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Ashwin\Code\Python\Robot Simulator\doc\"/>
    </mc:Choice>
  </mc:AlternateContent>
  <bookViews>
    <workbookView xWindow="0" yWindow="0" windowWidth="18300" windowHeight="10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G13" i="1"/>
  <c r="P12" i="1"/>
  <c r="E13" i="1"/>
  <c r="F13" i="1" l="1"/>
  <c r="V3" i="1" l="1"/>
  <c r="H13" i="1" l="1"/>
  <c r="L13" i="1" s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14" i="1"/>
  <c r="D15" i="1"/>
  <c r="D16" i="1"/>
  <c r="D17" i="1"/>
  <c r="D13" i="1"/>
  <c r="I13" i="1" s="1"/>
  <c r="S13" i="1" s="1"/>
  <c r="E14" i="1" s="1"/>
  <c r="G14" i="1" s="1"/>
  <c r="J13" i="1" l="1"/>
  <c r="T13" i="1" s="1"/>
  <c r="F14" i="1" s="1"/>
  <c r="H14" i="1" s="1"/>
  <c r="O13" i="1"/>
  <c r="P13" i="1" s="1"/>
  <c r="K13" i="1"/>
  <c r="M13" i="1" s="1"/>
  <c r="N13" i="1" s="1"/>
  <c r="J14" i="1" l="1"/>
  <c r="T14" i="1" s="1"/>
  <c r="L14" i="1"/>
  <c r="O14" i="1" s="1"/>
  <c r="P14" i="1" s="1"/>
  <c r="I14" i="1"/>
  <c r="S14" i="1" s="1"/>
  <c r="R13" i="1"/>
  <c r="Q13" i="1"/>
  <c r="K14" i="1"/>
  <c r="F15" i="1" l="1"/>
  <c r="H15" i="1" s="1"/>
  <c r="M14" i="1"/>
  <c r="N14" i="1" s="1"/>
  <c r="Q14" i="1" s="1"/>
  <c r="J15" i="1" l="1"/>
  <c r="T15" i="1" s="1"/>
  <c r="F16" i="1" s="1"/>
  <c r="R14" i="1"/>
  <c r="E15" i="1"/>
  <c r="G15" i="1" s="1"/>
  <c r="L15" i="1" l="1"/>
  <c r="O15" i="1" s="1"/>
  <c r="P15" i="1" s="1"/>
  <c r="H16" i="1"/>
  <c r="K15" i="1" l="1"/>
  <c r="M15" i="1" s="1"/>
  <c r="N15" i="1" s="1"/>
  <c r="Q15" i="1" s="1"/>
  <c r="I15" i="1"/>
  <c r="S15" i="1" s="1"/>
  <c r="E16" i="1" s="1"/>
  <c r="J16" i="1"/>
  <c r="T16" i="1" s="1"/>
  <c r="R15" i="1"/>
  <c r="G16" i="1" l="1"/>
  <c r="K16" i="1" s="1"/>
  <c r="M16" i="1" s="1"/>
  <c r="N16" i="1" s="1"/>
  <c r="L16" i="1"/>
  <c r="O16" i="1" s="1"/>
  <c r="P16" i="1" s="1"/>
  <c r="F17" i="1"/>
  <c r="H17" i="1" s="1"/>
  <c r="I16" i="1" l="1"/>
  <c r="S16" i="1" s="1"/>
  <c r="E17" i="1" s="1"/>
  <c r="G17" i="1" s="1"/>
  <c r="L17" i="1" s="1"/>
  <c r="O17" i="1" s="1"/>
  <c r="P17" i="1" s="1"/>
  <c r="J17" i="1"/>
  <c r="T17" i="1" s="1"/>
  <c r="Q16" i="1"/>
  <c r="R16" i="1"/>
  <c r="K17" i="1"/>
  <c r="I17" i="1" l="1"/>
  <c r="S17" i="1" s="1"/>
  <c r="F18" i="1"/>
  <c r="H18" i="1" s="1"/>
  <c r="E18" i="1"/>
  <c r="G18" i="1" s="1"/>
  <c r="M17" i="1"/>
  <c r="N17" i="1" s="1"/>
  <c r="R17" i="1" s="1"/>
  <c r="J18" i="1" l="1"/>
  <c r="T18" i="1" s="1"/>
  <c r="L18" i="1"/>
  <c r="I18" i="1"/>
  <c r="S18" i="1" s="1"/>
  <c r="Q17" i="1"/>
  <c r="O18" i="1"/>
  <c r="P18" i="1" s="1"/>
  <c r="K18" i="1"/>
  <c r="F19" i="1" l="1"/>
  <c r="H19" i="1" s="1"/>
  <c r="E19" i="1"/>
  <c r="G19" i="1" s="1"/>
  <c r="M18" i="1"/>
  <c r="N18" i="1" s="1"/>
  <c r="Q18" i="1" s="1"/>
  <c r="J19" i="1" l="1"/>
  <c r="T19" i="1" s="1"/>
  <c r="L19" i="1"/>
  <c r="I19" i="1"/>
  <c r="S19" i="1" s="1"/>
  <c r="R18" i="1"/>
  <c r="F20" i="1"/>
  <c r="H20" i="1" s="1"/>
  <c r="K19" i="1"/>
  <c r="M19" i="1" s="1"/>
  <c r="N19" i="1" s="1"/>
  <c r="O19" i="1"/>
  <c r="P19" i="1" s="1"/>
  <c r="J20" i="1" l="1"/>
  <c r="T20" i="1" s="1"/>
  <c r="F21" i="1" s="1"/>
  <c r="H21" i="1" s="1"/>
  <c r="Q19" i="1"/>
  <c r="R19" i="1"/>
  <c r="E20" i="1"/>
  <c r="G20" i="1" s="1"/>
  <c r="L20" i="1" l="1"/>
  <c r="O20" i="1" s="1"/>
  <c r="P20" i="1" s="1"/>
  <c r="J21" i="1"/>
  <c r="T21" i="1" s="1"/>
  <c r="F22" i="1" s="1"/>
  <c r="H22" i="1" s="1"/>
  <c r="K20" i="1"/>
  <c r="M20" i="1" s="1"/>
  <c r="N20" i="1" s="1"/>
  <c r="I20" i="1" l="1"/>
  <c r="S20" i="1" s="1"/>
  <c r="E21" i="1" s="1"/>
  <c r="G21" i="1" s="1"/>
  <c r="R20" i="1"/>
  <c r="J22" i="1"/>
  <c r="T22" i="1" s="1"/>
  <c r="F23" i="1" s="1"/>
  <c r="H23" i="1" s="1"/>
  <c r="Q20" i="1"/>
  <c r="L21" i="1" l="1"/>
  <c r="O21" i="1" s="1"/>
  <c r="P21" i="1" s="1"/>
  <c r="J23" i="1"/>
  <c r="T23" i="1" s="1"/>
  <c r="F24" i="1" s="1"/>
  <c r="H24" i="1" s="1"/>
  <c r="K21" i="1" l="1"/>
  <c r="M21" i="1" s="1"/>
  <c r="N21" i="1" s="1"/>
  <c r="R21" i="1" s="1"/>
  <c r="I21" i="1"/>
  <c r="S21" i="1" s="1"/>
  <c r="E22" i="1" s="1"/>
  <c r="G22" i="1" s="1"/>
  <c r="J24" i="1"/>
  <c r="T24" i="1" s="1"/>
  <c r="F25" i="1" s="1"/>
  <c r="H25" i="1" s="1"/>
  <c r="Q21" i="1" l="1"/>
  <c r="L22" i="1"/>
  <c r="O22" i="1" s="1"/>
  <c r="P22" i="1" s="1"/>
  <c r="J25" i="1"/>
  <c r="T25" i="1" s="1"/>
  <c r="F26" i="1" s="1"/>
  <c r="H26" i="1" s="1"/>
  <c r="K22" i="1" l="1"/>
  <c r="M22" i="1" s="1"/>
  <c r="N22" i="1" s="1"/>
  <c r="I22" i="1"/>
  <c r="S22" i="1" s="1"/>
  <c r="J26" i="1"/>
  <c r="T26" i="1" s="1"/>
  <c r="F27" i="1" s="1"/>
  <c r="H27" i="1" s="1"/>
  <c r="R22" i="1"/>
  <c r="Q22" i="1"/>
  <c r="E23" i="1"/>
  <c r="G23" i="1" s="1"/>
  <c r="L23" i="1" l="1"/>
  <c r="O23" i="1" s="1"/>
  <c r="P23" i="1" s="1"/>
  <c r="J27" i="1"/>
  <c r="T27" i="1" s="1"/>
  <c r="F28" i="1" s="1"/>
  <c r="H28" i="1" s="1"/>
  <c r="I23" i="1"/>
  <c r="S23" i="1" s="1"/>
  <c r="K23" i="1"/>
  <c r="M23" i="1" s="1"/>
  <c r="N23" i="1" s="1"/>
  <c r="J28" i="1" l="1"/>
  <c r="T28" i="1" s="1"/>
  <c r="F29" i="1" s="1"/>
  <c r="H29" i="1" s="1"/>
  <c r="Q23" i="1"/>
  <c r="R23" i="1"/>
  <c r="E24" i="1"/>
  <c r="G24" i="1" s="1"/>
  <c r="L24" i="1" l="1"/>
  <c r="O24" i="1" s="1"/>
  <c r="P24" i="1" s="1"/>
  <c r="J29" i="1"/>
  <c r="T29" i="1" s="1"/>
  <c r="F30" i="1" s="1"/>
  <c r="H30" i="1" s="1"/>
  <c r="K24" i="1" l="1"/>
  <c r="M24" i="1" s="1"/>
  <c r="N24" i="1" s="1"/>
  <c r="I24" i="1"/>
  <c r="S24" i="1" s="1"/>
  <c r="J30" i="1"/>
  <c r="T30" i="1" s="1"/>
  <c r="F31" i="1" s="1"/>
  <c r="H31" i="1" s="1"/>
  <c r="R24" i="1"/>
  <c r="Q24" i="1"/>
  <c r="E25" i="1"/>
  <c r="G25" i="1" s="1"/>
  <c r="L25" i="1" l="1"/>
  <c r="O25" i="1" s="1"/>
  <c r="P25" i="1" s="1"/>
  <c r="J31" i="1"/>
  <c r="T31" i="1" s="1"/>
  <c r="F32" i="1" s="1"/>
  <c r="H32" i="1" s="1"/>
  <c r="I25" i="1"/>
  <c r="S25" i="1" s="1"/>
  <c r="K25" i="1"/>
  <c r="M25" i="1" s="1"/>
  <c r="N25" i="1" s="1"/>
  <c r="J32" i="1" l="1"/>
  <c r="T32" i="1" s="1"/>
  <c r="F33" i="1" s="1"/>
  <c r="H33" i="1" s="1"/>
  <c r="Q25" i="1"/>
  <c r="R25" i="1"/>
  <c r="E26" i="1"/>
  <c r="G26" i="1" s="1"/>
  <c r="L26" i="1" l="1"/>
  <c r="O26" i="1" s="1"/>
  <c r="P26" i="1" s="1"/>
  <c r="J33" i="1"/>
  <c r="T33" i="1" s="1"/>
  <c r="F34" i="1" s="1"/>
  <c r="H34" i="1" s="1"/>
  <c r="I26" i="1"/>
  <c r="S26" i="1" s="1"/>
  <c r="K26" i="1"/>
  <c r="M26" i="1" s="1"/>
  <c r="N26" i="1" s="1"/>
  <c r="J34" i="1" l="1"/>
  <c r="T34" i="1" s="1"/>
  <c r="F35" i="1" s="1"/>
  <c r="H35" i="1" s="1"/>
  <c r="Q26" i="1"/>
  <c r="R26" i="1"/>
  <c r="E27" i="1"/>
  <c r="G27" i="1" s="1"/>
  <c r="L27" i="1" l="1"/>
  <c r="O27" i="1" s="1"/>
  <c r="P27" i="1" s="1"/>
  <c r="J35" i="1"/>
  <c r="T35" i="1" s="1"/>
  <c r="F36" i="1" s="1"/>
  <c r="H36" i="1" s="1"/>
  <c r="I27" i="1"/>
  <c r="S27" i="1" s="1"/>
  <c r="K27" i="1"/>
  <c r="M27" i="1" s="1"/>
  <c r="N27" i="1" s="1"/>
  <c r="J36" i="1" l="1"/>
  <c r="T36" i="1" s="1"/>
  <c r="Q27" i="1"/>
  <c r="R27" i="1"/>
  <c r="F37" i="1"/>
  <c r="H37" i="1" s="1"/>
  <c r="E28" i="1"/>
  <c r="G28" i="1" s="1"/>
  <c r="L28" i="1" l="1"/>
  <c r="O28" i="1" s="1"/>
  <c r="P28" i="1" s="1"/>
  <c r="J37" i="1"/>
  <c r="T37" i="1" s="1"/>
  <c r="F38" i="1" s="1"/>
  <c r="H38" i="1" s="1"/>
  <c r="K28" i="1"/>
  <c r="M28" i="1" s="1"/>
  <c r="N28" i="1" s="1"/>
  <c r="I28" i="1" l="1"/>
  <c r="S28" i="1" s="1"/>
  <c r="J38" i="1"/>
  <c r="T38" i="1" s="1"/>
  <c r="F39" i="1" s="1"/>
  <c r="H39" i="1" s="1"/>
  <c r="Q28" i="1"/>
  <c r="R28" i="1"/>
  <c r="E29" i="1"/>
  <c r="G29" i="1" s="1"/>
  <c r="L29" i="1" l="1"/>
  <c r="O29" i="1" s="1"/>
  <c r="P29" i="1" s="1"/>
  <c r="J39" i="1"/>
  <c r="T39" i="1" s="1"/>
  <c r="F40" i="1" s="1"/>
  <c r="H40" i="1" s="1"/>
  <c r="I29" i="1"/>
  <c r="S29" i="1" s="1"/>
  <c r="K29" i="1"/>
  <c r="M29" i="1" s="1"/>
  <c r="N29" i="1" s="1"/>
  <c r="J40" i="1" l="1"/>
  <c r="T40" i="1" s="1"/>
  <c r="F41" i="1" s="1"/>
  <c r="H41" i="1" s="1"/>
  <c r="Q29" i="1"/>
  <c r="R29" i="1"/>
  <c r="E30" i="1"/>
  <c r="G30" i="1" s="1"/>
  <c r="L30" i="1" l="1"/>
  <c r="O30" i="1" s="1"/>
  <c r="P30" i="1" s="1"/>
  <c r="J41" i="1"/>
  <c r="T41" i="1" s="1"/>
  <c r="F42" i="1" s="1"/>
  <c r="H42" i="1" s="1"/>
  <c r="K30" i="1"/>
  <c r="M30" i="1" s="1"/>
  <c r="N30" i="1" s="1"/>
  <c r="I30" i="1" l="1"/>
  <c r="S30" i="1" s="1"/>
  <c r="J42" i="1"/>
  <c r="T42" i="1" s="1"/>
  <c r="F43" i="1" s="1"/>
  <c r="H43" i="1" s="1"/>
  <c r="Q30" i="1"/>
  <c r="R30" i="1"/>
  <c r="E31" i="1"/>
  <c r="G31" i="1" s="1"/>
  <c r="L31" i="1" l="1"/>
  <c r="O31" i="1" s="1"/>
  <c r="P31" i="1" s="1"/>
  <c r="J43" i="1"/>
  <c r="T43" i="1" s="1"/>
  <c r="F44" i="1" s="1"/>
  <c r="H44" i="1" s="1"/>
  <c r="I31" i="1"/>
  <c r="S31" i="1" s="1"/>
  <c r="K31" i="1"/>
  <c r="M31" i="1" s="1"/>
  <c r="N31" i="1" s="1"/>
  <c r="J44" i="1" l="1"/>
  <c r="T44" i="1" s="1"/>
  <c r="F45" i="1" s="1"/>
  <c r="H45" i="1" s="1"/>
  <c r="Q31" i="1"/>
  <c r="R31" i="1"/>
  <c r="E32" i="1"/>
  <c r="G32" i="1" s="1"/>
  <c r="L32" i="1" l="1"/>
  <c r="O32" i="1" s="1"/>
  <c r="P32" i="1" s="1"/>
  <c r="J45" i="1"/>
  <c r="T45" i="1" s="1"/>
  <c r="F46" i="1" s="1"/>
  <c r="H46" i="1" s="1"/>
  <c r="K32" i="1" l="1"/>
  <c r="M32" i="1" s="1"/>
  <c r="N32" i="1" s="1"/>
  <c r="Q32" i="1" s="1"/>
  <c r="I32" i="1"/>
  <c r="S32" i="1" s="1"/>
  <c r="E33" i="1" s="1"/>
  <c r="G33" i="1" s="1"/>
  <c r="J46" i="1"/>
  <c r="T46" i="1" s="1"/>
  <c r="F47" i="1" s="1"/>
  <c r="H47" i="1" s="1"/>
  <c r="R32" i="1" l="1"/>
  <c r="L33" i="1"/>
  <c r="O33" i="1" s="1"/>
  <c r="P33" i="1" s="1"/>
  <c r="J47" i="1"/>
  <c r="T47" i="1" s="1"/>
  <c r="F48" i="1" s="1"/>
  <c r="H48" i="1" s="1"/>
  <c r="I33" i="1"/>
  <c r="S33" i="1" s="1"/>
  <c r="K33" i="1"/>
  <c r="M33" i="1" s="1"/>
  <c r="N33" i="1" s="1"/>
  <c r="J48" i="1" l="1"/>
  <c r="T48" i="1" s="1"/>
  <c r="F49" i="1" s="1"/>
  <c r="H49" i="1" s="1"/>
  <c r="Q33" i="1"/>
  <c r="R33" i="1"/>
  <c r="E34" i="1"/>
  <c r="G34" i="1" s="1"/>
  <c r="L34" i="1" l="1"/>
  <c r="O34" i="1" s="1"/>
  <c r="P34" i="1" s="1"/>
  <c r="J49" i="1"/>
  <c r="T49" i="1" s="1"/>
  <c r="F50" i="1" s="1"/>
  <c r="H50" i="1" s="1"/>
  <c r="I34" i="1"/>
  <c r="S34" i="1" s="1"/>
  <c r="K34" i="1"/>
  <c r="M34" i="1" s="1"/>
  <c r="N34" i="1" s="1"/>
  <c r="J50" i="1" l="1"/>
  <c r="T50" i="1" s="1"/>
  <c r="F51" i="1" s="1"/>
  <c r="H51" i="1" s="1"/>
  <c r="Q34" i="1"/>
  <c r="R34" i="1"/>
  <c r="E35" i="1"/>
  <c r="G35" i="1" s="1"/>
  <c r="L35" i="1" l="1"/>
  <c r="O35" i="1" s="1"/>
  <c r="P35" i="1" s="1"/>
  <c r="J51" i="1"/>
  <c r="T51" i="1" s="1"/>
  <c r="F52" i="1" s="1"/>
  <c r="H52" i="1" s="1"/>
  <c r="K35" i="1" l="1"/>
  <c r="M35" i="1" s="1"/>
  <c r="N35" i="1" s="1"/>
  <c r="Q35" i="1" s="1"/>
  <c r="I35" i="1"/>
  <c r="S35" i="1" s="1"/>
  <c r="J52" i="1"/>
  <c r="T52" i="1" s="1"/>
  <c r="F53" i="1" s="1"/>
  <c r="H53" i="1" s="1"/>
  <c r="E36" i="1"/>
  <c r="G36" i="1" s="1"/>
  <c r="R35" i="1" l="1"/>
  <c r="L36" i="1"/>
  <c r="O36" i="1" s="1"/>
  <c r="P36" i="1" s="1"/>
  <c r="J53" i="1"/>
  <c r="T53" i="1" s="1"/>
  <c r="F54" i="1" s="1"/>
  <c r="H54" i="1" s="1"/>
  <c r="I36" i="1"/>
  <c r="S36" i="1" s="1"/>
  <c r="K36" i="1"/>
  <c r="M36" i="1" s="1"/>
  <c r="N36" i="1" s="1"/>
  <c r="J54" i="1" l="1"/>
  <c r="T54" i="1" s="1"/>
  <c r="F55" i="1" s="1"/>
  <c r="H55" i="1" s="1"/>
  <c r="Q36" i="1"/>
  <c r="R36" i="1"/>
  <c r="E37" i="1"/>
  <c r="G37" i="1" s="1"/>
  <c r="L37" i="1" l="1"/>
  <c r="O37" i="1" s="1"/>
  <c r="P37" i="1" s="1"/>
  <c r="J55" i="1"/>
  <c r="T55" i="1" s="1"/>
  <c r="F56" i="1"/>
  <c r="H56" i="1" s="1"/>
  <c r="K37" i="1"/>
  <c r="M37" i="1" s="1"/>
  <c r="N37" i="1" s="1"/>
  <c r="I37" i="1" l="1"/>
  <c r="S37" i="1" s="1"/>
  <c r="J56" i="1"/>
  <c r="T56" i="1" s="1"/>
  <c r="F57" i="1" s="1"/>
  <c r="H57" i="1" s="1"/>
  <c r="Q37" i="1"/>
  <c r="R37" i="1"/>
  <c r="E38" i="1"/>
  <c r="G38" i="1" s="1"/>
  <c r="L38" i="1" l="1"/>
  <c r="O38" i="1" s="1"/>
  <c r="P38" i="1" s="1"/>
  <c r="J57" i="1"/>
  <c r="T57" i="1" s="1"/>
  <c r="F58" i="1" s="1"/>
  <c r="H58" i="1" s="1"/>
  <c r="K38" i="1"/>
  <c r="M38" i="1" s="1"/>
  <c r="N38" i="1" s="1"/>
  <c r="I38" i="1" l="1"/>
  <c r="S38" i="1" s="1"/>
  <c r="J58" i="1"/>
  <c r="T58" i="1" s="1"/>
  <c r="F59" i="1" s="1"/>
  <c r="H59" i="1" s="1"/>
  <c r="Q38" i="1"/>
  <c r="R38" i="1"/>
  <c r="E39" i="1"/>
  <c r="G39" i="1" s="1"/>
  <c r="L39" i="1" l="1"/>
  <c r="O39" i="1" s="1"/>
  <c r="P39" i="1" s="1"/>
  <c r="J59" i="1"/>
  <c r="T59" i="1" s="1"/>
  <c r="F60" i="1" s="1"/>
  <c r="H60" i="1" s="1"/>
  <c r="I39" i="1"/>
  <c r="S39" i="1" s="1"/>
  <c r="K39" i="1"/>
  <c r="M39" i="1" s="1"/>
  <c r="N39" i="1" s="1"/>
  <c r="R39" i="1" l="1"/>
  <c r="J60" i="1"/>
  <c r="T60" i="1" s="1"/>
  <c r="F61" i="1" s="1"/>
  <c r="H61" i="1" s="1"/>
  <c r="Q39" i="1"/>
  <c r="E40" i="1"/>
  <c r="G40" i="1" s="1"/>
  <c r="L40" i="1" l="1"/>
  <c r="O40" i="1" s="1"/>
  <c r="P40" i="1" s="1"/>
  <c r="J61" i="1"/>
  <c r="T61" i="1" s="1"/>
  <c r="F62" i="1" s="1"/>
  <c r="H62" i="1" s="1"/>
  <c r="K40" i="1"/>
  <c r="M40" i="1" s="1"/>
  <c r="N40" i="1" s="1"/>
  <c r="I40" i="1" l="1"/>
  <c r="S40" i="1" s="1"/>
  <c r="J62" i="1"/>
  <c r="T62" i="1" s="1"/>
  <c r="F63" i="1" s="1"/>
  <c r="H63" i="1" s="1"/>
  <c r="R40" i="1"/>
  <c r="Q40" i="1"/>
  <c r="E41" i="1"/>
  <c r="G41" i="1" s="1"/>
  <c r="L41" i="1" l="1"/>
  <c r="O41" i="1" s="1"/>
  <c r="P41" i="1" s="1"/>
  <c r="J63" i="1"/>
  <c r="T63" i="1" s="1"/>
  <c r="F64" i="1" s="1"/>
  <c r="H64" i="1" s="1"/>
  <c r="I41" i="1"/>
  <c r="S41" i="1" s="1"/>
  <c r="K41" i="1"/>
  <c r="M41" i="1" s="1"/>
  <c r="N41" i="1" s="1"/>
  <c r="J64" i="1" l="1"/>
  <c r="T64" i="1" s="1"/>
  <c r="F65" i="1" s="1"/>
  <c r="H65" i="1" s="1"/>
  <c r="R41" i="1"/>
  <c r="Q41" i="1"/>
  <c r="E42" i="1"/>
  <c r="G42" i="1" s="1"/>
  <c r="L42" i="1" l="1"/>
  <c r="O42" i="1" s="1"/>
  <c r="P42" i="1" s="1"/>
  <c r="J65" i="1"/>
  <c r="T65" i="1" s="1"/>
  <c r="F66" i="1" s="1"/>
  <c r="H66" i="1" s="1"/>
  <c r="K42" i="1"/>
  <c r="M42" i="1" s="1"/>
  <c r="N42" i="1" s="1"/>
  <c r="I42" i="1" l="1"/>
  <c r="S42" i="1" s="1"/>
  <c r="J66" i="1"/>
  <c r="T66" i="1" s="1"/>
  <c r="F67" i="1" s="1"/>
  <c r="H67" i="1" s="1"/>
  <c r="R42" i="1"/>
  <c r="Q42" i="1"/>
  <c r="E43" i="1"/>
  <c r="G43" i="1" s="1"/>
  <c r="L43" i="1" l="1"/>
  <c r="O43" i="1" s="1"/>
  <c r="P43" i="1" s="1"/>
  <c r="J67" i="1"/>
  <c r="T67" i="1" s="1"/>
  <c r="F68" i="1" s="1"/>
  <c r="H68" i="1" s="1"/>
  <c r="K43" i="1" l="1"/>
  <c r="M43" i="1" s="1"/>
  <c r="N43" i="1" s="1"/>
  <c r="I43" i="1"/>
  <c r="S43" i="1" s="1"/>
  <c r="J68" i="1"/>
  <c r="T68" i="1" s="1"/>
  <c r="F69" i="1" s="1"/>
  <c r="H69" i="1" s="1"/>
  <c r="R43" i="1"/>
  <c r="Q43" i="1"/>
  <c r="E44" i="1"/>
  <c r="G44" i="1" s="1"/>
  <c r="L44" i="1" l="1"/>
  <c r="O44" i="1" s="1"/>
  <c r="P44" i="1" s="1"/>
  <c r="J69" i="1"/>
  <c r="T69" i="1" s="1"/>
  <c r="F70" i="1" s="1"/>
  <c r="H70" i="1" s="1"/>
  <c r="I44" i="1"/>
  <c r="S44" i="1" s="1"/>
  <c r="K44" i="1"/>
  <c r="M44" i="1" s="1"/>
  <c r="N44" i="1" s="1"/>
  <c r="J70" i="1" l="1"/>
  <c r="T70" i="1" s="1"/>
  <c r="F71" i="1" s="1"/>
  <c r="H71" i="1" s="1"/>
  <c r="R44" i="1"/>
  <c r="Q44" i="1"/>
  <c r="E45" i="1"/>
  <c r="G45" i="1" s="1"/>
  <c r="L45" i="1" l="1"/>
  <c r="O45" i="1" s="1"/>
  <c r="P45" i="1" s="1"/>
  <c r="J71" i="1"/>
  <c r="T71" i="1" s="1"/>
  <c r="F72" i="1" s="1"/>
  <c r="H72" i="1" s="1"/>
  <c r="K45" i="1"/>
  <c r="M45" i="1" s="1"/>
  <c r="N45" i="1" s="1"/>
  <c r="I45" i="1" l="1"/>
  <c r="S45" i="1" s="1"/>
  <c r="E46" i="1" s="1"/>
  <c r="G46" i="1" s="1"/>
  <c r="J72" i="1"/>
  <c r="T72" i="1" s="1"/>
  <c r="F73" i="1" s="1"/>
  <c r="H73" i="1" s="1"/>
  <c r="R45" i="1"/>
  <c r="Q45" i="1"/>
  <c r="L46" i="1" l="1"/>
  <c r="O46" i="1" s="1"/>
  <c r="P46" i="1" s="1"/>
  <c r="J73" i="1"/>
  <c r="T73" i="1" s="1"/>
  <c r="F74" i="1" s="1"/>
  <c r="H74" i="1" s="1"/>
  <c r="I46" i="1"/>
  <c r="S46" i="1" s="1"/>
  <c r="K46" i="1"/>
  <c r="M46" i="1" s="1"/>
  <c r="N46" i="1" s="1"/>
  <c r="J74" i="1" l="1"/>
  <c r="T74" i="1" s="1"/>
  <c r="F75" i="1" s="1"/>
  <c r="H75" i="1" s="1"/>
  <c r="R46" i="1"/>
  <c r="Q46" i="1"/>
  <c r="E47" i="1"/>
  <c r="G47" i="1" s="1"/>
  <c r="L47" i="1" l="1"/>
  <c r="O47" i="1" s="1"/>
  <c r="P47" i="1" s="1"/>
  <c r="J75" i="1"/>
  <c r="T75" i="1" s="1"/>
  <c r="F76" i="1" s="1"/>
  <c r="H76" i="1" s="1"/>
  <c r="I47" i="1"/>
  <c r="S47" i="1" s="1"/>
  <c r="K47" i="1"/>
  <c r="M47" i="1" s="1"/>
  <c r="N47" i="1" s="1"/>
  <c r="J76" i="1" l="1"/>
  <c r="T76" i="1" s="1"/>
  <c r="F77" i="1" s="1"/>
  <c r="H77" i="1" s="1"/>
  <c r="Q47" i="1"/>
  <c r="R47" i="1"/>
  <c r="E48" i="1"/>
  <c r="G48" i="1" s="1"/>
  <c r="L48" i="1" l="1"/>
  <c r="O48" i="1" s="1"/>
  <c r="P48" i="1" s="1"/>
  <c r="J77" i="1"/>
  <c r="T77" i="1" s="1"/>
  <c r="F78" i="1" s="1"/>
  <c r="H78" i="1" s="1"/>
  <c r="I48" i="1" l="1"/>
  <c r="S48" i="1" s="1"/>
  <c r="K48" i="1"/>
  <c r="M48" i="1" s="1"/>
  <c r="N48" i="1" s="1"/>
  <c r="J78" i="1"/>
  <c r="T78" i="1" s="1"/>
  <c r="F79" i="1" s="1"/>
  <c r="H79" i="1" s="1"/>
  <c r="Q48" i="1"/>
  <c r="R48" i="1"/>
  <c r="E49" i="1"/>
  <c r="G49" i="1" s="1"/>
  <c r="L49" i="1" l="1"/>
  <c r="O49" i="1" s="1"/>
  <c r="P49" i="1" s="1"/>
  <c r="J79" i="1"/>
  <c r="T79" i="1" s="1"/>
  <c r="F80" i="1" s="1"/>
  <c r="H80" i="1" s="1"/>
  <c r="K49" i="1" l="1"/>
  <c r="M49" i="1" s="1"/>
  <c r="N49" i="1" s="1"/>
  <c r="Q49" i="1" s="1"/>
  <c r="I49" i="1"/>
  <c r="S49" i="1" s="1"/>
  <c r="J80" i="1"/>
  <c r="T80" i="1" s="1"/>
  <c r="F81" i="1" s="1"/>
  <c r="H81" i="1" s="1"/>
  <c r="E50" i="1"/>
  <c r="G50" i="1" s="1"/>
  <c r="R49" i="1" l="1"/>
  <c r="L50" i="1"/>
  <c r="O50" i="1" s="1"/>
  <c r="P50" i="1" s="1"/>
  <c r="J81" i="1"/>
  <c r="T81" i="1" s="1"/>
  <c r="F82" i="1" s="1"/>
  <c r="H82" i="1" s="1"/>
  <c r="K50" i="1"/>
  <c r="M50" i="1" s="1"/>
  <c r="N50" i="1" s="1"/>
  <c r="I50" i="1" l="1"/>
  <c r="S50" i="1" s="1"/>
  <c r="J82" i="1"/>
  <c r="T82" i="1" s="1"/>
  <c r="F83" i="1" s="1"/>
  <c r="H83" i="1" s="1"/>
  <c r="Q50" i="1"/>
  <c r="R50" i="1"/>
  <c r="E51" i="1"/>
  <c r="G51" i="1" s="1"/>
  <c r="L51" i="1" l="1"/>
  <c r="O51" i="1" s="1"/>
  <c r="P51" i="1" s="1"/>
  <c r="J83" i="1"/>
  <c r="T83" i="1" s="1"/>
  <c r="F84" i="1" s="1"/>
  <c r="H84" i="1" s="1"/>
  <c r="I51" i="1"/>
  <c r="S51" i="1" s="1"/>
  <c r="K51" i="1"/>
  <c r="M51" i="1" s="1"/>
  <c r="N51" i="1" s="1"/>
  <c r="J84" i="1" l="1"/>
  <c r="T84" i="1" s="1"/>
  <c r="F85" i="1" s="1"/>
  <c r="H85" i="1" s="1"/>
  <c r="Q51" i="1"/>
  <c r="R51" i="1"/>
  <c r="E52" i="1"/>
  <c r="G52" i="1" s="1"/>
  <c r="L52" i="1" l="1"/>
  <c r="O52" i="1" s="1"/>
  <c r="P52" i="1" s="1"/>
  <c r="J85" i="1"/>
  <c r="T85" i="1" s="1"/>
  <c r="F86" i="1" s="1"/>
  <c r="H86" i="1" s="1"/>
  <c r="I52" i="1"/>
  <c r="S52" i="1" s="1"/>
  <c r="K52" i="1"/>
  <c r="M52" i="1" s="1"/>
  <c r="N52" i="1" s="1"/>
  <c r="J86" i="1" l="1"/>
  <c r="T86" i="1" s="1"/>
  <c r="F87" i="1" s="1"/>
  <c r="H87" i="1" s="1"/>
  <c r="Q52" i="1"/>
  <c r="R52" i="1"/>
  <c r="E53" i="1"/>
  <c r="G53" i="1" s="1"/>
  <c r="L53" i="1" l="1"/>
  <c r="O53" i="1" s="1"/>
  <c r="P53" i="1" s="1"/>
  <c r="J87" i="1"/>
  <c r="T87" i="1" s="1"/>
  <c r="F88" i="1" s="1"/>
  <c r="H88" i="1" s="1"/>
  <c r="I53" i="1"/>
  <c r="S53" i="1" s="1"/>
  <c r="K53" i="1"/>
  <c r="M53" i="1" s="1"/>
  <c r="N53" i="1" s="1"/>
  <c r="J88" i="1" l="1"/>
  <c r="T88" i="1" s="1"/>
  <c r="R53" i="1"/>
  <c r="Q53" i="1"/>
  <c r="F89" i="1"/>
  <c r="H89" i="1" s="1"/>
  <c r="E54" i="1"/>
  <c r="G54" i="1" s="1"/>
  <c r="L54" i="1" l="1"/>
  <c r="O54" i="1" s="1"/>
  <c r="P54" i="1" s="1"/>
  <c r="J89" i="1"/>
  <c r="T89" i="1" s="1"/>
  <c r="F90" i="1" s="1"/>
  <c r="H90" i="1" s="1"/>
  <c r="I54" i="1"/>
  <c r="S54" i="1" s="1"/>
  <c r="K54" i="1"/>
  <c r="M54" i="1" s="1"/>
  <c r="N54" i="1" s="1"/>
  <c r="J90" i="1" l="1"/>
  <c r="T90" i="1" s="1"/>
  <c r="F91" i="1" s="1"/>
  <c r="H91" i="1" s="1"/>
  <c r="R54" i="1"/>
  <c r="Q54" i="1"/>
  <c r="E55" i="1"/>
  <c r="G55" i="1" s="1"/>
  <c r="L55" i="1" l="1"/>
  <c r="O55" i="1" s="1"/>
  <c r="P55" i="1" s="1"/>
  <c r="J91" i="1"/>
  <c r="T91" i="1" s="1"/>
  <c r="F92" i="1" s="1"/>
  <c r="H92" i="1" s="1"/>
  <c r="K55" i="1" l="1"/>
  <c r="M55" i="1" s="1"/>
  <c r="N55" i="1" s="1"/>
  <c r="Q55" i="1" s="1"/>
  <c r="I55" i="1"/>
  <c r="S55" i="1" s="1"/>
  <c r="E56" i="1" s="1"/>
  <c r="G56" i="1" s="1"/>
  <c r="J92" i="1"/>
  <c r="T92" i="1" s="1"/>
  <c r="F93" i="1" s="1"/>
  <c r="H93" i="1" s="1"/>
  <c r="R55" i="1" l="1"/>
  <c r="L56" i="1"/>
  <c r="O56" i="1" s="1"/>
  <c r="P56" i="1" s="1"/>
  <c r="J93" i="1"/>
  <c r="T93" i="1" s="1"/>
  <c r="F94" i="1" s="1"/>
  <c r="H94" i="1" s="1"/>
  <c r="K56" i="1"/>
  <c r="M56" i="1" s="1"/>
  <c r="N56" i="1" s="1"/>
  <c r="I56" i="1" l="1"/>
  <c r="S56" i="1" s="1"/>
  <c r="J94" i="1"/>
  <c r="T94" i="1" s="1"/>
  <c r="F95" i="1" s="1"/>
  <c r="H95" i="1" s="1"/>
  <c r="R56" i="1"/>
  <c r="Q56" i="1"/>
  <c r="E57" i="1"/>
  <c r="G57" i="1" s="1"/>
  <c r="L57" i="1" l="1"/>
  <c r="O57" i="1" s="1"/>
  <c r="P57" i="1" s="1"/>
  <c r="J95" i="1"/>
  <c r="T95" i="1" s="1"/>
  <c r="F96" i="1" s="1"/>
  <c r="H96" i="1" s="1"/>
  <c r="I57" i="1"/>
  <c r="S57" i="1" s="1"/>
  <c r="K57" i="1"/>
  <c r="M57" i="1" s="1"/>
  <c r="N57" i="1" s="1"/>
  <c r="J96" i="1" l="1"/>
  <c r="T96" i="1" s="1"/>
  <c r="F97" i="1" s="1"/>
  <c r="H97" i="1" s="1"/>
  <c r="R57" i="1"/>
  <c r="Q57" i="1"/>
  <c r="E58" i="1"/>
  <c r="G58" i="1" s="1"/>
  <c r="L58" i="1" l="1"/>
  <c r="O58" i="1" s="1"/>
  <c r="P58" i="1" s="1"/>
  <c r="J97" i="1"/>
  <c r="T97" i="1" s="1"/>
  <c r="F98" i="1" s="1"/>
  <c r="H98" i="1" s="1"/>
  <c r="I58" i="1"/>
  <c r="S58" i="1" s="1"/>
  <c r="K58" i="1"/>
  <c r="M58" i="1" s="1"/>
  <c r="N58" i="1" s="1"/>
  <c r="J98" i="1" l="1"/>
  <c r="T98" i="1" s="1"/>
  <c r="R58" i="1"/>
  <c r="Q58" i="1"/>
  <c r="F99" i="1"/>
  <c r="H99" i="1" s="1"/>
  <c r="E59" i="1"/>
  <c r="G59" i="1" s="1"/>
  <c r="L59" i="1" l="1"/>
  <c r="O59" i="1" s="1"/>
  <c r="P59" i="1" s="1"/>
  <c r="J99" i="1"/>
  <c r="T99" i="1" s="1"/>
  <c r="F100" i="1" s="1"/>
  <c r="H100" i="1" s="1"/>
  <c r="K59" i="1"/>
  <c r="M59" i="1" s="1"/>
  <c r="N59" i="1" s="1"/>
  <c r="I59" i="1" l="1"/>
  <c r="S59" i="1" s="1"/>
  <c r="J100" i="1"/>
  <c r="T100" i="1" s="1"/>
  <c r="F101" i="1" s="1"/>
  <c r="H101" i="1" s="1"/>
  <c r="R59" i="1"/>
  <c r="Q59" i="1"/>
  <c r="E60" i="1"/>
  <c r="G60" i="1" s="1"/>
  <c r="L60" i="1" l="1"/>
  <c r="O60" i="1" s="1"/>
  <c r="P60" i="1" s="1"/>
  <c r="J101" i="1"/>
  <c r="T101" i="1" s="1"/>
  <c r="F102" i="1" s="1"/>
  <c r="H102" i="1" s="1"/>
  <c r="I60" i="1"/>
  <c r="S60" i="1" s="1"/>
  <c r="K60" i="1"/>
  <c r="M60" i="1" s="1"/>
  <c r="N60" i="1" s="1"/>
  <c r="Q60" i="1" l="1"/>
  <c r="J102" i="1"/>
  <c r="T102" i="1" s="1"/>
  <c r="F103" i="1" s="1"/>
  <c r="H103" i="1" s="1"/>
  <c r="R60" i="1"/>
  <c r="E61" i="1"/>
  <c r="G61" i="1" s="1"/>
  <c r="L61" i="1" l="1"/>
  <c r="O61" i="1" s="1"/>
  <c r="P61" i="1" s="1"/>
  <c r="J103" i="1"/>
  <c r="T103" i="1" s="1"/>
  <c r="F104" i="1" s="1"/>
  <c r="H104" i="1" s="1"/>
  <c r="K61" i="1"/>
  <c r="M61" i="1" s="1"/>
  <c r="N61" i="1" s="1"/>
  <c r="I61" i="1" l="1"/>
  <c r="S61" i="1" s="1"/>
  <c r="J104" i="1"/>
  <c r="T104" i="1" s="1"/>
  <c r="Q61" i="1"/>
  <c r="R61" i="1"/>
  <c r="F105" i="1"/>
  <c r="H105" i="1" s="1"/>
  <c r="E62" i="1"/>
  <c r="G62" i="1" s="1"/>
  <c r="L62" i="1" l="1"/>
  <c r="O62" i="1" s="1"/>
  <c r="P62" i="1" s="1"/>
  <c r="J105" i="1"/>
  <c r="T105" i="1" s="1"/>
  <c r="F106" i="1" s="1"/>
  <c r="H106" i="1" s="1"/>
  <c r="I62" i="1"/>
  <c r="S62" i="1" s="1"/>
  <c r="K62" i="1"/>
  <c r="M62" i="1" s="1"/>
  <c r="N62" i="1" s="1"/>
  <c r="J106" i="1" l="1"/>
  <c r="T106" i="1" s="1"/>
  <c r="Q62" i="1"/>
  <c r="R62" i="1"/>
  <c r="F107" i="1"/>
  <c r="H107" i="1" s="1"/>
  <c r="E63" i="1"/>
  <c r="G63" i="1" s="1"/>
  <c r="L63" i="1" l="1"/>
  <c r="O63" i="1" s="1"/>
  <c r="P63" i="1" s="1"/>
  <c r="J107" i="1"/>
  <c r="T107" i="1" s="1"/>
  <c r="F108" i="1" s="1"/>
  <c r="H108" i="1" s="1"/>
  <c r="K63" i="1" l="1"/>
  <c r="M63" i="1" s="1"/>
  <c r="N63" i="1" s="1"/>
  <c r="Q63" i="1" s="1"/>
  <c r="I63" i="1"/>
  <c r="S63" i="1" s="1"/>
  <c r="J108" i="1"/>
  <c r="T108" i="1" s="1"/>
  <c r="F109" i="1"/>
  <c r="H109" i="1" s="1"/>
  <c r="E64" i="1"/>
  <c r="G64" i="1" s="1"/>
  <c r="R63" i="1" l="1"/>
  <c r="L64" i="1"/>
  <c r="O64" i="1" s="1"/>
  <c r="P64" i="1" s="1"/>
  <c r="J109" i="1"/>
  <c r="T109" i="1" s="1"/>
  <c r="F110" i="1" s="1"/>
  <c r="H110" i="1" s="1"/>
  <c r="I64" i="1" l="1"/>
  <c r="S64" i="1" s="1"/>
  <c r="K64" i="1"/>
  <c r="M64" i="1" s="1"/>
  <c r="N64" i="1" s="1"/>
  <c r="Q64" i="1" s="1"/>
  <c r="J110" i="1"/>
  <c r="T110" i="1" s="1"/>
  <c r="F111" i="1" s="1"/>
  <c r="H111" i="1" s="1"/>
  <c r="E65" i="1"/>
  <c r="G65" i="1" s="1"/>
  <c r="R64" i="1" l="1"/>
  <c r="L65" i="1"/>
  <c r="O65" i="1" s="1"/>
  <c r="P65" i="1" s="1"/>
  <c r="J111" i="1"/>
  <c r="T111" i="1" s="1"/>
  <c r="F112" i="1" s="1"/>
  <c r="H112" i="1" s="1"/>
  <c r="K65" i="1" l="1"/>
  <c r="M65" i="1" s="1"/>
  <c r="N65" i="1" s="1"/>
  <c r="Q65" i="1" s="1"/>
  <c r="I65" i="1"/>
  <c r="S65" i="1" s="1"/>
  <c r="E66" i="1" s="1"/>
  <c r="G66" i="1" s="1"/>
  <c r="J112" i="1"/>
  <c r="T112" i="1" s="1"/>
  <c r="R65" i="1"/>
  <c r="F113" i="1"/>
  <c r="H113" i="1" s="1"/>
  <c r="L66" i="1" l="1"/>
  <c r="O66" i="1" s="1"/>
  <c r="P66" i="1" s="1"/>
  <c r="J113" i="1"/>
  <c r="T113" i="1" s="1"/>
  <c r="F114" i="1" s="1"/>
  <c r="H114" i="1" s="1"/>
  <c r="K66" i="1" l="1"/>
  <c r="M66" i="1" s="1"/>
  <c r="N66" i="1" s="1"/>
  <c r="I66" i="1"/>
  <c r="S66" i="1" s="1"/>
  <c r="J114" i="1"/>
  <c r="T114" i="1" s="1"/>
  <c r="F115" i="1" s="1"/>
  <c r="H115" i="1" s="1"/>
  <c r="Q66" i="1"/>
  <c r="R66" i="1"/>
  <c r="E67" i="1"/>
  <c r="G67" i="1" s="1"/>
  <c r="L67" i="1" l="1"/>
  <c r="O67" i="1" s="1"/>
  <c r="P67" i="1" s="1"/>
  <c r="J115" i="1"/>
  <c r="T115" i="1" s="1"/>
  <c r="F116" i="1" s="1"/>
  <c r="H116" i="1" s="1"/>
  <c r="K67" i="1" l="1"/>
  <c r="M67" i="1" s="1"/>
  <c r="N67" i="1" s="1"/>
  <c r="I67" i="1"/>
  <c r="S67" i="1" s="1"/>
  <c r="J116" i="1"/>
  <c r="T116" i="1" s="1"/>
  <c r="F117" i="1" s="1"/>
  <c r="H117" i="1" s="1"/>
  <c r="Q67" i="1"/>
  <c r="R67" i="1"/>
  <c r="E68" i="1"/>
  <c r="G68" i="1" s="1"/>
  <c r="L68" i="1" l="1"/>
  <c r="O68" i="1" s="1"/>
  <c r="P68" i="1" s="1"/>
  <c r="J117" i="1"/>
  <c r="T117" i="1" s="1"/>
  <c r="F118" i="1" s="1"/>
  <c r="H118" i="1" s="1"/>
  <c r="K68" i="1" l="1"/>
  <c r="M68" i="1" s="1"/>
  <c r="N68" i="1" s="1"/>
  <c r="I68" i="1"/>
  <c r="S68" i="1" s="1"/>
  <c r="J118" i="1"/>
  <c r="T118" i="1" s="1"/>
  <c r="F119" i="1" s="1"/>
  <c r="H119" i="1" s="1"/>
  <c r="Q68" i="1"/>
  <c r="R68" i="1"/>
  <c r="E69" i="1"/>
  <c r="G69" i="1" s="1"/>
  <c r="L69" i="1" l="1"/>
  <c r="O69" i="1" s="1"/>
  <c r="P69" i="1" s="1"/>
  <c r="J119" i="1"/>
  <c r="T119" i="1" s="1"/>
  <c r="F120" i="1" s="1"/>
  <c r="H120" i="1" s="1"/>
  <c r="K69" i="1" l="1"/>
  <c r="M69" i="1" s="1"/>
  <c r="N69" i="1" s="1"/>
  <c r="R69" i="1" s="1"/>
  <c r="I69" i="1"/>
  <c r="S69" i="1" s="1"/>
  <c r="E70" i="1" s="1"/>
  <c r="G70" i="1" s="1"/>
  <c r="J120" i="1"/>
  <c r="T120" i="1" s="1"/>
  <c r="F121" i="1" s="1"/>
  <c r="H121" i="1" s="1"/>
  <c r="Q69" i="1" l="1"/>
  <c r="L70" i="1"/>
  <c r="O70" i="1" s="1"/>
  <c r="P70" i="1" s="1"/>
  <c r="J121" i="1"/>
  <c r="T121" i="1" s="1"/>
  <c r="F122" i="1" s="1"/>
  <c r="H122" i="1" s="1"/>
  <c r="K70" i="1"/>
  <c r="M70" i="1" s="1"/>
  <c r="N70" i="1" s="1"/>
  <c r="I70" i="1" l="1"/>
  <c r="S70" i="1" s="1"/>
  <c r="E71" i="1" s="1"/>
  <c r="G71" i="1" s="1"/>
  <c r="J122" i="1"/>
  <c r="T122" i="1" s="1"/>
  <c r="F123" i="1" s="1"/>
  <c r="H123" i="1" s="1"/>
  <c r="Q70" i="1"/>
  <c r="R70" i="1"/>
  <c r="L71" i="1" l="1"/>
  <c r="O71" i="1" s="1"/>
  <c r="P71" i="1" s="1"/>
  <c r="J123" i="1"/>
  <c r="T123" i="1" s="1"/>
  <c r="F124" i="1" s="1"/>
  <c r="H124" i="1" s="1"/>
  <c r="K71" i="1" l="1"/>
  <c r="M71" i="1" s="1"/>
  <c r="N71" i="1" s="1"/>
  <c r="Q71" i="1" s="1"/>
  <c r="I71" i="1"/>
  <c r="S71" i="1" s="1"/>
  <c r="E72" i="1" s="1"/>
  <c r="G72" i="1" s="1"/>
  <c r="J124" i="1"/>
  <c r="T124" i="1" s="1"/>
  <c r="F125" i="1" s="1"/>
  <c r="H125" i="1" s="1"/>
  <c r="R71" i="1" l="1"/>
  <c r="L72" i="1"/>
  <c r="O72" i="1" s="1"/>
  <c r="P72" i="1" s="1"/>
  <c r="J125" i="1"/>
  <c r="T125" i="1" s="1"/>
  <c r="F126" i="1" s="1"/>
  <c r="H126" i="1" s="1"/>
  <c r="I72" i="1"/>
  <c r="S72" i="1" s="1"/>
  <c r="K72" i="1"/>
  <c r="M72" i="1" s="1"/>
  <c r="N72" i="1" s="1"/>
  <c r="J126" i="1" l="1"/>
  <c r="T126" i="1" s="1"/>
  <c r="Q72" i="1"/>
  <c r="R72" i="1"/>
  <c r="F127" i="1"/>
  <c r="H127" i="1" s="1"/>
  <c r="E73" i="1"/>
  <c r="G73" i="1" s="1"/>
  <c r="L73" i="1" l="1"/>
  <c r="O73" i="1" s="1"/>
  <c r="P73" i="1" s="1"/>
  <c r="J127" i="1"/>
  <c r="T127" i="1" s="1"/>
  <c r="F128" i="1" s="1"/>
  <c r="H128" i="1" s="1"/>
  <c r="K73" i="1" l="1"/>
  <c r="M73" i="1" s="1"/>
  <c r="N73" i="1" s="1"/>
  <c r="Q73" i="1" s="1"/>
  <c r="I73" i="1"/>
  <c r="S73" i="1" s="1"/>
  <c r="J128" i="1"/>
  <c r="T128" i="1" s="1"/>
  <c r="F129" i="1" s="1"/>
  <c r="H129" i="1" s="1"/>
  <c r="E74" i="1"/>
  <c r="G74" i="1" s="1"/>
  <c r="R73" i="1" l="1"/>
  <c r="L74" i="1"/>
  <c r="O74" i="1" s="1"/>
  <c r="P74" i="1" s="1"/>
  <c r="J129" i="1"/>
  <c r="T129" i="1" s="1"/>
  <c r="F130" i="1" s="1"/>
  <c r="H130" i="1" s="1"/>
  <c r="I74" i="1"/>
  <c r="S74" i="1" s="1"/>
  <c r="K74" i="1"/>
  <c r="M74" i="1" s="1"/>
  <c r="N74" i="1" s="1"/>
  <c r="J130" i="1" l="1"/>
  <c r="T130" i="1" s="1"/>
  <c r="R74" i="1"/>
  <c r="Q74" i="1"/>
  <c r="F131" i="1"/>
  <c r="H131" i="1" s="1"/>
  <c r="E75" i="1"/>
  <c r="G75" i="1" s="1"/>
  <c r="L75" i="1" l="1"/>
  <c r="O75" i="1" s="1"/>
  <c r="P75" i="1" s="1"/>
  <c r="J131" i="1"/>
  <c r="T131" i="1" s="1"/>
  <c r="F132" i="1" s="1"/>
  <c r="H132" i="1" s="1"/>
  <c r="K75" i="1" l="1"/>
  <c r="M75" i="1" s="1"/>
  <c r="N75" i="1" s="1"/>
  <c r="Q75" i="1" s="1"/>
  <c r="I75" i="1"/>
  <c r="S75" i="1" s="1"/>
  <c r="J132" i="1"/>
  <c r="T132" i="1" s="1"/>
  <c r="F133" i="1" s="1"/>
  <c r="H133" i="1" s="1"/>
  <c r="E76" i="1"/>
  <c r="G76" i="1" s="1"/>
  <c r="R75" i="1" l="1"/>
  <c r="L76" i="1"/>
  <c r="O76" i="1" s="1"/>
  <c r="P76" i="1" s="1"/>
  <c r="J133" i="1"/>
  <c r="T133" i="1" s="1"/>
  <c r="F134" i="1" s="1"/>
  <c r="H134" i="1" s="1"/>
  <c r="I76" i="1"/>
  <c r="S76" i="1" s="1"/>
  <c r="K76" i="1"/>
  <c r="M76" i="1" s="1"/>
  <c r="N76" i="1" s="1"/>
  <c r="J134" i="1" l="1"/>
  <c r="T134" i="1" s="1"/>
  <c r="F135" i="1" s="1"/>
  <c r="H135" i="1" s="1"/>
  <c r="Q76" i="1"/>
  <c r="R76" i="1"/>
  <c r="E77" i="1"/>
  <c r="G77" i="1" s="1"/>
  <c r="L77" i="1" l="1"/>
  <c r="O77" i="1" s="1"/>
  <c r="P77" i="1" s="1"/>
  <c r="J135" i="1"/>
  <c r="T135" i="1" s="1"/>
  <c r="F136" i="1"/>
  <c r="H136" i="1" s="1"/>
  <c r="K77" i="1" l="1"/>
  <c r="M77" i="1" s="1"/>
  <c r="N77" i="1" s="1"/>
  <c r="Q77" i="1" s="1"/>
  <c r="I77" i="1"/>
  <c r="S77" i="1" s="1"/>
  <c r="E78" i="1" s="1"/>
  <c r="G78" i="1" s="1"/>
  <c r="J136" i="1"/>
  <c r="T136" i="1" s="1"/>
  <c r="F137" i="1" s="1"/>
  <c r="H137" i="1" s="1"/>
  <c r="R77" i="1" l="1"/>
  <c r="L78" i="1"/>
  <c r="O78" i="1" s="1"/>
  <c r="P78" i="1" s="1"/>
  <c r="J137" i="1"/>
  <c r="T137" i="1" s="1"/>
  <c r="F138" i="1" s="1"/>
  <c r="H138" i="1" s="1"/>
  <c r="K78" i="1" l="1"/>
  <c r="M78" i="1" s="1"/>
  <c r="N78" i="1" s="1"/>
  <c r="Q78" i="1" s="1"/>
  <c r="I78" i="1"/>
  <c r="S78" i="1" s="1"/>
  <c r="E79" i="1" s="1"/>
  <c r="G79" i="1" s="1"/>
  <c r="J138" i="1"/>
  <c r="T138" i="1" s="1"/>
  <c r="F139" i="1" s="1"/>
  <c r="H139" i="1" s="1"/>
  <c r="R78" i="1" l="1"/>
  <c r="L79" i="1"/>
  <c r="O79" i="1" s="1"/>
  <c r="P79" i="1" s="1"/>
  <c r="J139" i="1"/>
  <c r="T139" i="1" s="1"/>
  <c r="F140" i="1" s="1"/>
  <c r="H140" i="1" s="1"/>
  <c r="K79" i="1" l="1"/>
  <c r="M79" i="1" s="1"/>
  <c r="N79" i="1" s="1"/>
  <c r="Q79" i="1" s="1"/>
  <c r="I79" i="1"/>
  <c r="S79" i="1" s="1"/>
  <c r="J140" i="1"/>
  <c r="T140" i="1" s="1"/>
  <c r="F141" i="1" s="1"/>
  <c r="H141" i="1" s="1"/>
  <c r="E80" i="1"/>
  <c r="G80" i="1" s="1"/>
  <c r="R79" i="1" l="1"/>
  <c r="L80" i="1"/>
  <c r="O80" i="1" s="1"/>
  <c r="P80" i="1" s="1"/>
  <c r="J141" i="1"/>
  <c r="T141" i="1" s="1"/>
  <c r="F142" i="1" s="1"/>
  <c r="H142" i="1" s="1"/>
  <c r="K80" i="1" l="1"/>
  <c r="M80" i="1" s="1"/>
  <c r="N80" i="1" s="1"/>
  <c r="R80" i="1" s="1"/>
  <c r="I80" i="1"/>
  <c r="S80" i="1" s="1"/>
  <c r="J142" i="1"/>
  <c r="T142" i="1" s="1"/>
  <c r="F143" i="1" s="1"/>
  <c r="H143" i="1" s="1"/>
  <c r="E81" i="1"/>
  <c r="G81" i="1" s="1"/>
  <c r="Q80" i="1" l="1"/>
  <c r="L81" i="1"/>
  <c r="O81" i="1" s="1"/>
  <c r="P81" i="1" s="1"/>
  <c r="J143" i="1"/>
  <c r="T143" i="1" s="1"/>
  <c r="F144" i="1" s="1"/>
  <c r="H144" i="1" s="1"/>
  <c r="K81" i="1"/>
  <c r="M81" i="1" s="1"/>
  <c r="N81" i="1" s="1"/>
  <c r="I81" i="1" l="1"/>
  <c r="S81" i="1" s="1"/>
  <c r="J144" i="1"/>
  <c r="T144" i="1" s="1"/>
  <c r="F145" i="1" s="1"/>
  <c r="H145" i="1" s="1"/>
  <c r="R81" i="1"/>
  <c r="Q81" i="1"/>
  <c r="E82" i="1"/>
  <c r="G82" i="1" s="1"/>
  <c r="L82" i="1" l="1"/>
  <c r="O82" i="1" s="1"/>
  <c r="P82" i="1" s="1"/>
  <c r="J145" i="1"/>
  <c r="T145" i="1" s="1"/>
  <c r="F146" i="1" s="1"/>
  <c r="H146" i="1" s="1"/>
  <c r="K82" i="1" l="1"/>
  <c r="M82" i="1" s="1"/>
  <c r="N82" i="1" s="1"/>
  <c r="R82" i="1" s="1"/>
  <c r="I82" i="1"/>
  <c r="S82" i="1" s="1"/>
  <c r="J146" i="1"/>
  <c r="T146" i="1" s="1"/>
  <c r="F147" i="1" s="1"/>
  <c r="H147" i="1" s="1"/>
  <c r="E83" i="1"/>
  <c r="G83" i="1" s="1"/>
  <c r="Q82" i="1" l="1"/>
  <c r="L83" i="1"/>
  <c r="O83" i="1" s="1"/>
  <c r="P83" i="1" s="1"/>
  <c r="J147" i="1"/>
  <c r="T147" i="1" s="1"/>
  <c r="F148" i="1" s="1"/>
  <c r="H148" i="1" s="1"/>
  <c r="K83" i="1" l="1"/>
  <c r="M83" i="1" s="1"/>
  <c r="N83" i="1" s="1"/>
  <c r="I83" i="1"/>
  <c r="S83" i="1" s="1"/>
  <c r="J148" i="1"/>
  <c r="T148" i="1" s="1"/>
  <c r="R83" i="1"/>
  <c r="Q83" i="1"/>
  <c r="F149" i="1"/>
  <c r="H149" i="1" s="1"/>
  <c r="E84" i="1"/>
  <c r="G84" i="1" s="1"/>
  <c r="L84" i="1" l="1"/>
  <c r="O84" i="1" s="1"/>
  <c r="P84" i="1" s="1"/>
  <c r="J149" i="1"/>
  <c r="T149" i="1" s="1"/>
  <c r="F150" i="1" s="1"/>
  <c r="H150" i="1" s="1"/>
  <c r="I84" i="1"/>
  <c r="S84" i="1" s="1"/>
  <c r="K84" i="1"/>
  <c r="M84" i="1" s="1"/>
  <c r="N84" i="1" s="1"/>
  <c r="J150" i="1" l="1"/>
  <c r="T150" i="1" s="1"/>
  <c r="F151" i="1" s="1"/>
  <c r="H151" i="1" s="1"/>
  <c r="R84" i="1"/>
  <c r="Q84" i="1"/>
  <c r="E85" i="1"/>
  <c r="G85" i="1" s="1"/>
  <c r="L85" i="1" l="1"/>
  <c r="O85" i="1" s="1"/>
  <c r="P85" i="1" s="1"/>
  <c r="J151" i="1"/>
  <c r="T151" i="1" s="1"/>
  <c r="F152" i="1" s="1"/>
  <c r="H152" i="1" s="1"/>
  <c r="K85" i="1"/>
  <c r="M85" i="1" s="1"/>
  <c r="N85" i="1" s="1"/>
  <c r="I85" i="1" l="1"/>
  <c r="S85" i="1" s="1"/>
  <c r="J152" i="1"/>
  <c r="T152" i="1" s="1"/>
  <c r="F153" i="1" s="1"/>
  <c r="H153" i="1" s="1"/>
  <c r="R85" i="1"/>
  <c r="Q85" i="1"/>
  <c r="E86" i="1"/>
  <c r="G86" i="1" s="1"/>
  <c r="L86" i="1" l="1"/>
  <c r="O86" i="1" s="1"/>
  <c r="P86" i="1" s="1"/>
  <c r="J153" i="1"/>
  <c r="T153" i="1" s="1"/>
  <c r="F154" i="1" s="1"/>
  <c r="H154" i="1" s="1"/>
  <c r="K86" i="1" l="1"/>
  <c r="M86" i="1" s="1"/>
  <c r="N86" i="1" s="1"/>
  <c r="I86" i="1"/>
  <c r="S86" i="1" s="1"/>
  <c r="J154" i="1"/>
  <c r="T154" i="1" s="1"/>
  <c r="F155" i="1" s="1"/>
  <c r="H155" i="1" s="1"/>
  <c r="Q86" i="1"/>
  <c r="R86" i="1"/>
  <c r="E87" i="1"/>
  <c r="G87" i="1" s="1"/>
  <c r="L87" i="1" l="1"/>
  <c r="O87" i="1" s="1"/>
  <c r="P87" i="1" s="1"/>
  <c r="J155" i="1"/>
  <c r="T155" i="1" s="1"/>
  <c r="F156" i="1" s="1"/>
  <c r="H156" i="1" s="1"/>
  <c r="K87" i="1" l="1"/>
  <c r="M87" i="1" s="1"/>
  <c r="N87" i="1" s="1"/>
  <c r="I87" i="1"/>
  <c r="S87" i="1" s="1"/>
  <c r="J156" i="1"/>
  <c r="T156" i="1" s="1"/>
  <c r="F157" i="1" s="1"/>
  <c r="H157" i="1" s="1"/>
  <c r="Q87" i="1"/>
  <c r="R87" i="1"/>
  <c r="E88" i="1"/>
  <c r="G88" i="1" s="1"/>
  <c r="L88" i="1" l="1"/>
  <c r="O88" i="1" s="1"/>
  <c r="P88" i="1" s="1"/>
  <c r="J157" i="1"/>
  <c r="T157" i="1" s="1"/>
  <c r="F158" i="1" s="1"/>
  <c r="H158" i="1" s="1"/>
  <c r="K88" i="1"/>
  <c r="M88" i="1" s="1"/>
  <c r="N88" i="1" s="1"/>
  <c r="I88" i="1" l="1"/>
  <c r="S88" i="1" s="1"/>
  <c r="E89" i="1" s="1"/>
  <c r="G89" i="1" s="1"/>
  <c r="J158" i="1"/>
  <c r="T158" i="1" s="1"/>
  <c r="F159" i="1" s="1"/>
  <c r="H159" i="1" s="1"/>
  <c r="Q88" i="1"/>
  <c r="R88" i="1"/>
  <c r="L89" i="1" l="1"/>
  <c r="O89" i="1" s="1"/>
  <c r="P89" i="1" s="1"/>
  <c r="J159" i="1"/>
  <c r="T159" i="1" s="1"/>
  <c r="F160" i="1" s="1"/>
  <c r="H160" i="1" s="1"/>
  <c r="K89" i="1" l="1"/>
  <c r="M89" i="1" s="1"/>
  <c r="N89" i="1" s="1"/>
  <c r="I89" i="1"/>
  <c r="S89" i="1" s="1"/>
  <c r="J160" i="1"/>
  <c r="T160" i="1" s="1"/>
  <c r="Q89" i="1"/>
  <c r="R89" i="1"/>
  <c r="F161" i="1"/>
  <c r="H161" i="1" s="1"/>
  <c r="E90" i="1"/>
  <c r="G90" i="1" s="1"/>
  <c r="L90" i="1" l="1"/>
  <c r="O90" i="1" s="1"/>
  <c r="P90" i="1" s="1"/>
  <c r="J161" i="1"/>
  <c r="T161" i="1" s="1"/>
  <c r="F162" i="1" s="1"/>
  <c r="H162" i="1" s="1"/>
  <c r="I90" i="1"/>
  <c r="S90" i="1" s="1"/>
  <c r="K90" i="1"/>
  <c r="M90" i="1" s="1"/>
  <c r="N90" i="1" s="1"/>
  <c r="J162" i="1" l="1"/>
  <c r="T162" i="1" s="1"/>
  <c r="F163" i="1" s="1"/>
  <c r="H163" i="1" s="1"/>
  <c r="R90" i="1"/>
  <c r="Q90" i="1"/>
  <c r="E91" i="1"/>
  <c r="G91" i="1" s="1"/>
  <c r="L91" i="1" l="1"/>
  <c r="O91" i="1" s="1"/>
  <c r="P91" i="1" s="1"/>
  <c r="J163" i="1"/>
  <c r="T163" i="1" s="1"/>
  <c r="F164" i="1" s="1"/>
  <c r="H164" i="1" s="1"/>
  <c r="I91" i="1"/>
  <c r="S91" i="1" s="1"/>
  <c r="K91" i="1"/>
  <c r="M91" i="1" s="1"/>
  <c r="N91" i="1" s="1"/>
  <c r="J164" i="1" l="1"/>
  <c r="T164" i="1" s="1"/>
  <c r="Q91" i="1"/>
  <c r="R91" i="1"/>
  <c r="F165" i="1"/>
  <c r="H165" i="1" s="1"/>
  <c r="E92" i="1"/>
  <c r="G92" i="1" s="1"/>
  <c r="L92" i="1" l="1"/>
  <c r="O92" i="1" s="1"/>
  <c r="P92" i="1" s="1"/>
  <c r="J165" i="1"/>
  <c r="T165" i="1" s="1"/>
  <c r="F166" i="1" s="1"/>
  <c r="H166" i="1" s="1"/>
  <c r="I92" i="1"/>
  <c r="S92" i="1" s="1"/>
  <c r="K92" i="1"/>
  <c r="M92" i="1" s="1"/>
  <c r="N92" i="1" s="1"/>
  <c r="J166" i="1" l="1"/>
  <c r="T166" i="1" s="1"/>
  <c r="F167" i="1" s="1"/>
  <c r="H167" i="1" s="1"/>
  <c r="Q92" i="1"/>
  <c r="R92" i="1"/>
  <c r="E93" i="1"/>
  <c r="G93" i="1" s="1"/>
  <c r="L93" i="1" l="1"/>
  <c r="O93" i="1" s="1"/>
  <c r="P93" i="1" s="1"/>
  <c r="J167" i="1"/>
  <c r="T167" i="1" s="1"/>
  <c r="F168" i="1" s="1"/>
  <c r="H168" i="1" s="1"/>
  <c r="K93" i="1" l="1"/>
  <c r="M93" i="1" s="1"/>
  <c r="N93" i="1" s="1"/>
  <c r="Q93" i="1" s="1"/>
  <c r="I93" i="1"/>
  <c r="S93" i="1" s="1"/>
  <c r="J168" i="1"/>
  <c r="T168" i="1" s="1"/>
  <c r="F169" i="1"/>
  <c r="H169" i="1" s="1"/>
  <c r="E94" i="1"/>
  <c r="G94" i="1" s="1"/>
  <c r="R93" i="1" l="1"/>
  <c r="L94" i="1"/>
  <c r="O94" i="1" s="1"/>
  <c r="P94" i="1" s="1"/>
  <c r="J169" i="1"/>
  <c r="T169" i="1" s="1"/>
  <c r="F170" i="1" s="1"/>
  <c r="H170" i="1" s="1"/>
  <c r="I94" i="1"/>
  <c r="S94" i="1" s="1"/>
  <c r="K94" i="1"/>
  <c r="M94" i="1" s="1"/>
  <c r="N94" i="1" s="1"/>
  <c r="J170" i="1" l="1"/>
  <c r="T170" i="1" s="1"/>
  <c r="F171" i="1" s="1"/>
  <c r="H171" i="1" s="1"/>
  <c r="R94" i="1"/>
  <c r="Q94" i="1"/>
  <c r="E95" i="1"/>
  <c r="G95" i="1" s="1"/>
  <c r="L95" i="1" l="1"/>
  <c r="O95" i="1" s="1"/>
  <c r="P95" i="1" s="1"/>
  <c r="J171" i="1"/>
  <c r="T171" i="1" s="1"/>
  <c r="F172" i="1" s="1"/>
  <c r="H172" i="1" s="1"/>
  <c r="I95" i="1"/>
  <c r="S95" i="1" s="1"/>
  <c r="K95" i="1"/>
  <c r="M95" i="1" s="1"/>
  <c r="N95" i="1" s="1"/>
  <c r="J172" i="1" l="1"/>
  <c r="T172" i="1" s="1"/>
  <c r="F173" i="1" s="1"/>
  <c r="H173" i="1" s="1"/>
  <c r="R95" i="1"/>
  <c r="Q95" i="1"/>
  <c r="E96" i="1"/>
  <c r="G96" i="1" s="1"/>
  <c r="L96" i="1" l="1"/>
  <c r="O96" i="1" s="1"/>
  <c r="P96" i="1" s="1"/>
  <c r="J173" i="1"/>
  <c r="T173" i="1" s="1"/>
  <c r="F174" i="1" s="1"/>
  <c r="H174" i="1" s="1"/>
  <c r="K96" i="1" l="1"/>
  <c r="M96" i="1" s="1"/>
  <c r="N96" i="1" s="1"/>
  <c r="R96" i="1" s="1"/>
  <c r="I96" i="1"/>
  <c r="S96" i="1" s="1"/>
  <c r="J174" i="1"/>
  <c r="T174" i="1" s="1"/>
  <c r="F175" i="1" s="1"/>
  <c r="H175" i="1" s="1"/>
  <c r="E97" i="1"/>
  <c r="G97" i="1" s="1"/>
  <c r="Q96" i="1" l="1"/>
  <c r="L97" i="1"/>
  <c r="O97" i="1" s="1"/>
  <c r="P97" i="1" s="1"/>
  <c r="J175" i="1"/>
  <c r="T175" i="1" s="1"/>
  <c r="F176" i="1" s="1"/>
  <c r="H176" i="1" s="1"/>
  <c r="K97" i="1" l="1"/>
  <c r="M97" i="1" s="1"/>
  <c r="N97" i="1" s="1"/>
  <c r="R97" i="1" s="1"/>
  <c r="I97" i="1"/>
  <c r="S97" i="1" s="1"/>
  <c r="J176" i="1"/>
  <c r="T176" i="1" s="1"/>
  <c r="F177" i="1" s="1"/>
  <c r="H177" i="1" s="1"/>
  <c r="E98" i="1"/>
  <c r="G98" i="1" s="1"/>
  <c r="Q97" i="1" l="1"/>
  <c r="L98" i="1"/>
  <c r="O98" i="1" s="1"/>
  <c r="P98" i="1" s="1"/>
  <c r="J177" i="1"/>
  <c r="T177" i="1" s="1"/>
  <c r="F178" i="1" s="1"/>
  <c r="H178" i="1" s="1"/>
  <c r="I98" i="1"/>
  <c r="S98" i="1" s="1"/>
  <c r="K98" i="1"/>
  <c r="M98" i="1" s="1"/>
  <c r="N98" i="1" s="1"/>
  <c r="J178" i="1" l="1"/>
  <c r="T178" i="1" s="1"/>
  <c r="F179" i="1" s="1"/>
  <c r="H179" i="1" s="1"/>
  <c r="R98" i="1"/>
  <c r="Q98" i="1"/>
  <c r="E99" i="1"/>
  <c r="G99" i="1" s="1"/>
  <c r="L99" i="1" l="1"/>
  <c r="O99" i="1" s="1"/>
  <c r="P99" i="1" s="1"/>
  <c r="J179" i="1"/>
  <c r="T179" i="1" s="1"/>
  <c r="F180" i="1" s="1"/>
  <c r="H180" i="1" s="1"/>
  <c r="K99" i="1" l="1"/>
  <c r="M99" i="1" s="1"/>
  <c r="N99" i="1" s="1"/>
  <c r="R99" i="1" s="1"/>
  <c r="I99" i="1"/>
  <c r="S99" i="1" s="1"/>
  <c r="J180" i="1"/>
  <c r="T180" i="1" s="1"/>
  <c r="F181" i="1" s="1"/>
  <c r="H181" i="1" s="1"/>
  <c r="E100" i="1"/>
  <c r="G100" i="1" s="1"/>
  <c r="Q99" i="1" l="1"/>
  <c r="L100" i="1"/>
  <c r="O100" i="1" s="1"/>
  <c r="P100" i="1" s="1"/>
  <c r="J181" i="1"/>
  <c r="T181" i="1" s="1"/>
  <c r="F182" i="1" s="1"/>
  <c r="H182" i="1" s="1"/>
  <c r="K100" i="1" l="1"/>
  <c r="M100" i="1" s="1"/>
  <c r="N100" i="1" s="1"/>
  <c r="Q100" i="1" s="1"/>
  <c r="I100" i="1"/>
  <c r="S100" i="1" s="1"/>
  <c r="E101" i="1" s="1"/>
  <c r="G101" i="1" s="1"/>
  <c r="J182" i="1"/>
  <c r="T182" i="1" s="1"/>
  <c r="F183" i="1" s="1"/>
  <c r="H183" i="1" s="1"/>
  <c r="R100" i="1" l="1"/>
  <c r="L101" i="1"/>
  <c r="O101" i="1" s="1"/>
  <c r="P101" i="1" s="1"/>
  <c r="J183" i="1"/>
  <c r="T183" i="1" s="1"/>
  <c r="F184" i="1" s="1"/>
  <c r="H184" i="1" s="1"/>
  <c r="I101" i="1"/>
  <c r="S101" i="1" s="1"/>
  <c r="K101" i="1"/>
  <c r="M101" i="1" s="1"/>
  <c r="N101" i="1" s="1"/>
  <c r="Q101" i="1" l="1"/>
  <c r="J184" i="1"/>
  <c r="T184" i="1" s="1"/>
  <c r="F185" i="1" s="1"/>
  <c r="H185" i="1" s="1"/>
  <c r="R101" i="1"/>
  <c r="E102" i="1"/>
  <c r="G102" i="1" s="1"/>
  <c r="L102" i="1" l="1"/>
  <c r="O102" i="1" s="1"/>
  <c r="P102" i="1" s="1"/>
  <c r="J185" i="1"/>
  <c r="T185" i="1" s="1"/>
  <c r="F186" i="1" s="1"/>
  <c r="H186" i="1" s="1"/>
  <c r="K102" i="1" l="1"/>
  <c r="M102" i="1" s="1"/>
  <c r="N102" i="1" s="1"/>
  <c r="I102" i="1"/>
  <c r="S102" i="1" s="1"/>
  <c r="J186" i="1"/>
  <c r="T186" i="1" s="1"/>
  <c r="F187" i="1" s="1"/>
  <c r="H187" i="1" s="1"/>
  <c r="Q102" i="1"/>
  <c r="R102" i="1"/>
  <c r="E103" i="1"/>
  <c r="G103" i="1" s="1"/>
  <c r="L103" i="1" l="1"/>
  <c r="O103" i="1" s="1"/>
  <c r="P103" i="1" s="1"/>
  <c r="J187" i="1"/>
  <c r="T187" i="1" s="1"/>
  <c r="F188" i="1" s="1"/>
  <c r="H188" i="1" s="1"/>
  <c r="K103" i="1" l="1"/>
  <c r="M103" i="1" s="1"/>
  <c r="N103" i="1" s="1"/>
  <c r="I103" i="1"/>
  <c r="S103" i="1" s="1"/>
  <c r="J188" i="1"/>
  <c r="T188" i="1" s="1"/>
  <c r="F189" i="1" s="1"/>
  <c r="H189" i="1" s="1"/>
  <c r="Q103" i="1"/>
  <c r="R103" i="1"/>
  <c r="E104" i="1"/>
  <c r="G104" i="1" s="1"/>
  <c r="L104" i="1" l="1"/>
  <c r="O104" i="1" s="1"/>
  <c r="P104" i="1" s="1"/>
  <c r="J189" i="1"/>
  <c r="T189" i="1" s="1"/>
  <c r="F190" i="1" s="1"/>
  <c r="H190" i="1" s="1"/>
  <c r="K104" i="1" l="1"/>
  <c r="M104" i="1" s="1"/>
  <c r="N104" i="1" s="1"/>
  <c r="Q104" i="1" s="1"/>
  <c r="I104" i="1"/>
  <c r="S104" i="1" s="1"/>
  <c r="E105" i="1" s="1"/>
  <c r="G105" i="1" s="1"/>
  <c r="J190" i="1"/>
  <c r="T190" i="1" s="1"/>
  <c r="F191" i="1" s="1"/>
  <c r="H191" i="1" s="1"/>
  <c r="R104" i="1" l="1"/>
  <c r="L105" i="1"/>
  <c r="O105" i="1" s="1"/>
  <c r="P105" i="1" s="1"/>
  <c r="J191" i="1"/>
  <c r="T191" i="1" s="1"/>
  <c r="F192" i="1" s="1"/>
  <c r="H192" i="1" s="1"/>
  <c r="K105" i="1"/>
  <c r="M105" i="1" s="1"/>
  <c r="N105" i="1" s="1"/>
  <c r="I105" i="1" l="1"/>
  <c r="S105" i="1" s="1"/>
  <c r="E106" i="1" s="1"/>
  <c r="G106" i="1" s="1"/>
  <c r="J192" i="1"/>
  <c r="T192" i="1" s="1"/>
  <c r="F193" i="1" s="1"/>
  <c r="H193" i="1" s="1"/>
  <c r="R105" i="1"/>
  <c r="Q105" i="1"/>
  <c r="L106" i="1" l="1"/>
  <c r="O106" i="1" s="1"/>
  <c r="P106" i="1" s="1"/>
  <c r="J193" i="1"/>
  <c r="T193" i="1" s="1"/>
  <c r="F194" i="1" s="1"/>
  <c r="H194" i="1" s="1"/>
  <c r="K106" i="1" l="1"/>
  <c r="M106" i="1" s="1"/>
  <c r="N106" i="1" s="1"/>
  <c r="R106" i="1" s="1"/>
  <c r="I106" i="1"/>
  <c r="S106" i="1" s="1"/>
  <c r="E107" i="1" s="1"/>
  <c r="G107" i="1" s="1"/>
  <c r="J194" i="1"/>
  <c r="T194" i="1" s="1"/>
  <c r="F195" i="1" s="1"/>
  <c r="H195" i="1" s="1"/>
  <c r="Q106" i="1" l="1"/>
  <c r="L107" i="1"/>
  <c r="O107" i="1" s="1"/>
  <c r="P107" i="1" s="1"/>
  <c r="J195" i="1"/>
  <c r="T195" i="1" s="1"/>
  <c r="F196" i="1" s="1"/>
  <c r="H196" i="1" s="1"/>
  <c r="K107" i="1" l="1"/>
  <c r="M107" i="1" s="1"/>
  <c r="N107" i="1" s="1"/>
  <c r="R107" i="1" s="1"/>
  <c r="I107" i="1"/>
  <c r="S107" i="1" s="1"/>
  <c r="J196" i="1"/>
  <c r="T196" i="1" s="1"/>
  <c r="F197" i="1" s="1"/>
  <c r="H197" i="1" s="1"/>
  <c r="Q107" i="1"/>
  <c r="E108" i="1"/>
  <c r="G108" i="1" s="1"/>
  <c r="L108" i="1" l="1"/>
  <c r="O108" i="1" s="1"/>
  <c r="P108" i="1" s="1"/>
  <c r="J197" i="1"/>
  <c r="T197" i="1" s="1"/>
  <c r="F198" i="1" s="1"/>
  <c r="H198" i="1" s="1"/>
  <c r="K108" i="1" l="1"/>
  <c r="M108" i="1" s="1"/>
  <c r="N108" i="1" s="1"/>
  <c r="R108" i="1" s="1"/>
  <c r="I108" i="1"/>
  <c r="S108" i="1" s="1"/>
  <c r="E109" i="1" s="1"/>
  <c r="G109" i="1" s="1"/>
  <c r="J198" i="1"/>
  <c r="T198" i="1" s="1"/>
  <c r="F199" i="1" s="1"/>
  <c r="H199" i="1" s="1"/>
  <c r="Q108" i="1" l="1"/>
  <c r="L109" i="1"/>
  <c r="O109" i="1" s="1"/>
  <c r="P109" i="1" s="1"/>
  <c r="J199" i="1"/>
  <c r="T199" i="1" s="1"/>
  <c r="F200" i="1" s="1"/>
  <c r="H200" i="1" s="1"/>
  <c r="K109" i="1" l="1"/>
  <c r="M109" i="1" s="1"/>
  <c r="N109" i="1" s="1"/>
  <c r="I109" i="1"/>
  <c r="S109" i="1" s="1"/>
  <c r="J200" i="1"/>
  <c r="T200" i="1" s="1"/>
  <c r="F201" i="1" s="1"/>
  <c r="H201" i="1" s="1"/>
  <c r="R109" i="1"/>
  <c r="Q109" i="1"/>
  <c r="E110" i="1"/>
  <c r="G110" i="1" s="1"/>
  <c r="L110" i="1" l="1"/>
  <c r="O110" i="1" s="1"/>
  <c r="P110" i="1" s="1"/>
  <c r="J201" i="1"/>
  <c r="T201" i="1" s="1"/>
  <c r="F202" i="1" s="1"/>
  <c r="H202" i="1" s="1"/>
  <c r="K110" i="1" l="1"/>
  <c r="M110" i="1" s="1"/>
  <c r="N110" i="1" s="1"/>
  <c r="R110" i="1" s="1"/>
  <c r="I110" i="1"/>
  <c r="S110" i="1" s="1"/>
  <c r="E111" i="1" s="1"/>
  <c r="G111" i="1" s="1"/>
  <c r="J202" i="1"/>
  <c r="T202" i="1" s="1"/>
  <c r="F203" i="1" s="1"/>
  <c r="H203" i="1" s="1"/>
  <c r="Q110" i="1" l="1"/>
  <c r="L111" i="1"/>
  <c r="O111" i="1" s="1"/>
  <c r="P111" i="1" s="1"/>
  <c r="J203" i="1"/>
  <c r="T203" i="1" s="1"/>
  <c r="F204" i="1" s="1"/>
  <c r="H204" i="1" s="1"/>
  <c r="K111" i="1" l="1"/>
  <c r="M111" i="1" s="1"/>
  <c r="N111" i="1" s="1"/>
  <c r="I111" i="1"/>
  <c r="S111" i="1" s="1"/>
  <c r="J204" i="1"/>
  <c r="T204" i="1" s="1"/>
  <c r="R111" i="1"/>
  <c r="Q111" i="1"/>
  <c r="F205" i="1"/>
  <c r="H205" i="1" s="1"/>
  <c r="E112" i="1"/>
  <c r="G112" i="1" s="1"/>
  <c r="L112" i="1" l="1"/>
  <c r="O112" i="1" s="1"/>
  <c r="P112" i="1" s="1"/>
  <c r="J205" i="1"/>
  <c r="T205" i="1" s="1"/>
  <c r="F206" i="1" s="1"/>
  <c r="H206" i="1" s="1"/>
  <c r="K112" i="1" l="1"/>
  <c r="M112" i="1" s="1"/>
  <c r="N112" i="1" s="1"/>
  <c r="R112" i="1" s="1"/>
  <c r="I112" i="1"/>
  <c r="S112" i="1" s="1"/>
  <c r="E113" i="1" s="1"/>
  <c r="G113" i="1" s="1"/>
  <c r="J206" i="1"/>
  <c r="T206" i="1" s="1"/>
  <c r="F207" i="1" s="1"/>
  <c r="H207" i="1" s="1"/>
  <c r="Q112" i="1" l="1"/>
  <c r="L113" i="1"/>
  <c r="O113" i="1" s="1"/>
  <c r="P113" i="1" s="1"/>
  <c r="J207" i="1"/>
  <c r="T207" i="1" s="1"/>
  <c r="F208" i="1" s="1"/>
  <c r="H208" i="1" s="1"/>
  <c r="K113" i="1" l="1"/>
  <c r="M113" i="1" s="1"/>
  <c r="N113" i="1" s="1"/>
  <c r="R113" i="1" s="1"/>
  <c r="I113" i="1"/>
  <c r="S113" i="1" s="1"/>
  <c r="J208" i="1"/>
  <c r="T208" i="1" s="1"/>
  <c r="F209" i="1" s="1"/>
  <c r="H209" i="1" s="1"/>
  <c r="E114" i="1"/>
  <c r="G114" i="1" s="1"/>
  <c r="Q113" i="1" l="1"/>
  <c r="L114" i="1"/>
  <c r="O114" i="1" s="1"/>
  <c r="P114" i="1" s="1"/>
  <c r="J209" i="1"/>
  <c r="T209" i="1" s="1"/>
  <c r="F210" i="1" s="1"/>
  <c r="H210" i="1" s="1"/>
  <c r="K114" i="1" l="1"/>
  <c r="M114" i="1" s="1"/>
  <c r="N114" i="1" s="1"/>
  <c r="R114" i="1" s="1"/>
  <c r="I114" i="1"/>
  <c r="S114" i="1" s="1"/>
  <c r="E115" i="1" s="1"/>
  <c r="G115" i="1" s="1"/>
  <c r="J210" i="1"/>
  <c r="T210" i="1" s="1"/>
  <c r="F211" i="1" s="1"/>
  <c r="H211" i="1" s="1"/>
  <c r="Q114" i="1" l="1"/>
  <c r="L115" i="1"/>
  <c r="O115" i="1" s="1"/>
  <c r="P115" i="1" s="1"/>
  <c r="J211" i="1"/>
  <c r="T211" i="1" s="1"/>
  <c r="F212" i="1" s="1"/>
  <c r="H212" i="1" s="1"/>
  <c r="K115" i="1" l="1"/>
  <c r="M115" i="1" s="1"/>
  <c r="N115" i="1" s="1"/>
  <c r="R115" i="1" s="1"/>
  <c r="I115" i="1"/>
  <c r="S115" i="1" s="1"/>
  <c r="J212" i="1"/>
  <c r="T212" i="1" s="1"/>
  <c r="F213" i="1" s="1"/>
  <c r="H213" i="1" s="1"/>
  <c r="E116" i="1"/>
  <c r="G116" i="1" s="1"/>
  <c r="Q115" i="1" l="1"/>
  <c r="L116" i="1"/>
  <c r="O116" i="1" s="1"/>
  <c r="P116" i="1" s="1"/>
  <c r="J213" i="1"/>
  <c r="T213" i="1" s="1"/>
  <c r="F214" i="1" s="1"/>
  <c r="H214" i="1" s="1"/>
  <c r="K116" i="1" l="1"/>
  <c r="M116" i="1" s="1"/>
  <c r="N116" i="1" s="1"/>
  <c r="R116" i="1" s="1"/>
  <c r="I116" i="1"/>
  <c r="S116" i="1" s="1"/>
  <c r="E117" i="1" s="1"/>
  <c r="G117" i="1" s="1"/>
  <c r="J214" i="1"/>
  <c r="T214" i="1" s="1"/>
  <c r="F215" i="1" s="1"/>
  <c r="H215" i="1" s="1"/>
  <c r="Q116" i="1"/>
  <c r="L117" i="1" l="1"/>
  <c r="O117" i="1" s="1"/>
  <c r="P117" i="1" s="1"/>
  <c r="J215" i="1"/>
  <c r="T215" i="1" s="1"/>
  <c r="F216" i="1" s="1"/>
  <c r="H216" i="1" s="1"/>
  <c r="K117" i="1" l="1"/>
  <c r="M117" i="1" s="1"/>
  <c r="N117" i="1" s="1"/>
  <c r="I117" i="1"/>
  <c r="S117" i="1" s="1"/>
  <c r="J216" i="1"/>
  <c r="T216" i="1" s="1"/>
  <c r="Q117" i="1"/>
  <c r="R117" i="1"/>
  <c r="F217" i="1"/>
  <c r="H217" i="1" s="1"/>
  <c r="E118" i="1"/>
  <c r="G118" i="1" s="1"/>
  <c r="L118" i="1" l="1"/>
  <c r="O118" i="1" s="1"/>
  <c r="P118" i="1" s="1"/>
  <c r="J217" i="1"/>
  <c r="T217" i="1" s="1"/>
  <c r="F218" i="1" s="1"/>
  <c r="H218" i="1" s="1"/>
  <c r="K118" i="1" l="1"/>
  <c r="M118" i="1" s="1"/>
  <c r="N118" i="1" s="1"/>
  <c r="I118" i="1"/>
  <c r="S118" i="1" s="1"/>
  <c r="J218" i="1"/>
  <c r="T218" i="1" s="1"/>
  <c r="F219" i="1" s="1"/>
  <c r="H219" i="1" s="1"/>
  <c r="Q118" i="1"/>
  <c r="R118" i="1"/>
  <c r="E119" i="1"/>
  <c r="G119" i="1" s="1"/>
  <c r="L119" i="1" l="1"/>
  <c r="O119" i="1" s="1"/>
  <c r="P119" i="1" s="1"/>
  <c r="J219" i="1"/>
  <c r="T219" i="1" s="1"/>
  <c r="F220" i="1" s="1"/>
  <c r="H220" i="1" s="1"/>
  <c r="K119" i="1" l="1"/>
  <c r="M119" i="1" s="1"/>
  <c r="N119" i="1" s="1"/>
  <c r="R119" i="1" s="1"/>
  <c r="I119" i="1"/>
  <c r="S119" i="1" s="1"/>
  <c r="E120" i="1" s="1"/>
  <c r="G120" i="1" s="1"/>
  <c r="J220" i="1"/>
  <c r="T220" i="1" s="1"/>
  <c r="F221" i="1" s="1"/>
  <c r="H221" i="1" s="1"/>
  <c r="Q119" i="1" l="1"/>
  <c r="L120" i="1"/>
  <c r="O120" i="1" s="1"/>
  <c r="P120" i="1" s="1"/>
  <c r="J221" i="1"/>
  <c r="T221" i="1" s="1"/>
  <c r="F222" i="1" s="1"/>
  <c r="H222" i="1" s="1"/>
  <c r="I120" i="1"/>
  <c r="S120" i="1" s="1"/>
  <c r="K120" i="1"/>
  <c r="M120" i="1" s="1"/>
  <c r="N120" i="1" s="1"/>
  <c r="J222" i="1" l="1"/>
  <c r="T222" i="1" s="1"/>
  <c r="F223" i="1" s="1"/>
  <c r="H223" i="1" s="1"/>
  <c r="R120" i="1"/>
  <c r="Q120" i="1"/>
  <c r="E121" i="1"/>
  <c r="G121" i="1" s="1"/>
  <c r="L121" i="1" l="1"/>
  <c r="O121" i="1" s="1"/>
  <c r="P121" i="1" s="1"/>
  <c r="J223" i="1"/>
  <c r="T223" i="1" s="1"/>
  <c r="F224" i="1"/>
  <c r="H224" i="1" s="1"/>
  <c r="K121" i="1" l="1"/>
  <c r="M121" i="1" s="1"/>
  <c r="N121" i="1" s="1"/>
  <c r="I121" i="1"/>
  <c r="S121" i="1" s="1"/>
  <c r="J224" i="1"/>
  <c r="T224" i="1" s="1"/>
  <c r="Q121" i="1"/>
  <c r="R121" i="1"/>
  <c r="F225" i="1"/>
  <c r="H225" i="1" s="1"/>
  <c r="E122" i="1"/>
  <c r="G122" i="1" s="1"/>
  <c r="L122" i="1" l="1"/>
  <c r="O122" i="1" s="1"/>
  <c r="P122" i="1" s="1"/>
  <c r="J225" i="1"/>
  <c r="T225" i="1" s="1"/>
  <c r="F226" i="1" s="1"/>
  <c r="H226" i="1" s="1"/>
  <c r="K122" i="1" l="1"/>
  <c r="M122" i="1" s="1"/>
  <c r="N122" i="1" s="1"/>
  <c r="R122" i="1" s="1"/>
  <c r="I122" i="1"/>
  <c r="S122" i="1" s="1"/>
  <c r="E123" i="1" s="1"/>
  <c r="G123" i="1" s="1"/>
  <c r="J226" i="1"/>
  <c r="T226" i="1" s="1"/>
  <c r="F227" i="1" s="1"/>
  <c r="H227" i="1" s="1"/>
  <c r="Q122" i="1" l="1"/>
  <c r="L123" i="1"/>
  <c r="O123" i="1" s="1"/>
  <c r="P123" i="1" s="1"/>
  <c r="J227" i="1"/>
  <c r="T227" i="1" s="1"/>
  <c r="F228" i="1" s="1"/>
  <c r="H228" i="1" s="1"/>
  <c r="K123" i="1" l="1"/>
  <c r="M123" i="1" s="1"/>
  <c r="N123" i="1" s="1"/>
  <c r="I123" i="1"/>
  <c r="S123" i="1" s="1"/>
  <c r="J228" i="1"/>
  <c r="T228" i="1" s="1"/>
  <c r="F229" i="1" s="1"/>
  <c r="H229" i="1" s="1"/>
  <c r="R123" i="1"/>
  <c r="Q123" i="1"/>
  <c r="E124" i="1"/>
  <c r="G124" i="1" s="1"/>
  <c r="L124" i="1" l="1"/>
  <c r="O124" i="1" s="1"/>
  <c r="P124" i="1" s="1"/>
  <c r="J229" i="1"/>
  <c r="T229" i="1" s="1"/>
  <c r="F230" i="1" s="1"/>
  <c r="H230" i="1" s="1"/>
  <c r="I124" i="1"/>
  <c r="S124" i="1" s="1"/>
  <c r="K124" i="1"/>
  <c r="M124" i="1" s="1"/>
  <c r="N124" i="1" s="1"/>
  <c r="J230" i="1" l="1"/>
  <c r="T230" i="1" s="1"/>
  <c r="F231" i="1" s="1"/>
  <c r="H231" i="1" s="1"/>
  <c r="R124" i="1"/>
  <c r="Q124" i="1"/>
  <c r="E125" i="1"/>
  <c r="G125" i="1" s="1"/>
  <c r="L125" i="1" l="1"/>
  <c r="O125" i="1" s="1"/>
  <c r="P125" i="1" s="1"/>
  <c r="J231" i="1"/>
  <c r="T231" i="1" s="1"/>
  <c r="F232" i="1" s="1"/>
  <c r="H232" i="1" s="1"/>
  <c r="K125" i="1" l="1"/>
  <c r="M125" i="1" s="1"/>
  <c r="N125" i="1" s="1"/>
  <c r="R125" i="1" s="1"/>
  <c r="I125" i="1"/>
  <c r="S125" i="1" s="1"/>
  <c r="J232" i="1"/>
  <c r="T232" i="1" s="1"/>
  <c r="F233" i="1" s="1"/>
  <c r="H233" i="1" s="1"/>
  <c r="E126" i="1"/>
  <c r="G126" i="1" s="1"/>
  <c r="Q125" i="1" l="1"/>
  <c r="L126" i="1"/>
  <c r="O126" i="1" s="1"/>
  <c r="P126" i="1" s="1"/>
  <c r="J233" i="1"/>
  <c r="T233" i="1" s="1"/>
  <c r="F234" i="1" s="1"/>
  <c r="H234" i="1" s="1"/>
  <c r="K126" i="1" l="1"/>
  <c r="M126" i="1" s="1"/>
  <c r="N126" i="1" s="1"/>
  <c r="R126" i="1" s="1"/>
  <c r="I126" i="1"/>
  <c r="S126" i="1" s="1"/>
  <c r="J234" i="1"/>
  <c r="T234" i="1" s="1"/>
  <c r="F235" i="1" s="1"/>
  <c r="H235" i="1" s="1"/>
  <c r="E127" i="1"/>
  <c r="G127" i="1" s="1"/>
  <c r="Q126" i="1" l="1"/>
  <c r="L127" i="1"/>
  <c r="O127" i="1" s="1"/>
  <c r="P127" i="1" s="1"/>
  <c r="J235" i="1"/>
  <c r="T235" i="1" s="1"/>
  <c r="F236" i="1" s="1"/>
  <c r="H236" i="1" s="1"/>
  <c r="I127" i="1"/>
  <c r="S127" i="1" s="1"/>
  <c r="K127" i="1"/>
  <c r="M127" i="1" s="1"/>
  <c r="N127" i="1" s="1"/>
  <c r="J236" i="1" l="1"/>
  <c r="T236" i="1" s="1"/>
  <c r="F237" i="1" s="1"/>
  <c r="H237" i="1" s="1"/>
  <c r="R127" i="1"/>
  <c r="Q127" i="1"/>
  <c r="E128" i="1"/>
  <c r="G128" i="1" s="1"/>
  <c r="L128" i="1" l="1"/>
  <c r="O128" i="1" s="1"/>
  <c r="P128" i="1" s="1"/>
  <c r="J237" i="1"/>
  <c r="T237" i="1" s="1"/>
  <c r="F238" i="1" s="1"/>
  <c r="H238" i="1" s="1"/>
  <c r="K128" i="1" l="1"/>
  <c r="M128" i="1" s="1"/>
  <c r="N128" i="1" s="1"/>
  <c r="R128" i="1" s="1"/>
  <c r="I128" i="1"/>
  <c r="S128" i="1" s="1"/>
  <c r="E129" i="1" s="1"/>
  <c r="G129" i="1" s="1"/>
  <c r="J238" i="1"/>
  <c r="T238" i="1" s="1"/>
  <c r="F239" i="1" s="1"/>
  <c r="H239" i="1" s="1"/>
  <c r="Q128" i="1" l="1"/>
  <c r="L129" i="1"/>
  <c r="O129" i="1" s="1"/>
  <c r="P129" i="1" s="1"/>
  <c r="J239" i="1"/>
  <c r="T239" i="1" s="1"/>
  <c r="F240" i="1" s="1"/>
  <c r="H240" i="1" s="1"/>
  <c r="K129" i="1"/>
  <c r="M129" i="1" s="1"/>
  <c r="N129" i="1" s="1"/>
  <c r="I129" i="1" l="1"/>
  <c r="S129" i="1" s="1"/>
  <c r="E130" i="1" s="1"/>
  <c r="G130" i="1" s="1"/>
  <c r="J240" i="1"/>
  <c r="T240" i="1" s="1"/>
  <c r="F241" i="1" s="1"/>
  <c r="H241" i="1" s="1"/>
  <c r="R129" i="1"/>
  <c r="Q129" i="1"/>
  <c r="L130" i="1" l="1"/>
  <c r="O130" i="1" s="1"/>
  <c r="P130" i="1" s="1"/>
  <c r="J241" i="1"/>
  <c r="T241" i="1" s="1"/>
  <c r="F242" i="1" s="1"/>
  <c r="H242" i="1" s="1"/>
  <c r="K130" i="1" l="1"/>
  <c r="M130" i="1" s="1"/>
  <c r="N130" i="1" s="1"/>
  <c r="R130" i="1" s="1"/>
  <c r="I130" i="1"/>
  <c r="S130" i="1" s="1"/>
  <c r="J242" i="1"/>
  <c r="T242" i="1" s="1"/>
  <c r="F243" i="1" s="1"/>
  <c r="H243" i="1" s="1"/>
  <c r="E131" i="1"/>
  <c r="G131" i="1" s="1"/>
  <c r="Q130" i="1" l="1"/>
  <c r="L131" i="1"/>
  <c r="O131" i="1" s="1"/>
  <c r="P131" i="1" s="1"/>
  <c r="J243" i="1"/>
  <c r="T243" i="1" s="1"/>
  <c r="F244" i="1" s="1"/>
  <c r="H244" i="1" s="1"/>
  <c r="K131" i="1" l="1"/>
  <c r="M131" i="1" s="1"/>
  <c r="N131" i="1" s="1"/>
  <c r="R131" i="1" s="1"/>
  <c r="I131" i="1"/>
  <c r="S131" i="1" s="1"/>
  <c r="J244" i="1"/>
  <c r="T244" i="1" s="1"/>
  <c r="F245" i="1" s="1"/>
  <c r="H245" i="1" s="1"/>
  <c r="E132" i="1"/>
  <c r="G132" i="1" s="1"/>
  <c r="Q131" i="1" l="1"/>
  <c r="L132" i="1"/>
  <c r="O132" i="1" s="1"/>
  <c r="P132" i="1" s="1"/>
  <c r="J245" i="1"/>
  <c r="T245" i="1" s="1"/>
  <c r="F246" i="1" s="1"/>
  <c r="H246" i="1" s="1"/>
  <c r="I132" i="1"/>
  <c r="S132" i="1" s="1"/>
  <c r="K132" i="1"/>
  <c r="M132" i="1" s="1"/>
  <c r="N132" i="1" s="1"/>
  <c r="J246" i="1" l="1"/>
  <c r="T246" i="1" s="1"/>
  <c r="F247" i="1" s="1"/>
  <c r="H247" i="1" s="1"/>
  <c r="R132" i="1"/>
  <c r="Q132" i="1"/>
  <c r="E133" i="1"/>
  <c r="G133" i="1" s="1"/>
  <c r="L133" i="1" l="1"/>
  <c r="O133" i="1" s="1"/>
  <c r="P133" i="1" s="1"/>
  <c r="J247" i="1"/>
  <c r="T247" i="1" s="1"/>
  <c r="F248" i="1" s="1"/>
  <c r="H248" i="1" s="1"/>
  <c r="K133" i="1"/>
  <c r="M133" i="1" s="1"/>
  <c r="N133" i="1" s="1"/>
  <c r="I133" i="1" l="1"/>
  <c r="S133" i="1" s="1"/>
  <c r="E134" i="1" s="1"/>
  <c r="G134" i="1" s="1"/>
  <c r="J248" i="1"/>
  <c r="T248" i="1" s="1"/>
  <c r="F249" i="1" s="1"/>
  <c r="H249" i="1" s="1"/>
  <c r="R133" i="1"/>
  <c r="Q133" i="1"/>
  <c r="L134" i="1" l="1"/>
  <c r="O134" i="1" s="1"/>
  <c r="P134" i="1" s="1"/>
  <c r="J249" i="1"/>
  <c r="T249" i="1" s="1"/>
  <c r="F250" i="1" s="1"/>
  <c r="H250" i="1" s="1"/>
  <c r="K134" i="1" l="1"/>
  <c r="M134" i="1" s="1"/>
  <c r="N134" i="1" s="1"/>
  <c r="R134" i="1" s="1"/>
  <c r="I134" i="1"/>
  <c r="S134" i="1" s="1"/>
  <c r="J250" i="1"/>
  <c r="T250" i="1" s="1"/>
  <c r="F251" i="1" s="1"/>
  <c r="H251" i="1" s="1"/>
  <c r="E135" i="1"/>
  <c r="G135" i="1" s="1"/>
  <c r="Q134" i="1" l="1"/>
  <c r="L135" i="1"/>
  <c r="O135" i="1" s="1"/>
  <c r="P135" i="1" s="1"/>
  <c r="J251" i="1"/>
  <c r="T251" i="1" s="1"/>
  <c r="F252" i="1" s="1"/>
  <c r="H252" i="1" s="1"/>
  <c r="K135" i="1" l="1"/>
  <c r="M135" i="1" s="1"/>
  <c r="N135" i="1" s="1"/>
  <c r="R135" i="1" s="1"/>
  <c r="I135" i="1"/>
  <c r="S135" i="1" s="1"/>
  <c r="E136" i="1" s="1"/>
  <c r="G136" i="1" s="1"/>
  <c r="J252" i="1"/>
  <c r="T252" i="1" s="1"/>
  <c r="F253" i="1" s="1"/>
  <c r="H253" i="1" s="1"/>
  <c r="Q135" i="1" l="1"/>
  <c r="L136" i="1"/>
  <c r="O136" i="1" s="1"/>
  <c r="P136" i="1" s="1"/>
  <c r="J253" i="1"/>
  <c r="T253" i="1" s="1"/>
  <c r="F254" i="1" s="1"/>
  <c r="H254" i="1" s="1"/>
  <c r="K136" i="1" l="1"/>
  <c r="M136" i="1" s="1"/>
  <c r="N136" i="1" s="1"/>
  <c r="Q136" i="1" s="1"/>
  <c r="I136" i="1"/>
  <c r="S136" i="1" s="1"/>
  <c r="J254" i="1"/>
  <c r="T254" i="1" s="1"/>
  <c r="F255" i="1" s="1"/>
  <c r="H255" i="1" s="1"/>
  <c r="E137" i="1"/>
  <c r="G137" i="1" s="1"/>
  <c r="R136" i="1" l="1"/>
  <c r="L137" i="1"/>
  <c r="O137" i="1" s="1"/>
  <c r="P137" i="1" s="1"/>
  <c r="J255" i="1"/>
  <c r="T255" i="1" s="1"/>
  <c r="F256" i="1" s="1"/>
  <c r="H256" i="1" s="1"/>
  <c r="I137" i="1"/>
  <c r="S137" i="1" s="1"/>
  <c r="K137" i="1"/>
  <c r="M137" i="1" s="1"/>
  <c r="N137" i="1" s="1"/>
  <c r="J256" i="1" l="1"/>
  <c r="T256" i="1" s="1"/>
  <c r="R137" i="1"/>
  <c r="Q137" i="1"/>
  <c r="F257" i="1"/>
  <c r="H257" i="1" s="1"/>
  <c r="E138" i="1"/>
  <c r="G138" i="1" s="1"/>
  <c r="L138" i="1" l="1"/>
  <c r="O138" i="1" s="1"/>
  <c r="P138" i="1" s="1"/>
  <c r="J257" i="1"/>
  <c r="T257" i="1" s="1"/>
  <c r="F258" i="1" s="1"/>
  <c r="H258" i="1" s="1"/>
  <c r="K138" i="1" l="1"/>
  <c r="M138" i="1" s="1"/>
  <c r="N138" i="1" s="1"/>
  <c r="R138" i="1" s="1"/>
  <c r="I138" i="1"/>
  <c r="S138" i="1" s="1"/>
  <c r="E139" i="1" s="1"/>
  <c r="G139" i="1" s="1"/>
  <c r="J258" i="1"/>
  <c r="T258" i="1" s="1"/>
  <c r="F259" i="1" s="1"/>
  <c r="H259" i="1" s="1"/>
  <c r="Q138" i="1" l="1"/>
  <c r="L139" i="1"/>
  <c r="O139" i="1" s="1"/>
  <c r="P139" i="1" s="1"/>
  <c r="J259" i="1"/>
  <c r="T259" i="1" s="1"/>
  <c r="F260" i="1" s="1"/>
  <c r="H260" i="1" s="1"/>
  <c r="K139" i="1"/>
  <c r="M139" i="1" s="1"/>
  <c r="N139" i="1" s="1"/>
  <c r="I139" i="1" l="1"/>
  <c r="S139" i="1" s="1"/>
  <c r="E140" i="1" s="1"/>
  <c r="G140" i="1" s="1"/>
  <c r="J260" i="1"/>
  <c r="T260" i="1" s="1"/>
  <c r="F261" i="1" s="1"/>
  <c r="H261" i="1" s="1"/>
  <c r="R139" i="1"/>
  <c r="Q139" i="1"/>
  <c r="L140" i="1" l="1"/>
  <c r="O140" i="1" s="1"/>
  <c r="P140" i="1" s="1"/>
  <c r="J261" i="1"/>
  <c r="T261" i="1" s="1"/>
  <c r="F262" i="1" s="1"/>
  <c r="H262" i="1" s="1"/>
  <c r="K140" i="1" l="1"/>
  <c r="M140" i="1" s="1"/>
  <c r="N140" i="1" s="1"/>
  <c r="R140" i="1" s="1"/>
  <c r="I140" i="1"/>
  <c r="S140" i="1" s="1"/>
  <c r="E141" i="1" s="1"/>
  <c r="G141" i="1" s="1"/>
  <c r="J262" i="1"/>
  <c r="T262" i="1" s="1"/>
  <c r="Q140" i="1" l="1"/>
  <c r="L141" i="1"/>
  <c r="O141" i="1" s="1"/>
  <c r="P141" i="1" s="1"/>
  <c r="K141" i="1" l="1"/>
  <c r="M141" i="1" s="1"/>
  <c r="N141" i="1" s="1"/>
  <c r="R141" i="1" s="1"/>
  <c r="I141" i="1"/>
  <c r="S141" i="1" s="1"/>
  <c r="E142" i="1"/>
  <c r="G142" i="1" s="1"/>
  <c r="Q141" i="1" l="1"/>
  <c r="L142" i="1"/>
  <c r="O142" i="1" s="1"/>
  <c r="P142" i="1" s="1"/>
  <c r="K142" i="1" l="1"/>
  <c r="M142" i="1" s="1"/>
  <c r="N142" i="1" s="1"/>
  <c r="R142" i="1" s="1"/>
  <c r="I142" i="1"/>
  <c r="S142" i="1" s="1"/>
  <c r="E143" i="1" s="1"/>
  <c r="G143" i="1" s="1"/>
  <c r="Q142" i="1" l="1"/>
  <c r="L143" i="1"/>
  <c r="O143" i="1" s="1"/>
  <c r="P143" i="1" s="1"/>
  <c r="K143" i="1" l="1"/>
  <c r="M143" i="1" s="1"/>
  <c r="N143" i="1" s="1"/>
  <c r="R143" i="1" s="1"/>
  <c r="I143" i="1"/>
  <c r="S143" i="1" s="1"/>
  <c r="E144" i="1" s="1"/>
  <c r="G144" i="1" s="1"/>
  <c r="Q143" i="1" l="1"/>
  <c r="L144" i="1"/>
  <c r="O144" i="1" s="1"/>
  <c r="P144" i="1" s="1"/>
  <c r="K144" i="1" l="1"/>
  <c r="M144" i="1" s="1"/>
  <c r="N144" i="1" s="1"/>
  <c r="R144" i="1" s="1"/>
  <c r="I144" i="1"/>
  <c r="S144" i="1" s="1"/>
  <c r="E145" i="1"/>
  <c r="G145" i="1" s="1"/>
  <c r="Q144" i="1" l="1"/>
  <c r="L145" i="1"/>
  <c r="O145" i="1" s="1"/>
  <c r="P145" i="1" s="1"/>
  <c r="K145" i="1"/>
  <c r="M145" i="1" s="1"/>
  <c r="N145" i="1" s="1"/>
  <c r="I145" i="1" l="1"/>
  <c r="S145" i="1" s="1"/>
  <c r="R145" i="1"/>
  <c r="Q145" i="1"/>
  <c r="E146" i="1"/>
  <c r="G146" i="1" s="1"/>
  <c r="L146" i="1" l="1"/>
  <c r="O146" i="1" s="1"/>
  <c r="P146" i="1" s="1"/>
  <c r="K146" i="1" l="1"/>
  <c r="M146" i="1" s="1"/>
  <c r="N146" i="1" s="1"/>
  <c r="R146" i="1" s="1"/>
  <c r="I146" i="1"/>
  <c r="S146" i="1" s="1"/>
  <c r="E147" i="1"/>
  <c r="G147" i="1" s="1"/>
  <c r="Q146" i="1" l="1"/>
  <c r="L147" i="1"/>
  <c r="O147" i="1" s="1"/>
  <c r="P147" i="1" s="1"/>
  <c r="K147" i="1" l="1"/>
  <c r="M147" i="1" s="1"/>
  <c r="N147" i="1" s="1"/>
  <c r="I147" i="1"/>
  <c r="S147" i="1" s="1"/>
  <c r="R147" i="1"/>
  <c r="Q147" i="1"/>
  <c r="E148" i="1"/>
  <c r="G148" i="1" s="1"/>
  <c r="L148" i="1" l="1"/>
  <c r="O148" i="1" s="1"/>
  <c r="P148" i="1" s="1"/>
  <c r="K148" i="1" l="1"/>
  <c r="M148" i="1" s="1"/>
  <c r="N148" i="1" s="1"/>
  <c r="I148" i="1"/>
  <c r="S148" i="1" s="1"/>
  <c r="R148" i="1"/>
  <c r="Q148" i="1"/>
  <c r="E149" i="1"/>
  <c r="G149" i="1" s="1"/>
  <c r="L149" i="1" l="1"/>
  <c r="O149" i="1" s="1"/>
  <c r="P149" i="1" s="1"/>
  <c r="I149" i="1"/>
  <c r="S149" i="1" s="1"/>
  <c r="K149" i="1"/>
  <c r="M149" i="1" s="1"/>
  <c r="N149" i="1" s="1"/>
  <c r="R149" i="1" l="1"/>
  <c r="Q149" i="1"/>
  <c r="E150" i="1"/>
  <c r="G150" i="1" s="1"/>
  <c r="L150" i="1" l="1"/>
  <c r="O150" i="1" s="1"/>
  <c r="P150" i="1" s="1"/>
  <c r="K150" i="1" l="1"/>
  <c r="M150" i="1" s="1"/>
  <c r="N150" i="1" s="1"/>
  <c r="I150" i="1"/>
  <c r="S150" i="1" s="1"/>
  <c r="R150" i="1"/>
  <c r="Q150" i="1"/>
  <c r="E151" i="1"/>
  <c r="G151" i="1" s="1"/>
  <c r="L151" i="1" l="1"/>
  <c r="O151" i="1" s="1"/>
  <c r="P151" i="1" s="1"/>
  <c r="K151" i="1" l="1"/>
  <c r="M151" i="1" s="1"/>
  <c r="N151" i="1" s="1"/>
  <c r="R151" i="1" s="1"/>
  <c r="I151" i="1"/>
  <c r="S151" i="1" s="1"/>
  <c r="E152" i="1"/>
  <c r="G152" i="1" s="1"/>
  <c r="Q151" i="1" l="1"/>
  <c r="L152" i="1"/>
  <c r="O152" i="1" s="1"/>
  <c r="P152" i="1" s="1"/>
  <c r="K152" i="1"/>
  <c r="M152" i="1" s="1"/>
  <c r="N152" i="1" s="1"/>
  <c r="I152" i="1" l="1"/>
  <c r="S152" i="1" s="1"/>
  <c r="R152" i="1"/>
  <c r="Q152" i="1"/>
  <c r="E153" i="1"/>
  <c r="G153" i="1" s="1"/>
  <c r="L153" i="1" l="1"/>
  <c r="O153" i="1" s="1"/>
  <c r="P153" i="1" s="1"/>
  <c r="I153" i="1"/>
  <c r="S153" i="1" s="1"/>
  <c r="K153" i="1"/>
  <c r="M153" i="1" s="1"/>
  <c r="N153" i="1" s="1"/>
  <c r="R153" i="1" l="1"/>
  <c r="Q153" i="1"/>
  <c r="E154" i="1"/>
  <c r="G154" i="1" s="1"/>
  <c r="L154" i="1" l="1"/>
  <c r="O154" i="1" s="1"/>
  <c r="P154" i="1" s="1"/>
  <c r="I154" i="1"/>
  <c r="S154" i="1" s="1"/>
  <c r="K154" i="1"/>
  <c r="M154" i="1" s="1"/>
  <c r="N154" i="1" s="1"/>
  <c r="R154" i="1" l="1"/>
  <c r="Q154" i="1"/>
  <c r="E155" i="1"/>
  <c r="G155" i="1" s="1"/>
  <c r="L155" i="1" l="1"/>
  <c r="O155" i="1" s="1"/>
  <c r="P155" i="1" s="1"/>
  <c r="K155" i="1"/>
  <c r="M155" i="1" s="1"/>
  <c r="N155" i="1" s="1"/>
  <c r="I155" i="1" l="1"/>
  <c r="S155" i="1" s="1"/>
  <c r="R155" i="1"/>
  <c r="Q155" i="1"/>
  <c r="E156" i="1"/>
  <c r="G156" i="1" s="1"/>
  <c r="L156" i="1" l="1"/>
  <c r="O156" i="1" s="1"/>
  <c r="P156" i="1" s="1"/>
  <c r="K156" i="1"/>
  <c r="M156" i="1" s="1"/>
  <c r="N156" i="1" s="1"/>
  <c r="I156" i="1" l="1"/>
  <c r="S156" i="1" s="1"/>
  <c r="R156" i="1"/>
  <c r="Q156" i="1"/>
  <c r="E157" i="1"/>
  <c r="G157" i="1" s="1"/>
  <c r="L157" i="1" l="1"/>
  <c r="O157" i="1" s="1"/>
  <c r="P157" i="1" s="1"/>
  <c r="I157" i="1"/>
  <c r="S157" i="1" s="1"/>
  <c r="K157" i="1"/>
  <c r="M157" i="1" s="1"/>
  <c r="N157" i="1" s="1"/>
  <c r="R157" i="1" l="1"/>
  <c r="Q157" i="1"/>
  <c r="E158" i="1"/>
  <c r="G158" i="1" s="1"/>
  <c r="L158" i="1" l="1"/>
  <c r="O158" i="1" s="1"/>
  <c r="P158" i="1" s="1"/>
  <c r="K158" i="1"/>
  <c r="M158" i="1" s="1"/>
  <c r="N158" i="1" s="1"/>
  <c r="I158" i="1" l="1"/>
  <c r="S158" i="1" s="1"/>
  <c r="E159" i="1" s="1"/>
  <c r="G159" i="1" s="1"/>
  <c r="R158" i="1"/>
  <c r="Q158" i="1"/>
  <c r="L159" i="1" l="1"/>
  <c r="O159" i="1" s="1"/>
  <c r="P159" i="1" s="1"/>
  <c r="K159" i="1" l="1"/>
  <c r="M159" i="1" s="1"/>
  <c r="N159" i="1" s="1"/>
  <c r="R159" i="1" s="1"/>
  <c r="I159" i="1"/>
  <c r="S159" i="1" s="1"/>
  <c r="Q159" i="1"/>
  <c r="E160" i="1"/>
  <c r="G160" i="1" s="1"/>
  <c r="L160" i="1" l="1"/>
  <c r="O160" i="1" s="1"/>
  <c r="P160" i="1" s="1"/>
  <c r="K160" i="1" l="1"/>
  <c r="M160" i="1" s="1"/>
  <c r="N160" i="1" s="1"/>
  <c r="Q160" i="1" s="1"/>
  <c r="I160" i="1"/>
  <c r="S160" i="1" s="1"/>
  <c r="E161" i="1"/>
  <c r="G161" i="1" s="1"/>
  <c r="R160" i="1" l="1"/>
  <c r="L161" i="1"/>
  <c r="O161" i="1" s="1"/>
  <c r="P161" i="1" s="1"/>
  <c r="K161" i="1" l="1"/>
  <c r="M161" i="1" s="1"/>
  <c r="N161" i="1" s="1"/>
  <c r="R161" i="1" s="1"/>
  <c r="I161" i="1"/>
  <c r="S161" i="1" s="1"/>
  <c r="E162" i="1"/>
  <c r="G162" i="1" s="1"/>
  <c r="Q161" i="1" l="1"/>
  <c r="L162" i="1"/>
  <c r="O162" i="1" s="1"/>
  <c r="P162" i="1" s="1"/>
  <c r="K162" i="1" l="1"/>
  <c r="M162" i="1" s="1"/>
  <c r="N162" i="1" s="1"/>
  <c r="Q162" i="1" s="1"/>
  <c r="I162" i="1"/>
  <c r="S162" i="1" s="1"/>
  <c r="E163" i="1"/>
  <c r="G163" i="1" s="1"/>
  <c r="R162" i="1" l="1"/>
  <c r="L163" i="1"/>
  <c r="O163" i="1" s="1"/>
  <c r="P163" i="1" s="1"/>
  <c r="K163" i="1" l="1"/>
  <c r="M163" i="1" s="1"/>
  <c r="N163" i="1" s="1"/>
  <c r="I163" i="1"/>
  <c r="S163" i="1" s="1"/>
  <c r="R163" i="1"/>
  <c r="Q163" i="1"/>
  <c r="E164" i="1"/>
  <c r="G164" i="1" s="1"/>
  <c r="L164" i="1" l="1"/>
  <c r="O164" i="1" s="1"/>
  <c r="P164" i="1" s="1"/>
  <c r="K164" i="1" l="1"/>
  <c r="M164" i="1" s="1"/>
  <c r="N164" i="1" s="1"/>
  <c r="R164" i="1" s="1"/>
  <c r="I164" i="1"/>
  <c r="S164" i="1" s="1"/>
  <c r="E165" i="1" s="1"/>
  <c r="G165" i="1" s="1"/>
  <c r="Q164" i="1" l="1"/>
  <c r="L165" i="1"/>
  <c r="O165" i="1" s="1"/>
  <c r="P165" i="1" s="1"/>
  <c r="K165" i="1"/>
  <c r="M165" i="1" s="1"/>
  <c r="N165" i="1" s="1"/>
  <c r="I165" i="1" l="1"/>
  <c r="S165" i="1" s="1"/>
  <c r="E166" i="1" s="1"/>
  <c r="G166" i="1" s="1"/>
  <c r="R165" i="1"/>
  <c r="Q165" i="1"/>
  <c r="L166" i="1" l="1"/>
  <c r="O166" i="1" s="1"/>
  <c r="P166" i="1" s="1"/>
  <c r="I166" i="1"/>
  <c r="S166" i="1" s="1"/>
  <c r="K166" i="1"/>
  <c r="M166" i="1" s="1"/>
  <c r="N166" i="1" s="1"/>
  <c r="R166" i="1" l="1"/>
  <c r="Q166" i="1"/>
  <c r="E167" i="1"/>
  <c r="G167" i="1" s="1"/>
  <c r="L167" i="1" l="1"/>
  <c r="O167" i="1" s="1"/>
  <c r="P167" i="1" s="1"/>
  <c r="K167" i="1" l="1"/>
  <c r="M167" i="1" s="1"/>
  <c r="N167" i="1" s="1"/>
  <c r="R167" i="1" s="1"/>
  <c r="I167" i="1"/>
  <c r="S167" i="1" s="1"/>
  <c r="E168" i="1" s="1"/>
  <c r="G168" i="1" s="1"/>
  <c r="Q167" i="1" l="1"/>
  <c r="L168" i="1"/>
  <c r="O168" i="1" s="1"/>
  <c r="P168" i="1" s="1"/>
  <c r="K168" i="1"/>
  <c r="M168" i="1" s="1"/>
  <c r="N168" i="1" s="1"/>
  <c r="I168" i="1" l="1"/>
  <c r="S168" i="1" s="1"/>
  <c r="R168" i="1"/>
  <c r="Q168" i="1"/>
  <c r="E169" i="1"/>
  <c r="G169" i="1" s="1"/>
  <c r="L169" i="1" l="1"/>
  <c r="O169" i="1" s="1"/>
  <c r="P169" i="1" s="1"/>
  <c r="K169" i="1" l="1"/>
  <c r="M169" i="1" s="1"/>
  <c r="N169" i="1" s="1"/>
  <c r="I169" i="1"/>
  <c r="S169" i="1" s="1"/>
  <c r="Q169" i="1"/>
  <c r="R169" i="1"/>
  <c r="E170" i="1"/>
  <c r="G170" i="1" s="1"/>
  <c r="L170" i="1" l="1"/>
  <c r="O170" i="1" s="1"/>
  <c r="P170" i="1" s="1"/>
  <c r="K170" i="1" l="1"/>
  <c r="M170" i="1" s="1"/>
  <c r="N170" i="1" s="1"/>
  <c r="I170" i="1"/>
  <c r="S170" i="1" s="1"/>
  <c r="Q170" i="1"/>
  <c r="R170" i="1"/>
  <c r="E171" i="1"/>
  <c r="G171" i="1" s="1"/>
  <c r="L171" i="1" l="1"/>
  <c r="O171" i="1" s="1"/>
  <c r="P171" i="1" s="1"/>
  <c r="I171" i="1"/>
  <c r="S171" i="1" s="1"/>
  <c r="K171" i="1"/>
  <c r="M171" i="1" s="1"/>
  <c r="N171" i="1" s="1"/>
  <c r="R171" i="1" l="1"/>
  <c r="Q171" i="1"/>
  <c r="E172" i="1"/>
  <c r="G172" i="1" s="1"/>
  <c r="L172" i="1" l="1"/>
  <c r="O172" i="1" s="1"/>
  <c r="P172" i="1" s="1"/>
  <c r="K172" i="1"/>
  <c r="M172" i="1" s="1"/>
  <c r="N172" i="1" s="1"/>
  <c r="I172" i="1" l="1"/>
  <c r="S172" i="1" s="1"/>
  <c r="R172" i="1"/>
  <c r="Q172" i="1"/>
  <c r="E173" i="1"/>
  <c r="G173" i="1" s="1"/>
  <c r="L173" i="1" l="1"/>
  <c r="O173" i="1" s="1"/>
  <c r="P173" i="1" s="1"/>
  <c r="K173" i="1" l="1"/>
  <c r="M173" i="1" s="1"/>
  <c r="N173" i="1" s="1"/>
  <c r="I173" i="1"/>
  <c r="S173" i="1" s="1"/>
  <c r="R173" i="1"/>
  <c r="Q173" i="1"/>
  <c r="E174" i="1"/>
  <c r="G174" i="1" s="1"/>
  <c r="L174" i="1" l="1"/>
  <c r="O174" i="1" s="1"/>
  <c r="P174" i="1" s="1"/>
  <c r="K174" i="1"/>
  <c r="M174" i="1" s="1"/>
  <c r="N174" i="1" s="1"/>
  <c r="I174" i="1" l="1"/>
  <c r="S174" i="1" s="1"/>
  <c r="R174" i="1"/>
  <c r="Q174" i="1"/>
  <c r="E175" i="1"/>
  <c r="G175" i="1" s="1"/>
  <c r="L175" i="1" l="1"/>
  <c r="O175" i="1" s="1"/>
  <c r="P175" i="1" s="1"/>
  <c r="K175" i="1"/>
  <c r="M175" i="1" s="1"/>
  <c r="N175" i="1" s="1"/>
  <c r="I175" i="1" l="1"/>
  <c r="S175" i="1" s="1"/>
  <c r="R175" i="1"/>
  <c r="Q175" i="1"/>
  <c r="E176" i="1"/>
  <c r="G176" i="1" s="1"/>
  <c r="L176" i="1" l="1"/>
  <c r="O176" i="1" s="1"/>
  <c r="P176" i="1" s="1"/>
  <c r="K176" i="1"/>
  <c r="M176" i="1" s="1"/>
  <c r="N176" i="1" s="1"/>
  <c r="I176" i="1" l="1"/>
  <c r="S176" i="1" s="1"/>
  <c r="R176" i="1"/>
  <c r="Q176" i="1"/>
  <c r="E177" i="1"/>
  <c r="G177" i="1" s="1"/>
  <c r="L177" i="1" l="1"/>
  <c r="O177" i="1" s="1"/>
  <c r="P177" i="1" s="1"/>
  <c r="K177" i="1"/>
  <c r="M177" i="1" s="1"/>
  <c r="N177" i="1" s="1"/>
  <c r="I177" i="1" l="1"/>
  <c r="S177" i="1" s="1"/>
  <c r="E178" i="1" s="1"/>
  <c r="G178" i="1" s="1"/>
  <c r="R177" i="1"/>
  <c r="Q177" i="1"/>
  <c r="L178" i="1" l="1"/>
  <c r="O178" i="1" s="1"/>
  <c r="P178" i="1" s="1"/>
  <c r="K178" i="1" l="1"/>
  <c r="M178" i="1" s="1"/>
  <c r="N178" i="1" s="1"/>
  <c r="I178" i="1"/>
  <c r="S178" i="1" s="1"/>
  <c r="Q178" i="1"/>
  <c r="R178" i="1"/>
  <c r="E179" i="1"/>
  <c r="G179" i="1" s="1"/>
  <c r="L179" i="1" l="1"/>
  <c r="O179" i="1" s="1"/>
  <c r="P179" i="1" s="1"/>
  <c r="K179" i="1" l="1"/>
  <c r="M179" i="1" s="1"/>
  <c r="N179" i="1" s="1"/>
  <c r="Q179" i="1" s="1"/>
  <c r="I179" i="1"/>
  <c r="S179" i="1" s="1"/>
  <c r="E180" i="1" s="1"/>
  <c r="G180" i="1" s="1"/>
  <c r="R179" i="1" l="1"/>
  <c r="L180" i="1"/>
  <c r="O180" i="1" s="1"/>
  <c r="P180" i="1" s="1"/>
  <c r="I180" i="1"/>
  <c r="S180" i="1" s="1"/>
  <c r="K180" i="1"/>
  <c r="M180" i="1" s="1"/>
  <c r="N180" i="1" s="1"/>
  <c r="Q180" i="1" l="1"/>
  <c r="R180" i="1"/>
  <c r="E181" i="1"/>
  <c r="G181" i="1" s="1"/>
  <c r="L181" i="1" l="1"/>
  <c r="O181" i="1" s="1"/>
  <c r="P181" i="1" s="1"/>
  <c r="K181" i="1" l="1"/>
  <c r="M181" i="1" s="1"/>
  <c r="N181" i="1" s="1"/>
  <c r="Q181" i="1" s="1"/>
  <c r="I181" i="1"/>
  <c r="S181" i="1" s="1"/>
  <c r="E182" i="1"/>
  <c r="G182" i="1" s="1"/>
  <c r="R181" i="1" l="1"/>
  <c r="L182" i="1"/>
  <c r="O182" i="1" s="1"/>
  <c r="P182" i="1" s="1"/>
  <c r="K182" i="1" l="1"/>
  <c r="M182" i="1" s="1"/>
  <c r="N182" i="1" s="1"/>
  <c r="I182" i="1"/>
  <c r="S182" i="1" s="1"/>
  <c r="Q182" i="1"/>
  <c r="R182" i="1"/>
  <c r="E183" i="1"/>
  <c r="G183" i="1" s="1"/>
  <c r="L183" i="1" l="1"/>
  <c r="O183" i="1" s="1"/>
  <c r="P183" i="1" s="1"/>
  <c r="K183" i="1"/>
  <c r="M183" i="1" s="1"/>
  <c r="N183" i="1" s="1"/>
  <c r="I183" i="1" l="1"/>
  <c r="S183" i="1" s="1"/>
  <c r="Q183" i="1"/>
  <c r="R183" i="1"/>
  <c r="E184" i="1"/>
  <c r="G184" i="1" s="1"/>
  <c r="L184" i="1" l="1"/>
  <c r="O184" i="1" s="1"/>
  <c r="P184" i="1" s="1"/>
  <c r="I184" i="1"/>
  <c r="S184" i="1" s="1"/>
  <c r="K184" i="1"/>
  <c r="M184" i="1" s="1"/>
  <c r="N184" i="1" s="1"/>
  <c r="Q184" i="1" l="1"/>
  <c r="R184" i="1"/>
  <c r="E185" i="1"/>
  <c r="G185" i="1" s="1"/>
  <c r="L185" i="1" l="1"/>
  <c r="O185" i="1" s="1"/>
  <c r="P185" i="1" s="1"/>
  <c r="K185" i="1"/>
  <c r="M185" i="1" s="1"/>
  <c r="N185" i="1" s="1"/>
  <c r="I185" i="1" l="1"/>
  <c r="S185" i="1" s="1"/>
  <c r="E186" i="1" s="1"/>
  <c r="G186" i="1" s="1"/>
  <c r="Q185" i="1"/>
  <c r="R185" i="1"/>
  <c r="L186" i="1" l="1"/>
  <c r="O186" i="1" s="1"/>
  <c r="P186" i="1" s="1"/>
  <c r="K186" i="1" l="1"/>
  <c r="M186" i="1" s="1"/>
  <c r="N186" i="1" s="1"/>
  <c r="Q186" i="1" s="1"/>
  <c r="I186" i="1"/>
  <c r="S186" i="1" s="1"/>
  <c r="E187" i="1"/>
  <c r="G187" i="1" s="1"/>
  <c r="R186" i="1" l="1"/>
  <c r="L187" i="1"/>
  <c r="O187" i="1" s="1"/>
  <c r="P187" i="1" s="1"/>
  <c r="I187" i="1"/>
  <c r="S187" i="1" s="1"/>
  <c r="K187" i="1"/>
  <c r="M187" i="1" s="1"/>
  <c r="N187" i="1" s="1"/>
  <c r="Q187" i="1" l="1"/>
  <c r="R187" i="1"/>
  <c r="E188" i="1"/>
  <c r="G188" i="1" s="1"/>
  <c r="L188" i="1" l="1"/>
  <c r="O188" i="1" s="1"/>
  <c r="P188" i="1" s="1"/>
  <c r="K188" i="1" l="1"/>
  <c r="M188" i="1" s="1"/>
  <c r="N188" i="1" s="1"/>
  <c r="R188" i="1" s="1"/>
  <c r="I188" i="1"/>
  <c r="S188" i="1" s="1"/>
  <c r="E189" i="1"/>
  <c r="G189" i="1" s="1"/>
  <c r="Q188" i="1" l="1"/>
  <c r="L189" i="1"/>
  <c r="O189" i="1" s="1"/>
  <c r="P189" i="1" s="1"/>
  <c r="K189" i="1"/>
  <c r="M189" i="1" s="1"/>
  <c r="N189" i="1" s="1"/>
  <c r="I189" i="1" l="1"/>
  <c r="S189" i="1" s="1"/>
  <c r="E190" i="1" s="1"/>
  <c r="G190" i="1" s="1"/>
  <c r="R189" i="1"/>
  <c r="Q189" i="1"/>
  <c r="L190" i="1" l="1"/>
  <c r="O190" i="1" s="1"/>
  <c r="P190" i="1" s="1"/>
  <c r="K190" i="1" l="1"/>
  <c r="M190" i="1" s="1"/>
  <c r="N190" i="1" s="1"/>
  <c r="I190" i="1"/>
  <c r="S190" i="1" s="1"/>
  <c r="R190" i="1"/>
  <c r="Q190" i="1"/>
  <c r="E191" i="1"/>
  <c r="G191" i="1" s="1"/>
  <c r="L191" i="1" l="1"/>
  <c r="O191" i="1" s="1"/>
  <c r="P191" i="1" s="1"/>
  <c r="K191" i="1" l="1"/>
  <c r="M191" i="1" s="1"/>
  <c r="N191" i="1" s="1"/>
  <c r="R191" i="1" s="1"/>
  <c r="I191" i="1"/>
  <c r="S191" i="1" s="1"/>
  <c r="E192" i="1"/>
  <c r="G192" i="1" s="1"/>
  <c r="Q191" i="1" l="1"/>
  <c r="L192" i="1"/>
  <c r="O192" i="1" s="1"/>
  <c r="P192" i="1" s="1"/>
  <c r="K192" i="1" l="1"/>
  <c r="M192" i="1" s="1"/>
  <c r="N192" i="1" s="1"/>
  <c r="R192" i="1" s="1"/>
  <c r="I192" i="1"/>
  <c r="S192" i="1" s="1"/>
  <c r="E193" i="1" s="1"/>
  <c r="G193" i="1" s="1"/>
  <c r="Q192" i="1" l="1"/>
  <c r="L193" i="1"/>
  <c r="O193" i="1" s="1"/>
  <c r="P193" i="1" s="1"/>
  <c r="K193" i="1" l="1"/>
  <c r="M193" i="1" s="1"/>
  <c r="N193" i="1" s="1"/>
  <c r="Q193" i="1" s="1"/>
  <c r="I193" i="1"/>
  <c r="S193" i="1" s="1"/>
  <c r="E194" i="1"/>
  <c r="G194" i="1" s="1"/>
  <c r="R193" i="1" l="1"/>
  <c r="L194" i="1"/>
  <c r="O194" i="1" s="1"/>
  <c r="P194" i="1" s="1"/>
  <c r="K194" i="1" l="1"/>
  <c r="M194" i="1" s="1"/>
  <c r="N194" i="1" s="1"/>
  <c r="R194" i="1" s="1"/>
  <c r="I194" i="1"/>
  <c r="S194" i="1" s="1"/>
  <c r="E195" i="1" s="1"/>
  <c r="G195" i="1" s="1"/>
  <c r="Q194" i="1" l="1"/>
  <c r="L195" i="1"/>
  <c r="O195" i="1" s="1"/>
  <c r="P195" i="1" s="1"/>
  <c r="K195" i="1" l="1"/>
  <c r="M195" i="1" s="1"/>
  <c r="N195" i="1" s="1"/>
  <c r="Q195" i="1" s="1"/>
  <c r="I195" i="1"/>
  <c r="S195" i="1" s="1"/>
  <c r="E196" i="1" s="1"/>
  <c r="G196" i="1" s="1"/>
  <c r="R195" i="1" l="1"/>
  <c r="L196" i="1"/>
  <c r="O196" i="1" s="1"/>
  <c r="P196" i="1" s="1"/>
  <c r="K196" i="1" l="1"/>
  <c r="M196" i="1" s="1"/>
  <c r="N196" i="1" s="1"/>
  <c r="Q196" i="1" s="1"/>
  <c r="I196" i="1"/>
  <c r="S196" i="1" s="1"/>
  <c r="E197" i="1" s="1"/>
  <c r="G197" i="1" s="1"/>
  <c r="R196" i="1" l="1"/>
  <c r="L197" i="1"/>
  <c r="O197" i="1" s="1"/>
  <c r="P197" i="1" s="1"/>
  <c r="K197" i="1" l="1"/>
  <c r="M197" i="1" s="1"/>
  <c r="N197" i="1" s="1"/>
  <c r="I197" i="1"/>
  <c r="S197" i="1" s="1"/>
  <c r="R197" i="1"/>
  <c r="Q197" i="1"/>
  <c r="E198" i="1"/>
  <c r="G198" i="1" s="1"/>
  <c r="L198" i="1" l="1"/>
  <c r="O198" i="1" s="1"/>
  <c r="P198" i="1" s="1"/>
  <c r="I198" i="1"/>
  <c r="S198" i="1" s="1"/>
  <c r="K198" i="1"/>
  <c r="M198" i="1" s="1"/>
  <c r="N198" i="1" s="1"/>
  <c r="R198" i="1" l="1"/>
  <c r="Q198" i="1"/>
  <c r="E199" i="1"/>
  <c r="G199" i="1" s="1"/>
  <c r="L199" i="1" l="1"/>
  <c r="O199" i="1" s="1"/>
  <c r="P199" i="1" s="1"/>
  <c r="K199" i="1" l="1"/>
  <c r="M199" i="1" s="1"/>
  <c r="N199" i="1" s="1"/>
  <c r="I199" i="1"/>
  <c r="S199" i="1" s="1"/>
  <c r="R199" i="1"/>
  <c r="Q199" i="1"/>
  <c r="E200" i="1"/>
  <c r="G200" i="1" s="1"/>
  <c r="L200" i="1" l="1"/>
  <c r="O200" i="1" s="1"/>
  <c r="P200" i="1" s="1"/>
  <c r="K200" i="1" l="1"/>
  <c r="M200" i="1" s="1"/>
  <c r="N200" i="1" s="1"/>
  <c r="R200" i="1" s="1"/>
  <c r="I200" i="1"/>
  <c r="S200" i="1" s="1"/>
  <c r="Q200" i="1"/>
  <c r="E201" i="1"/>
  <c r="G201" i="1" s="1"/>
  <c r="L201" i="1" l="1"/>
  <c r="O201" i="1" s="1"/>
  <c r="P201" i="1" s="1"/>
  <c r="K201" i="1" l="1"/>
  <c r="M201" i="1" s="1"/>
  <c r="N201" i="1" s="1"/>
  <c r="I201" i="1"/>
  <c r="S201" i="1" s="1"/>
  <c r="R201" i="1"/>
  <c r="Q201" i="1"/>
  <c r="E202" i="1"/>
  <c r="G202" i="1" s="1"/>
  <c r="L202" i="1" l="1"/>
  <c r="O202" i="1" s="1"/>
  <c r="P202" i="1" s="1"/>
  <c r="K202" i="1" l="1"/>
  <c r="M202" i="1" s="1"/>
  <c r="N202" i="1" s="1"/>
  <c r="R202" i="1" s="1"/>
  <c r="I202" i="1"/>
  <c r="S202" i="1" s="1"/>
  <c r="E203" i="1"/>
  <c r="G203" i="1" s="1"/>
  <c r="Q202" i="1" l="1"/>
  <c r="L203" i="1"/>
  <c r="O203" i="1" s="1"/>
  <c r="P203" i="1" s="1"/>
  <c r="K203" i="1"/>
  <c r="M203" i="1" s="1"/>
  <c r="N203" i="1" s="1"/>
  <c r="I203" i="1" l="1"/>
  <c r="S203" i="1" s="1"/>
  <c r="E204" i="1" s="1"/>
  <c r="G204" i="1" s="1"/>
  <c r="R203" i="1"/>
  <c r="Q203" i="1"/>
  <c r="L204" i="1" l="1"/>
  <c r="O204" i="1" s="1"/>
  <c r="P204" i="1" s="1"/>
  <c r="K204" i="1" l="1"/>
  <c r="M204" i="1" s="1"/>
  <c r="N204" i="1" s="1"/>
  <c r="Q204" i="1" s="1"/>
  <c r="I204" i="1"/>
  <c r="S204" i="1" s="1"/>
  <c r="E205" i="1" s="1"/>
  <c r="G205" i="1" s="1"/>
  <c r="R204" i="1" l="1"/>
  <c r="L205" i="1"/>
  <c r="O205" i="1" s="1"/>
  <c r="P205" i="1" s="1"/>
  <c r="K205" i="1" l="1"/>
  <c r="M205" i="1" s="1"/>
  <c r="N205" i="1" s="1"/>
  <c r="R205" i="1" s="1"/>
  <c r="I205" i="1"/>
  <c r="S205" i="1" s="1"/>
  <c r="E206" i="1" s="1"/>
  <c r="G206" i="1" s="1"/>
  <c r="Q205" i="1" l="1"/>
  <c r="L206" i="1"/>
  <c r="O206" i="1" s="1"/>
  <c r="P206" i="1" s="1"/>
  <c r="K206" i="1"/>
  <c r="M206" i="1"/>
  <c r="N206" i="1" s="1"/>
  <c r="I206" i="1" l="1"/>
  <c r="S206" i="1" s="1"/>
  <c r="E207" i="1" s="1"/>
  <c r="G207" i="1" s="1"/>
  <c r="R206" i="1"/>
  <c r="Q206" i="1"/>
  <c r="L207" i="1" l="1"/>
  <c r="O207" i="1" s="1"/>
  <c r="P207" i="1" s="1"/>
  <c r="K207" i="1" l="1"/>
  <c r="M207" i="1" s="1"/>
  <c r="N207" i="1" s="1"/>
  <c r="Q207" i="1" s="1"/>
  <c r="I207" i="1"/>
  <c r="S207" i="1" s="1"/>
  <c r="R207" i="1"/>
  <c r="E208" i="1"/>
  <c r="G208" i="1" s="1"/>
  <c r="L208" i="1" l="1"/>
  <c r="O208" i="1" s="1"/>
  <c r="P208" i="1" s="1"/>
  <c r="K208" i="1" l="1"/>
  <c r="M208" i="1" s="1"/>
  <c r="N208" i="1" s="1"/>
  <c r="I208" i="1"/>
  <c r="S208" i="1" s="1"/>
  <c r="Q208" i="1"/>
  <c r="R208" i="1"/>
  <c r="E209" i="1"/>
  <c r="G209" i="1" s="1"/>
  <c r="L209" i="1" l="1"/>
  <c r="O209" i="1" s="1"/>
  <c r="P209" i="1" s="1"/>
  <c r="K209" i="1" l="1"/>
  <c r="M209" i="1" s="1"/>
  <c r="N209" i="1" s="1"/>
  <c r="R209" i="1" s="1"/>
  <c r="I209" i="1"/>
  <c r="S209" i="1" s="1"/>
  <c r="E210" i="1"/>
  <c r="G210" i="1" s="1"/>
  <c r="Q209" i="1" l="1"/>
  <c r="L210" i="1"/>
  <c r="O210" i="1" s="1"/>
  <c r="P210" i="1" s="1"/>
  <c r="K210" i="1" l="1"/>
  <c r="M210" i="1" s="1"/>
  <c r="N210" i="1" s="1"/>
  <c r="I210" i="1"/>
  <c r="S210" i="1" s="1"/>
  <c r="Q210" i="1"/>
  <c r="R210" i="1"/>
  <c r="E211" i="1"/>
  <c r="G211" i="1" s="1"/>
  <c r="L211" i="1" l="1"/>
  <c r="O211" i="1" s="1"/>
  <c r="P211" i="1" s="1"/>
  <c r="K211" i="1" l="1"/>
  <c r="M211" i="1" s="1"/>
  <c r="N211" i="1" s="1"/>
  <c r="Q211" i="1" s="1"/>
  <c r="I211" i="1"/>
  <c r="S211" i="1" s="1"/>
  <c r="E212" i="1"/>
  <c r="G212" i="1" s="1"/>
  <c r="R211" i="1" l="1"/>
  <c r="L212" i="1"/>
  <c r="O212" i="1" s="1"/>
  <c r="P212" i="1" s="1"/>
  <c r="K212" i="1"/>
  <c r="M212" i="1" s="1"/>
  <c r="N212" i="1" s="1"/>
  <c r="I212" i="1" l="1"/>
  <c r="S212" i="1" s="1"/>
  <c r="E213" i="1" s="1"/>
  <c r="G213" i="1" s="1"/>
  <c r="Q212" i="1"/>
  <c r="R212" i="1"/>
  <c r="L213" i="1" l="1"/>
  <c r="O213" i="1" s="1"/>
  <c r="P213" i="1" s="1"/>
  <c r="K213" i="1"/>
  <c r="M213" i="1" s="1"/>
  <c r="N213" i="1" s="1"/>
  <c r="I213" i="1" l="1"/>
  <c r="S213" i="1" s="1"/>
  <c r="E214" i="1" s="1"/>
  <c r="G214" i="1" s="1"/>
  <c r="Q213" i="1"/>
  <c r="R213" i="1"/>
  <c r="L214" i="1" l="1"/>
  <c r="O214" i="1" s="1"/>
  <c r="P214" i="1" s="1"/>
  <c r="K214" i="1" l="1"/>
  <c r="M214" i="1" s="1"/>
  <c r="N214" i="1" s="1"/>
  <c r="I214" i="1"/>
  <c r="S214" i="1" s="1"/>
  <c r="Q214" i="1"/>
  <c r="R214" i="1"/>
  <c r="E215" i="1"/>
  <c r="G215" i="1" s="1"/>
  <c r="L215" i="1" l="1"/>
  <c r="O215" i="1" s="1"/>
  <c r="P215" i="1" s="1"/>
  <c r="K215" i="1" l="1"/>
  <c r="M215" i="1" s="1"/>
  <c r="N215" i="1" s="1"/>
  <c r="I215" i="1"/>
  <c r="S215" i="1" s="1"/>
  <c r="Q215" i="1"/>
  <c r="R215" i="1"/>
  <c r="E216" i="1"/>
  <c r="G216" i="1" s="1"/>
  <c r="L216" i="1" l="1"/>
  <c r="O216" i="1" s="1"/>
  <c r="P216" i="1" s="1"/>
  <c r="K216" i="1" l="1"/>
  <c r="M216" i="1" s="1"/>
  <c r="N216" i="1" s="1"/>
  <c r="Q216" i="1" s="1"/>
  <c r="I216" i="1"/>
  <c r="S216" i="1" s="1"/>
  <c r="E217" i="1"/>
  <c r="G217" i="1" s="1"/>
  <c r="R216" i="1" l="1"/>
  <c r="L217" i="1"/>
  <c r="O217" i="1" s="1"/>
  <c r="P217" i="1" s="1"/>
  <c r="K217" i="1" l="1"/>
  <c r="M217" i="1" s="1"/>
  <c r="N217" i="1" s="1"/>
  <c r="I217" i="1"/>
  <c r="S217" i="1" s="1"/>
  <c r="Q217" i="1"/>
  <c r="R217" i="1"/>
  <c r="E218" i="1"/>
  <c r="G218" i="1" s="1"/>
  <c r="L218" i="1" l="1"/>
  <c r="O218" i="1" s="1"/>
  <c r="P218" i="1" s="1"/>
  <c r="K218" i="1" l="1"/>
  <c r="M218" i="1" s="1"/>
  <c r="N218" i="1" s="1"/>
  <c r="I218" i="1"/>
  <c r="S218" i="1" s="1"/>
  <c r="Q218" i="1"/>
  <c r="R218" i="1"/>
  <c r="E219" i="1"/>
  <c r="G219" i="1" s="1"/>
  <c r="L219" i="1" l="1"/>
  <c r="O219" i="1" s="1"/>
  <c r="P219" i="1" s="1"/>
  <c r="K219" i="1" l="1"/>
  <c r="M219" i="1" s="1"/>
  <c r="N219" i="1" s="1"/>
  <c r="I219" i="1"/>
  <c r="S219" i="1" s="1"/>
  <c r="Q219" i="1"/>
  <c r="R219" i="1"/>
  <c r="E220" i="1"/>
  <c r="G220" i="1" s="1"/>
  <c r="L220" i="1" l="1"/>
  <c r="O220" i="1" s="1"/>
  <c r="P220" i="1" s="1"/>
  <c r="K220" i="1"/>
  <c r="M220" i="1" s="1"/>
  <c r="N220" i="1" s="1"/>
  <c r="I220" i="1" l="1"/>
  <c r="S220" i="1" s="1"/>
  <c r="E221" i="1" s="1"/>
  <c r="G221" i="1" s="1"/>
  <c r="Q220" i="1"/>
  <c r="R220" i="1"/>
  <c r="L221" i="1" l="1"/>
  <c r="O221" i="1" s="1"/>
  <c r="P221" i="1" s="1"/>
  <c r="K221" i="1" l="1"/>
  <c r="M221" i="1" s="1"/>
  <c r="N221" i="1" s="1"/>
  <c r="I221" i="1"/>
  <c r="S221" i="1" s="1"/>
  <c r="Q221" i="1"/>
  <c r="R221" i="1"/>
  <c r="E222" i="1"/>
  <c r="G222" i="1" s="1"/>
  <c r="L222" i="1" l="1"/>
  <c r="O222" i="1" s="1"/>
  <c r="P222" i="1" s="1"/>
  <c r="K222" i="1"/>
  <c r="M222" i="1" s="1"/>
  <c r="N222" i="1" s="1"/>
  <c r="I222" i="1" l="1"/>
  <c r="S222" i="1" s="1"/>
  <c r="E223" i="1" s="1"/>
  <c r="G223" i="1" s="1"/>
  <c r="Q222" i="1"/>
  <c r="R222" i="1"/>
  <c r="L223" i="1" l="1"/>
  <c r="O223" i="1" s="1"/>
  <c r="P223" i="1" s="1"/>
  <c r="K223" i="1" l="1"/>
  <c r="M223" i="1" s="1"/>
  <c r="N223" i="1" s="1"/>
  <c r="R223" i="1" s="1"/>
  <c r="I223" i="1"/>
  <c r="S223" i="1" s="1"/>
  <c r="E224" i="1" s="1"/>
  <c r="G224" i="1" s="1"/>
  <c r="Q223" i="1" l="1"/>
  <c r="L224" i="1"/>
  <c r="O224" i="1" s="1"/>
  <c r="P224" i="1" s="1"/>
  <c r="I224" i="1"/>
  <c r="S224" i="1" s="1"/>
  <c r="K224" i="1"/>
  <c r="M224" i="1" s="1"/>
  <c r="N224" i="1" s="1"/>
  <c r="Q224" i="1" l="1"/>
  <c r="R224" i="1"/>
  <c r="E225" i="1"/>
  <c r="G225" i="1" s="1"/>
  <c r="L225" i="1" l="1"/>
  <c r="O225" i="1" s="1"/>
  <c r="P225" i="1" s="1"/>
  <c r="I225" i="1"/>
  <c r="S225" i="1" s="1"/>
  <c r="K225" i="1"/>
  <c r="M225" i="1" s="1"/>
  <c r="N225" i="1" s="1"/>
  <c r="Q225" i="1" l="1"/>
  <c r="R225" i="1"/>
  <c r="E226" i="1"/>
  <c r="G226" i="1" s="1"/>
  <c r="L226" i="1" l="1"/>
  <c r="O226" i="1" s="1"/>
  <c r="P226" i="1" s="1"/>
  <c r="K226" i="1" l="1"/>
  <c r="M226" i="1" s="1"/>
  <c r="N226" i="1" s="1"/>
  <c r="R226" i="1" s="1"/>
  <c r="I226" i="1"/>
  <c r="S226" i="1" s="1"/>
  <c r="E227" i="1"/>
  <c r="G227" i="1" s="1"/>
  <c r="Q226" i="1" l="1"/>
  <c r="L227" i="1"/>
  <c r="O227" i="1" s="1"/>
  <c r="P227" i="1" s="1"/>
  <c r="K227" i="1"/>
  <c r="M227" i="1" s="1"/>
  <c r="N227" i="1" s="1"/>
  <c r="I227" i="1" l="1"/>
  <c r="S227" i="1" s="1"/>
  <c r="Q227" i="1"/>
  <c r="R227" i="1"/>
  <c r="E228" i="1"/>
  <c r="G228" i="1" s="1"/>
  <c r="L228" i="1" l="1"/>
  <c r="O228" i="1" s="1"/>
  <c r="P228" i="1" s="1"/>
  <c r="K228" i="1" l="1"/>
  <c r="M228" i="1" s="1"/>
  <c r="N228" i="1" s="1"/>
  <c r="I228" i="1"/>
  <c r="S228" i="1" s="1"/>
  <c r="Q228" i="1"/>
  <c r="R228" i="1"/>
  <c r="E229" i="1"/>
  <c r="G229" i="1" s="1"/>
  <c r="L229" i="1" l="1"/>
  <c r="O229" i="1" s="1"/>
  <c r="P229" i="1" s="1"/>
  <c r="K229" i="1" l="1"/>
  <c r="M229" i="1" s="1"/>
  <c r="N229" i="1" s="1"/>
  <c r="I229" i="1"/>
  <c r="S229" i="1" s="1"/>
  <c r="E230" i="1" s="1"/>
  <c r="G230" i="1" s="1"/>
  <c r="Q229" i="1"/>
  <c r="R229" i="1"/>
  <c r="L230" i="1" l="1"/>
  <c r="O230" i="1" s="1"/>
  <c r="P230" i="1" s="1"/>
  <c r="K230" i="1"/>
  <c r="M230" i="1" s="1"/>
  <c r="N230" i="1" s="1"/>
  <c r="I230" i="1" l="1"/>
  <c r="S230" i="1" s="1"/>
  <c r="R230" i="1"/>
  <c r="Q230" i="1"/>
  <c r="E231" i="1"/>
  <c r="G231" i="1" s="1"/>
  <c r="L231" i="1" l="1"/>
  <c r="O231" i="1" s="1"/>
  <c r="P231" i="1" s="1"/>
  <c r="K231" i="1" l="1"/>
  <c r="M231" i="1" s="1"/>
  <c r="N231" i="1" s="1"/>
  <c r="R231" i="1" s="1"/>
  <c r="I231" i="1"/>
  <c r="S231" i="1" s="1"/>
  <c r="E232" i="1"/>
  <c r="G232" i="1" s="1"/>
  <c r="Q231" i="1" l="1"/>
  <c r="L232" i="1"/>
  <c r="O232" i="1" s="1"/>
  <c r="P232" i="1" s="1"/>
  <c r="I232" i="1"/>
  <c r="S232" i="1" s="1"/>
  <c r="K232" i="1"/>
  <c r="M232" i="1" s="1"/>
  <c r="N232" i="1" s="1"/>
  <c r="R232" i="1" l="1"/>
  <c r="Q232" i="1"/>
  <c r="E233" i="1"/>
  <c r="G233" i="1" s="1"/>
  <c r="L233" i="1" l="1"/>
  <c r="O233" i="1" s="1"/>
  <c r="P233" i="1" s="1"/>
  <c r="I233" i="1"/>
  <c r="S233" i="1" s="1"/>
  <c r="K233" i="1"/>
  <c r="M233" i="1" s="1"/>
  <c r="N233" i="1" s="1"/>
  <c r="R233" i="1" l="1"/>
  <c r="Q233" i="1"/>
  <c r="E234" i="1"/>
  <c r="G234" i="1" s="1"/>
  <c r="L234" i="1" l="1"/>
  <c r="O234" i="1" s="1"/>
  <c r="P234" i="1" s="1"/>
  <c r="K234" i="1" l="1"/>
  <c r="M234" i="1" s="1"/>
  <c r="N234" i="1" s="1"/>
  <c r="R234" i="1" s="1"/>
  <c r="I234" i="1"/>
  <c r="S234" i="1" s="1"/>
  <c r="E235" i="1" s="1"/>
  <c r="G235" i="1" s="1"/>
  <c r="Q234" i="1"/>
  <c r="L235" i="1" l="1"/>
  <c r="O235" i="1" s="1"/>
  <c r="P235" i="1" s="1"/>
  <c r="I235" i="1"/>
  <c r="S235" i="1" s="1"/>
  <c r="K235" i="1"/>
  <c r="M235" i="1" s="1"/>
  <c r="N235" i="1" s="1"/>
  <c r="R235" i="1" l="1"/>
  <c r="Q235" i="1"/>
  <c r="E236" i="1"/>
  <c r="G236" i="1" s="1"/>
  <c r="L236" i="1" l="1"/>
  <c r="O236" i="1" s="1"/>
  <c r="P236" i="1" s="1"/>
  <c r="I236" i="1"/>
  <c r="S236" i="1" s="1"/>
  <c r="K236" i="1"/>
  <c r="M236" i="1" s="1"/>
  <c r="N236" i="1" s="1"/>
  <c r="R236" i="1" l="1"/>
  <c r="Q236" i="1"/>
  <c r="E237" i="1"/>
  <c r="G237" i="1" s="1"/>
  <c r="L237" i="1" l="1"/>
  <c r="O237" i="1" s="1"/>
  <c r="P237" i="1" s="1"/>
  <c r="K237" i="1" l="1"/>
  <c r="M237" i="1" s="1"/>
  <c r="N237" i="1" s="1"/>
  <c r="I237" i="1"/>
  <c r="S237" i="1" s="1"/>
  <c r="R237" i="1"/>
  <c r="Q237" i="1"/>
  <c r="E238" i="1"/>
  <c r="G238" i="1" s="1"/>
  <c r="L238" i="1" l="1"/>
  <c r="O238" i="1" s="1"/>
  <c r="P238" i="1" s="1"/>
  <c r="K238" i="1"/>
  <c r="M238" i="1" s="1"/>
  <c r="N238" i="1" s="1"/>
  <c r="I238" i="1" l="1"/>
  <c r="S238" i="1" s="1"/>
  <c r="R238" i="1"/>
  <c r="Q238" i="1"/>
  <c r="E239" i="1"/>
  <c r="G239" i="1" s="1"/>
  <c r="L239" i="1" l="1"/>
  <c r="O239" i="1" s="1"/>
  <c r="P239" i="1" s="1"/>
  <c r="I239" i="1" l="1"/>
  <c r="S239" i="1" s="1"/>
  <c r="K239" i="1"/>
  <c r="M239" i="1" s="1"/>
  <c r="N239" i="1" s="1"/>
  <c r="R239" i="1" s="1"/>
  <c r="E240" i="1"/>
  <c r="G240" i="1" s="1"/>
  <c r="L240" i="1" l="1"/>
  <c r="O240" i="1" s="1"/>
  <c r="P240" i="1" s="1"/>
  <c r="Q239" i="1"/>
  <c r="K240" i="1" l="1"/>
  <c r="M240" i="1" s="1"/>
  <c r="N240" i="1" s="1"/>
  <c r="I240" i="1"/>
  <c r="S240" i="1" s="1"/>
  <c r="R240" i="1"/>
  <c r="Q240" i="1"/>
  <c r="E241" i="1"/>
  <c r="G241" i="1" s="1"/>
  <c r="L241" i="1" l="1"/>
  <c r="O241" i="1" s="1"/>
  <c r="P241" i="1" s="1"/>
  <c r="K241" i="1" l="1"/>
  <c r="M241" i="1" s="1"/>
  <c r="N241" i="1" s="1"/>
  <c r="R241" i="1" s="1"/>
  <c r="I241" i="1"/>
  <c r="S241" i="1" s="1"/>
  <c r="E242" i="1"/>
  <c r="G242" i="1" s="1"/>
  <c r="Q241" i="1" l="1"/>
  <c r="L242" i="1"/>
  <c r="O242" i="1" s="1"/>
  <c r="P242" i="1" s="1"/>
  <c r="K242" i="1" l="1"/>
  <c r="M242" i="1" s="1"/>
  <c r="N242" i="1" s="1"/>
  <c r="I242" i="1"/>
  <c r="S242" i="1" s="1"/>
  <c r="R242" i="1"/>
  <c r="Q242" i="1"/>
  <c r="E243" i="1"/>
  <c r="G243" i="1" s="1"/>
  <c r="L243" i="1" l="1"/>
  <c r="O243" i="1" s="1"/>
  <c r="P243" i="1" s="1"/>
  <c r="K243" i="1" l="1"/>
  <c r="M243" i="1" s="1"/>
  <c r="N243" i="1" s="1"/>
  <c r="Q243" i="1" s="1"/>
  <c r="I243" i="1"/>
  <c r="S243" i="1" s="1"/>
  <c r="E244" i="1" s="1"/>
  <c r="G244" i="1" s="1"/>
  <c r="R243" i="1" l="1"/>
  <c r="L244" i="1"/>
  <c r="O244" i="1" s="1"/>
  <c r="P244" i="1" s="1"/>
  <c r="K244" i="1" l="1"/>
  <c r="M244" i="1" s="1"/>
  <c r="N244" i="1" s="1"/>
  <c r="I244" i="1"/>
  <c r="S244" i="1" s="1"/>
  <c r="Q244" i="1"/>
  <c r="R244" i="1"/>
  <c r="E245" i="1"/>
  <c r="G245" i="1" s="1"/>
  <c r="L245" i="1" l="1"/>
  <c r="O245" i="1" s="1"/>
  <c r="P245" i="1" s="1"/>
  <c r="I245" i="1"/>
  <c r="S245" i="1" s="1"/>
  <c r="K245" i="1" l="1"/>
  <c r="M245" i="1" s="1"/>
  <c r="N245" i="1" s="1"/>
  <c r="Q245" i="1"/>
  <c r="R245" i="1"/>
  <c r="E246" i="1"/>
  <c r="G246" i="1" s="1"/>
  <c r="L246" i="1" l="1"/>
  <c r="O246" i="1" s="1"/>
  <c r="P246" i="1" s="1"/>
  <c r="K246" i="1" l="1"/>
  <c r="M246" i="1" s="1"/>
  <c r="N246" i="1" s="1"/>
  <c r="I246" i="1"/>
  <c r="S246" i="1" s="1"/>
  <c r="Q246" i="1"/>
  <c r="R246" i="1"/>
  <c r="E247" i="1"/>
  <c r="G247" i="1" s="1"/>
  <c r="L247" i="1" l="1"/>
  <c r="O247" i="1" s="1"/>
  <c r="P247" i="1" s="1"/>
  <c r="I247" i="1"/>
  <c r="S247" i="1" s="1"/>
  <c r="K247" i="1"/>
  <c r="M247" i="1" s="1"/>
  <c r="N247" i="1" s="1"/>
  <c r="Q247" i="1" l="1"/>
  <c r="R247" i="1"/>
  <c r="E248" i="1"/>
  <c r="G248" i="1" s="1"/>
  <c r="L248" i="1" l="1"/>
  <c r="O248" i="1" s="1"/>
  <c r="P248" i="1" s="1"/>
  <c r="K248" i="1" l="1"/>
  <c r="M248" i="1" s="1"/>
  <c r="N248" i="1" s="1"/>
  <c r="Q248" i="1" s="1"/>
  <c r="I248" i="1"/>
  <c r="S248" i="1" s="1"/>
  <c r="E249" i="1"/>
  <c r="G249" i="1" s="1"/>
  <c r="R248" i="1" l="1"/>
  <c r="L249" i="1"/>
  <c r="O249" i="1" s="1"/>
  <c r="P249" i="1" s="1"/>
  <c r="K249" i="1" l="1"/>
  <c r="M249" i="1" s="1"/>
  <c r="N249" i="1" s="1"/>
  <c r="I249" i="1"/>
  <c r="S249" i="1" s="1"/>
  <c r="R249" i="1"/>
  <c r="Q249" i="1"/>
  <c r="E250" i="1"/>
  <c r="G250" i="1" s="1"/>
  <c r="L250" i="1" l="1"/>
  <c r="O250" i="1" s="1"/>
  <c r="P250" i="1" s="1"/>
  <c r="K250" i="1" l="1"/>
  <c r="M250" i="1" s="1"/>
  <c r="N250" i="1" s="1"/>
  <c r="I250" i="1"/>
  <c r="S250" i="1" s="1"/>
  <c r="R250" i="1"/>
  <c r="Q250" i="1"/>
  <c r="E251" i="1"/>
  <c r="G251" i="1" s="1"/>
  <c r="L251" i="1" l="1"/>
  <c r="O251" i="1" s="1"/>
  <c r="P251" i="1" s="1"/>
  <c r="K251" i="1" l="1"/>
  <c r="M251" i="1" s="1"/>
  <c r="N251" i="1" s="1"/>
  <c r="Q251" i="1" s="1"/>
  <c r="I251" i="1"/>
  <c r="S251" i="1" s="1"/>
  <c r="E252" i="1"/>
  <c r="G252" i="1" s="1"/>
  <c r="R251" i="1" l="1"/>
  <c r="L252" i="1"/>
  <c r="O252" i="1" s="1"/>
  <c r="P252" i="1" s="1"/>
  <c r="K252" i="1" l="1"/>
  <c r="M252" i="1" s="1"/>
  <c r="N252" i="1" s="1"/>
  <c r="Q252" i="1" s="1"/>
  <c r="I252" i="1"/>
  <c r="S252" i="1" s="1"/>
  <c r="E253" i="1" s="1"/>
  <c r="G253" i="1" s="1"/>
  <c r="R252" i="1" l="1"/>
  <c r="L253" i="1"/>
  <c r="O253" i="1" s="1"/>
  <c r="P253" i="1" s="1"/>
  <c r="K253" i="1"/>
  <c r="M253" i="1" s="1"/>
  <c r="N253" i="1" s="1"/>
  <c r="I253" i="1" l="1"/>
  <c r="S253" i="1" s="1"/>
  <c r="Q253" i="1"/>
  <c r="R253" i="1"/>
  <c r="E254" i="1"/>
  <c r="G254" i="1" s="1"/>
  <c r="L254" i="1" l="1"/>
  <c r="O254" i="1" s="1"/>
  <c r="P254" i="1" s="1"/>
  <c r="K254" i="1" l="1"/>
  <c r="M254" i="1" s="1"/>
  <c r="N254" i="1" s="1"/>
  <c r="I254" i="1"/>
  <c r="S254" i="1" s="1"/>
  <c r="Q254" i="1"/>
  <c r="R254" i="1"/>
  <c r="E255" i="1"/>
  <c r="G255" i="1" s="1"/>
  <c r="L255" i="1" l="1"/>
  <c r="O255" i="1" s="1"/>
  <c r="P255" i="1" s="1"/>
  <c r="K255" i="1" l="1"/>
  <c r="M255" i="1" s="1"/>
  <c r="N255" i="1" s="1"/>
  <c r="Q255" i="1" s="1"/>
  <c r="I255" i="1"/>
  <c r="S255" i="1" s="1"/>
  <c r="E256" i="1"/>
  <c r="G256" i="1" s="1"/>
  <c r="R255" i="1" l="1"/>
  <c r="L256" i="1"/>
  <c r="O256" i="1" s="1"/>
  <c r="P256" i="1" s="1"/>
  <c r="K256" i="1" l="1"/>
  <c r="M256" i="1" s="1"/>
  <c r="N256" i="1" s="1"/>
  <c r="Q256" i="1" s="1"/>
  <c r="I256" i="1"/>
  <c r="S256" i="1" s="1"/>
  <c r="E257" i="1"/>
  <c r="G257" i="1" s="1"/>
  <c r="R256" i="1" l="1"/>
  <c r="L257" i="1"/>
  <c r="O257" i="1" s="1"/>
  <c r="P257" i="1" s="1"/>
  <c r="K257" i="1" l="1"/>
  <c r="M257" i="1" s="1"/>
  <c r="N257" i="1" s="1"/>
  <c r="I257" i="1"/>
  <c r="S257" i="1" s="1"/>
  <c r="Q257" i="1"/>
  <c r="R257" i="1"/>
  <c r="E258" i="1"/>
  <c r="G258" i="1" s="1"/>
  <c r="L258" i="1" l="1"/>
  <c r="O258" i="1" s="1"/>
  <c r="P258" i="1" s="1"/>
  <c r="K258" i="1" l="1"/>
  <c r="M258" i="1" s="1"/>
  <c r="N258" i="1" s="1"/>
  <c r="I258" i="1"/>
  <c r="S258" i="1" s="1"/>
  <c r="Q258" i="1"/>
  <c r="R258" i="1"/>
  <c r="E259" i="1"/>
  <c r="G259" i="1" s="1"/>
  <c r="L259" i="1" l="1"/>
  <c r="O259" i="1" s="1"/>
  <c r="P259" i="1" s="1"/>
  <c r="K259" i="1"/>
  <c r="M259" i="1" s="1"/>
  <c r="N259" i="1" s="1"/>
  <c r="I259" i="1" l="1"/>
  <c r="S259" i="1" s="1"/>
  <c r="E260" i="1" s="1"/>
  <c r="G260" i="1" s="1"/>
  <c r="Q259" i="1"/>
  <c r="R259" i="1"/>
  <c r="L260" i="1" l="1"/>
  <c r="O260" i="1" s="1"/>
  <c r="P260" i="1" s="1"/>
  <c r="K260" i="1" l="1"/>
  <c r="M260" i="1" s="1"/>
  <c r="N260" i="1" s="1"/>
  <c r="I260" i="1"/>
  <c r="S260" i="1" s="1"/>
  <c r="Q260" i="1"/>
  <c r="R260" i="1"/>
  <c r="E261" i="1"/>
  <c r="G261" i="1" s="1"/>
  <c r="L261" i="1" l="1"/>
  <c r="O261" i="1" s="1"/>
  <c r="P261" i="1" s="1"/>
  <c r="K261" i="1" l="1"/>
  <c r="M261" i="1" s="1"/>
  <c r="N261" i="1" s="1"/>
  <c r="I261" i="1"/>
  <c r="S261" i="1" s="1"/>
  <c r="Q261" i="1"/>
  <c r="R261" i="1"/>
  <c r="E262" i="1"/>
  <c r="G262" i="1" s="1"/>
  <c r="L262" i="1" l="1"/>
  <c r="O262" i="1" s="1"/>
  <c r="P262" i="1" s="1"/>
  <c r="K262" i="1" l="1"/>
  <c r="M262" i="1" s="1"/>
  <c r="N262" i="1" s="1"/>
  <c r="Q262" i="1" s="1"/>
  <c r="I262" i="1"/>
  <c r="S262" i="1" s="1"/>
  <c r="R262" i="1" l="1"/>
</calcChain>
</file>

<file path=xl/sharedStrings.xml><?xml version="1.0" encoding="utf-8"?>
<sst xmlns="http://schemas.openxmlformats.org/spreadsheetml/2006/main" count="31" uniqueCount="31">
  <si>
    <t>Mass</t>
  </si>
  <si>
    <t>T stall</t>
  </si>
  <si>
    <t>RPM max</t>
  </si>
  <si>
    <t>Radius</t>
  </si>
  <si>
    <t>uK</t>
  </si>
  <si>
    <t>Time</t>
  </si>
  <si>
    <t>Delta T</t>
  </si>
  <si>
    <t>Torque</t>
  </si>
  <si>
    <t>kg</t>
  </si>
  <si>
    <t>nm</t>
  </si>
  <si>
    <t>meter</t>
  </si>
  <si>
    <t>has not factored in battery, random, or 2D CASE</t>
  </si>
  <si>
    <t>Speed R</t>
  </si>
  <si>
    <t>Speed L</t>
  </si>
  <si>
    <t>Torque L</t>
  </si>
  <si>
    <t>Torque R</t>
  </si>
  <si>
    <t>Force L</t>
  </si>
  <si>
    <t>Force R</t>
  </si>
  <si>
    <t>Tan Velo L</t>
  </si>
  <si>
    <t>Tan Velo R</t>
  </si>
  <si>
    <t>Fwd Force</t>
  </si>
  <si>
    <t>MOI</t>
  </si>
  <si>
    <t>Fwd Accel</t>
  </si>
  <si>
    <t>Omega</t>
  </si>
  <si>
    <t>Theta</t>
  </si>
  <si>
    <t>X</t>
  </si>
  <si>
    <t>Y</t>
  </si>
  <si>
    <t>RPM L</t>
  </si>
  <si>
    <t>RPM R</t>
  </si>
  <si>
    <t>Distance</t>
  </si>
  <si>
    <t>Fwd Velo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</si>
</sst>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Position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Sheet1!$Q$13:$Q$263</c:f>
              <c:numCache>
                <c:formatCode>General</c:formatCode>
                <c:ptCount val="251"/>
                <c:pt idx="0">
                  <c:v>-4.9049999725789393E-5</c:v>
                </c:pt>
                <c:pt idx="1">
                  <c:v>-1.9622744571991951E-4</c:v>
                </c:pt>
                <c:pt idx="2">
                  <c:v>-4.4158742354193927E-4</c:v>
                </c:pt>
                <c:pt idx="3">
                  <c:v>-7.8518532290260449E-4</c:v>
                </c:pt>
                <c:pt idx="4">
                  <c:v>-1.2270766375842086E-3</c:v>
                </c:pt>
                <c:pt idx="5">
                  <c:v>-1.7673166913518916E-3</c:v>
                </c:pt>
                <c:pt idx="6">
                  <c:v>-2.4059602871949488E-3</c:v>
                </c:pt>
                <c:pt idx="7">
                  <c:v>-3.1430612772027139E-3</c:v>
                </c:pt>
                <c:pt idx="8">
                  <c:v>-3.9786720503461066E-3</c:v>
                </c:pt>
                <c:pt idx="9">
                  <c:v>-4.9128429354036354E-3</c:v>
                </c:pt>
                <c:pt idx="10">
                  <c:v>-5.9456215162400298E-3</c:v>
                </c:pt>
                <c:pt idx="11">
                  <c:v>-7.0770518566170108E-3</c:v>
                </c:pt>
                <c:pt idx="12">
                  <c:v>-8.3071736316894552E-3</c:v>
                </c:pt>
                <c:pt idx="13">
                  <c:v>-9.6360211633168477E-3</c:v>
                </c:pt>
                <c:pt idx="14">
                  <c:v>-1.1063622356299947E-2</c:v>
                </c:pt>
                <c:pt idx="15">
                  <c:v>-1.2589997532636477E-2</c:v>
                </c:pt>
                <c:pt idx="16">
                  <c:v>-1.4215158160878006E-2</c:v>
                </c:pt>
                <c:pt idx="17">
                  <c:v>-1.5939105477663754E-2</c:v>
                </c:pt>
                <c:pt idx="18">
                  <c:v>-1.7761828998506243E-2</c:v>
                </c:pt>
                <c:pt idx="19">
                  <c:v>-1.9683304914909345E-2</c:v>
                </c:pt>
                <c:pt idx="20">
                  <c:v>-2.1703494374912341E-2</c:v>
                </c:pt>
                <c:pt idx="21">
                  <c:v>-2.3822341644174419E-2</c:v>
                </c:pt>
                <c:pt idx="22">
                  <c:v>-2.6039772144743782E-2</c:v>
                </c:pt>
                <c:pt idx="23">
                  <c:v>-2.8355690368695223E-2</c:v>
                </c:pt>
                <c:pt idx="24">
                  <c:v>-3.0769977663870199E-2</c:v>
                </c:pt>
                <c:pt idx="25">
                  <c:v>-3.3282489889015318E-2</c:v>
                </c:pt>
                <c:pt idx="26">
                  <c:v>-3.5893054935690179E-2</c:v>
                </c:pt>
                <c:pt idx="27">
                  <c:v>-3.8601470114403895E-2</c:v>
                </c:pt>
                <c:pt idx="28">
                  <c:v>-4.1407499402543534E-2</c:v>
                </c:pt>
                <c:pt idx="29">
                  <c:v>-4.4310870551777751E-2</c:v>
                </c:pt>
                <c:pt idx="30">
                  <c:v>-4.7311272052756315E-2</c:v>
                </c:pt>
                <c:pt idx="31">
                  <c:v>-5.0408349955083198E-2</c:v>
                </c:pt>
                <c:pt idx="32">
                  <c:v>-5.3601704540717429E-2</c:v>
                </c:pt>
                <c:pt idx="33">
                  <c:v>-5.689088684915479E-2</c:v>
                </c:pt>
                <c:pt idx="34">
                  <c:v>-6.0275395052965482E-2</c:v>
                </c:pt>
                <c:pt idx="35">
                  <c:v>-6.3754670682509881E-2</c:v>
                </c:pt>
                <c:pt idx="36">
                  <c:v>-6.7328094698927615E-2</c:v>
                </c:pt>
                <c:pt idx="37">
                  <c:v>-7.0994983414797361E-2</c:v>
                </c:pt>
                <c:pt idx="38">
                  <c:v>-7.4754584262195917E-2</c:v>
                </c:pt>
                <c:pt idx="39">
                  <c:v>-7.8606071408248518E-2</c:v>
                </c:pt>
                <c:pt idx="40">
                  <c:v>-8.2548541218659163E-2</c:v>
                </c:pt>
                <c:pt idx="41">
                  <c:v>-8.6581007570142018E-2</c:v>
                </c:pt>
                <c:pt idx="42">
                  <c:v>-9.0702397013144004E-2</c:v>
                </c:pt>
                <c:pt idx="43">
                  <c:v>-9.4911543786757951E-2</c:v>
                </c:pt>
                <c:pt idx="44">
                  <c:v>-9.9207184688274844E-2</c:v>
                </c:pt>
                <c:pt idx="45">
                  <c:v>-0.10358795380041702</c:v>
                </c:pt>
                <c:pt idx="46">
                  <c:v>-0.10805237707993173</c:v>
                </c:pt>
                <c:pt idx="47">
                  <c:v>-0.11259886681190982</c:v>
                </c:pt>
                <c:pt idx="48">
                  <c:v>-0.11722571593492756</c:v>
                </c:pt>
                <c:pt idx="49">
                  <c:v>-0.12193109224289524</c:v>
                </c:pt>
                <c:pt idx="50">
                  <c:v>-0.12671303247033291</c:v>
                </c:pt>
                <c:pt idx="51">
                  <c:v>-0.13156943626868622</c:v>
                </c:pt>
                <c:pt idx="52">
                  <c:v>-0.13649806008224347</c:v>
                </c:pt>
                <c:pt idx="53">
                  <c:v>-0.1414965109332218</c:v>
                </c:pt>
                <c:pt idx="54">
                  <c:v>-0.1465622401266562</c:v>
                </c:pt>
                <c:pt idx="55">
                  <c:v>-0.15169253688685219</c:v>
                </c:pt>
                <c:pt idx="56">
                  <c:v>-0.15688452193835262</c:v>
                </c:pt>
                <c:pt idx="57">
                  <c:v>-0.16213514104562182</c:v>
                </c:pt>
                <c:pt idx="58">
                  <c:v>-0.16744115852696712</c:v>
                </c:pt>
                <c:pt idx="59">
                  <c:v>-0.17279915075960123</c:v>
                </c:pt>
                <c:pt idx="60">
                  <c:v>-0.17820549969419569</c:v>
                </c:pt>
                <c:pt idx="61">
                  <c:v>-0.18365638639878973</c:v>
                </c:pt>
                <c:pt idx="62">
                  <c:v>-0.18914778465349805</c:v>
                </c:pt>
                <c:pt idx="63">
                  <c:v>-0.19467545461910482</c:v>
                </c:pt>
                <c:pt idx="64">
                  <c:v>-0.20023493660433989</c:v>
                </c:pt>
                <c:pt idx="65">
                  <c:v>-0.20582154495840368</c:v>
                </c:pt>
                <c:pt idx="66">
                  <c:v>-0.21143036211713975</c:v>
                </c:pt>
                <c:pt idx="67">
                  <c:v>-0.2170562328331441</c:v>
                </c:pt>
                <c:pt idx="68">
                  <c:v>-0.2226937586220466</c:v>
                </c:pt>
                <c:pt idx="69">
                  <c:v>-0.22833729245919884</c:v>
                </c:pt>
                <c:pt idx="70">
                  <c:v>-0.23398093376304743</c:v>
                </c:pt>
                <c:pt idx="71">
                  <c:v>-0.23961852370356329</c:v>
                </c:pt>
                <c:pt idx="72">
                  <c:v>-0.24524364087622208</c:v>
                </c:pt>
                <c:pt idx="73">
                  <c:v>-0.25084959738418899</c:v>
                </c:pt>
                <c:pt idx="74">
                  <c:v>-0.25642943537354174</c:v>
                </c:pt>
                <c:pt idx="75">
                  <c:v>-0.26197592406856096</c:v>
                </c:pt>
                <c:pt idx="76">
                  <c:v>-0.26748155735631801</c:v>
                </c:pt>
                <c:pt idx="77">
                  <c:v>-0.2729385519719863</c:v>
                </c:pt>
                <c:pt idx="78">
                  <c:v>-0.27833884633848138</c:v>
                </c:pt>
                <c:pt idx="79">
                  <c:v>-0.28367410011618593</c:v>
                </c:pt>
                <c:pt idx="80">
                  <c:v>-0.28893569452062035</c:v>
                </c:pt>
                <c:pt idx="81">
                  <c:v>-0.29411473346796924</c:v>
                </c:pt>
                <c:pt idx="82">
                  <c:v>-0.29920204561034541</c:v>
                </c:pt>
                <c:pt idx="83">
                  <c:v>-0.30418818732455</c:v>
                </c:pt>
                <c:pt idx="84">
                  <c:v>-0.30906344671985447</c:v>
                </c:pt>
                <c:pt idx="85">
                  <c:v>-0.31381784873195889</c:v>
                </c:pt>
                <c:pt idx="86">
                  <c:v>-0.31844116137175404</c:v>
                </c:pt>
                <c:pt idx="87">
                  <c:v>-0.3229229031988064</c:v>
                </c:pt>
                <c:pt idx="88">
                  <c:v>-0.32725235209056924</c:v>
                </c:pt>
                <c:pt idx="89">
                  <c:v>-0.33141855537917075</c:v>
                </c:pt>
                <c:pt idx="90">
                  <c:v>-0.33541034142821485</c:v>
                </c:pt>
                <c:pt idx="91">
                  <c:v>-0.33921633272231883</c:v>
                </c:pt>
                <c:pt idx="92">
                  <c:v>-0.3428249605420734</c:v>
                </c:pt>
                <c:pt idx="93">
                  <c:v>-0.3462244812967088</c:v>
                </c:pt>
                <c:pt idx="94">
                  <c:v>-0.34940299458595275</c:v>
                </c:pt>
                <c:pt idx="95">
                  <c:v>-0.35234846306133094</c:v>
                </c:pt>
                <c:pt idx="96">
                  <c:v>-0.35504873415545496</c:v>
                </c:pt>
                <c:pt idx="97">
                  <c:v>-0.35749156374561997</c:v>
                </c:pt>
                <c:pt idx="98">
                  <c:v>-0.35966464181525909</c:v>
                </c:pt>
                <c:pt idx="99">
                  <c:v>-0.36155562017342857</c:v>
                </c:pt>
                <c:pt idx="100">
                  <c:v>-0.36315214228848491</c:v>
                </c:pt>
                <c:pt idx="101">
                  <c:v>-0.36444187528741689</c:v>
                </c:pt>
                <c:pt idx="102">
                  <c:v>-0.36541254416687197</c:v>
                </c:pt>
                <c:pt idx="103">
                  <c:v>-0.36605196825571656</c:v>
                </c:pt>
                <c:pt idx="104">
                  <c:v>-0.3663480999619575</c:v>
                </c:pt>
                <c:pt idx="105">
                  <c:v>-0.36628906582897408</c:v>
                </c:pt>
                <c:pt idx="106">
                  <c:v>-0.36586320991723459</c:v>
                </c:pt>
                <c:pt idx="107">
                  <c:v>-0.365059139517945</c:v>
                </c:pt>
                <c:pt idx="108">
                  <c:v>-0.36386577319437141</c:v>
                </c:pt>
                <c:pt idx="109">
                  <c:v>-0.36227239113484666</c:v>
                </c:pt>
                <c:pt idx="110">
                  <c:v>-0.36026868778868437</c:v>
                </c:pt>
                <c:pt idx="111">
                  <c:v>-0.35784482674234896</c:v>
                </c:pt>
                <c:pt idx="112">
                  <c:v>-0.35499149777824052</c:v>
                </c:pt>
                <c:pt idx="113">
                  <c:v>-0.35169997604232495</c:v>
                </c:pt>
                <c:pt idx="114">
                  <c:v>-0.34796218322956168</c:v>
                </c:pt>
                <c:pt idx="115">
                  <c:v>-0.34377075067763369</c:v>
                </c:pt>
                <c:pt idx="116">
                  <c:v>-0.3391190842398753</c:v>
                </c:pt>
                <c:pt idx="117">
                  <c:v>-0.33400143078752065</c:v>
                </c:pt>
                <c:pt idx="118">
                  <c:v>-0.32841294616947475</c:v>
                </c:pt>
                <c:pt idx="119">
                  <c:v>-0.32234976443476954</c:v>
                </c:pt>
                <c:pt idx="120">
                  <c:v>-0.31580906809873638</c:v>
                </c:pt>
                <c:pt idx="121">
                  <c:v>-0.30878915920876182</c:v>
                </c:pt>
                <c:pt idx="122">
                  <c:v>-0.30128953093934724</c:v>
                </c:pt>
                <c:pt idx="123">
                  <c:v>-0.29331093941914799</c:v>
                </c:pt>
                <c:pt idx="124">
                  <c:v>-0.28485547546481083</c:v>
                </c:pt>
                <c:pt idx="125">
                  <c:v>-0.27592663586786925</c:v>
                </c:pt>
                <c:pt idx="126">
                  <c:v>-0.26652939385182067</c:v>
                </c:pt>
                <c:pt idx="127">
                  <c:v>-0.25667026828694117</c:v>
                </c:pt>
                <c:pt idx="128">
                  <c:v>-0.24635739122055794</c:v>
                </c:pt>
                <c:pt idx="129">
                  <c:v>-0.23560057325058098</c:v>
                </c:pt>
                <c:pt idx="130">
                  <c:v>-0.22441136624030308</c:v>
                </c:pt>
                <c:pt idx="131">
                  <c:v>-0.21280312284303943</c:v>
                </c:pt>
                <c:pt idx="132">
                  <c:v>-0.20079105227634916</c:v>
                </c:pt>
                <c:pt idx="133">
                  <c:v>-0.1883922717576394</c:v>
                </c:pt>
                <c:pt idx="134">
                  <c:v>-0.1756258529861992</c:v>
                </c:pt>
                <c:pt idx="135">
                  <c:v>-0.16251286303147408</c:v>
                </c:pt>
                <c:pt idx="136">
                  <c:v>-0.14907639896402342</c:v>
                </c:pt>
                <c:pt idx="137">
                  <c:v>-0.1353416155444806</c:v>
                </c:pt>
                <c:pt idx="138">
                  <c:v>-0.12133574526735744</c:v>
                </c:pt>
                <c:pt idx="139">
                  <c:v>-0.10708811004113607</c:v>
                </c:pt>
                <c:pt idx="140">
                  <c:v>-9.2630123774195952E-2</c:v>
                </c:pt>
                <c:pt idx="141">
                  <c:v>-7.7995285128236419E-2</c:v>
                </c:pt>
                <c:pt idx="142">
                  <c:v>-6.3219159697427293E-2</c:v>
                </c:pt>
                <c:pt idx="143">
                  <c:v>-4.8339350873081208E-2</c:v>
                </c:pt>
                <c:pt idx="144">
                  <c:v>-3.3395458660699824E-2</c:v>
                </c:pt>
                <c:pt idx="145">
                  <c:v>-1.8429025729335101E-2</c:v>
                </c:pt>
                <c:pt idx="146">
                  <c:v>-3.4834699928638132E-3</c:v>
                </c:pt>
                <c:pt idx="147">
                  <c:v>1.1395996950462256E-2</c:v>
                </c:pt>
                <c:pt idx="148">
                  <c:v>2.6162466159416996E-2</c:v>
                </c:pt>
                <c:pt idx="149">
                  <c:v>4.0767443068790918E-2</c:v>
                </c:pt>
                <c:pt idx="150">
                  <c:v>5.5160975131331294E-2</c:v>
                </c:pt>
                <c:pt idx="151">
                  <c:v>6.9291795867521266E-2</c:v>
                </c:pt>
                <c:pt idx="152">
                  <c:v>8.3107485737962825E-2</c:v>
                </c:pt>
                <c:pt idx="153">
                  <c:v>9.6554650172916812E-2</c:v>
                </c:pt>
                <c:pt idx="154">
                  <c:v>0.10957911500287085</c:v>
                </c:pt>
                <c:pt idx="155">
                  <c:v>0.12212613943252232</c:v>
                </c:pt>
                <c:pt idx="156">
                  <c:v>0.13414064658801547</c:v>
                </c:pt>
                <c:pt idx="157">
                  <c:v>0.14556747154347049</c:v>
                </c:pt>
                <c:pt idx="158">
                  <c:v>0.15635162659768906</c:v>
                </c:pt>
                <c:pt idx="159">
                  <c:v>0.16643858342541309</c:v>
                </c:pt>
                <c:pt idx="160">
                  <c:v>0.17577457156976509</c:v>
                </c:pt>
                <c:pt idx="161">
                  <c:v>0.18430689257374239</c:v>
                </c:pt>
                <c:pt idx="162">
                  <c:v>0.19198424886924884</c:v>
                </c:pt>
                <c:pt idx="163">
                  <c:v>0.19875708635264877</c:v>
                </c:pt>
                <c:pt idx="164">
                  <c:v>0.20457794937690033</c:v>
                </c:pt>
                <c:pt idx="165">
                  <c:v>0.20940184668284176</c:v>
                </c:pt>
                <c:pt idx="166">
                  <c:v>0.21318662657719423</c:v>
                </c:pt>
                <c:pt idx="167">
                  <c:v>0.21589335944357302</c:v>
                </c:pt>
                <c:pt idx="168">
                  <c:v>0.21748672544670977</c:v>
                </c:pt>
                <c:pt idx="169">
                  <c:v>0.21793540506085846</c:v>
                </c:pt>
                <c:pt idx="170">
                  <c:v>0.21721246982288744</c:v>
                </c:pt>
                <c:pt idx="171">
                  <c:v>0.21529577048097773</c:v>
                </c:pt>
                <c:pt idx="172">
                  <c:v>0.2121683194835208</c:v>
                </c:pt>
                <c:pt idx="173">
                  <c:v>0.20781866453234099</c:v>
                </c:pt>
                <c:pt idx="174">
                  <c:v>0.202241249712594</c:v>
                </c:pt>
                <c:pt idx="175">
                  <c:v>0.19543676051168357</c:v>
                </c:pt>
                <c:pt idx="176">
                  <c:v>0.18741244885458241</c:v>
                </c:pt>
                <c:pt idx="177">
                  <c:v>0.17818243411654003</c:v>
                </c:pt>
                <c:pt idx="178">
                  <c:v>0.16776797593000273</c:v>
                </c:pt>
                <c:pt idx="179">
                  <c:v>0.15619771448452194</c:v>
                </c:pt>
                <c:pt idx="180">
                  <c:v>0.14350787393049647</c:v>
                </c:pt>
                <c:pt idx="181">
                  <c:v>0.12974242444390338</c:v>
                </c:pt>
                <c:pt idx="182">
                  <c:v>0.11495319849391925</c:v>
                </c:pt>
                <c:pt idx="183">
                  <c:v>9.9199956882746229E-2</c:v>
                </c:pt>
                <c:pt idx="184">
                  <c:v>8.2550400201249874E-2</c:v>
                </c:pt>
                <c:pt idx="185">
                  <c:v>6.5080121469323682E-2</c:v>
                </c:pt>
                <c:pt idx="186">
                  <c:v>4.6872495910222065E-2</c:v>
                </c:pt>
                <c:pt idx="187">
                  <c:v>2.8018504047246356E-2</c:v>
                </c:pt>
                <c:pt idx="188">
                  <c:v>8.6164846126415146E-3</c:v>
                </c:pt>
                <c:pt idx="189">
                  <c:v>-1.1228185874462188E-2</c:v>
                </c:pt>
                <c:pt idx="190">
                  <c:v>-3.1403489569071429E-2</c:v>
                </c:pt>
                <c:pt idx="191">
                  <c:v>-5.1791242002759953E-2</c:v>
                </c:pt>
                <c:pt idx="192">
                  <c:v>-7.2267646652487388E-2</c:v>
                </c:pt>
                <c:pt idx="193">
                  <c:v>-9.270393035057875E-2</c:v>
                </c:pt>
                <c:pt idx="194">
                  <c:v>-0.11296705978771696</c:v>
                </c:pt>
                <c:pt idx="195">
                  <c:v>-0.13292053856611769</c:v>
                </c:pt>
                <c:pt idx="196">
                  <c:v>-0.15242528339559869</c:v>
                </c:pt>
                <c:pt idx="197">
                  <c:v>-0.17134057709414263</c:v>
                </c:pt>
                <c:pt idx="198">
                  <c:v>-0.18952509506113502</c:v>
                </c:pt>
                <c:pt idx="199">
                  <c:v>-0.20683800084140141</c:v>
                </c:pt>
                <c:pt idx="200">
                  <c:v>-0.22314010529853848</c:v>
                </c:pt>
                <c:pt idx="201">
                  <c:v>-0.23829508277536446</c:v>
                </c:pt>
                <c:pt idx="202">
                  <c:v>-0.25217073644765192</c:v>
                </c:pt>
                <c:pt idx="203">
                  <c:v>-0.26464030388630966</c:v>
                </c:pt>
                <c:pt idx="204">
                  <c:v>-0.2755837926459761</c:v>
                </c:pt>
                <c:pt idx="205">
                  <c:v>-0.28488933450947984</c:v>
                </c:pt>
                <c:pt idx="206">
                  <c:v>-0.29245454585401826</c:v>
                </c:pt>
                <c:pt idx="207">
                  <c:v>-0.29818788048418393</c:v>
                </c:pt>
                <c:pt idx="208">
                  <c:v>-0.30200996021825893</c:v>
                </c:pt>
                <c:pt idx="209">
                  <c:v>-0.30385486753815344</c:v>
                </c:pt>
                <c:pt idx="210">
                  <c:v>-0.30367138374157882</c:v>
                </c:pt>
                <c:pt idx="211">
                  <c:v>-0.30142415529019395</c:v>
                </c:pt>
                <c:pt idx="212">
                  <c:v>-0.29709477045281407</c:v>
                </c:pt>
                <c:pt idx="213">
                  <c:v>-0.29068272792206773</c:v>
                </c:pt>
                <c:pt idx="214">
                  <c:v>-0.28220627885994282</c:v>
                </c:pt>
                <c:pt idx="215">
                  <c:v>-0.27170312382598222</c:v>
                </c:pt>
                <c:pt idx="216">
                  <c:v>-0.25923094628436127</c:v>
                </c:pt>
                <c:pt idx="217">
                  <c:v>-0.24486776489431877</c:v>
                </c:pt>
                <c:pt idx="218">
                  <c:v>-0.22871208758256442</c:v>
                </c:pt>
                <c:pt idx="219">
                  <c:v>-0.21088285149410949</c:v>
                </c:pt>
                <c:pt idx="220">
                  <c:v>-0.19151913433474924</c:v>
                </c:pt>
                <c:pt idx="221">
                  <c:v>-0.17077962436584049</c:v>
                </c:pt>
                <c:pt idx="222">
                  <c:v>-0.14884183839816456</c:v>
                </c:pt>
                <c:pt idx="223">
                  <c:v>-0.12590107955974195</c:v>
                </c:pt>
                <c:pt idx="224">
                  <c:v>-0.10216912938095851</c:v>
                </c:pt>
                <c:pt idx="225">
                  <c:v>-7.7872671841595215E-2</c:v>
                </c:pt>
                <c:pt idx="226">
                  <c:v>-5.3251450444836243E-2</c:v>
                </c:pt>
                <c:pt idx="227">
                  <c:v>-2.8556163102339324E-2</c:v>
                </c:pt>
                <c:pt idx="228">
                  <c:v>-4.0461036043427795E-3</c:v>
                </c:pt>
                <c:pt idx="229">
                  <c:v>2.0013437325834774E-2</c:v>
                </c:pt>
                <c:pt idx="230">
                  <c:v>4.3353993976127533E-2</c:v>
                </c:pt>
                <c:pt idx="231">
                  <c:v>6.5706948613825866E-2</c:v>
                </c:pt>
                <c:pt idx="232">
                  <c:v>8.6806728863009414E-2</c:v>
                </c:pt>
                <c:pt idx="233">
                  <c:v>0.10639414822365141</c:v>
                </c:pt>
                <c:pt idx="234">
                  <c:v>0.1242198538731704</c:v>
                </c:pt>
                <c:pt idx="235">
                  <c:v>0.14004784144351015</c:v>
                </c:pt>
                <c:pt idx="236">
                  <c:v>0.15365899225226232</c:v>
                </c:pt>
                <c:pt idx="237">
                  <c:v>0.1648545845793622</c:v>
                </c:pt>
                <c:pt idx="238">
                  <c:v>0.17345972712088334</c:v>
                </c:pt>
                <c:pt idx="239">
                  <c:v>0.17932665982060403</c:v>
                </c:pt>
                <c:pt idx="240">
                  <c:v>0.18233786498236643</c:v>
                </c:pt>
                <c:pt idx="241">
                  <c:v>0.18240893000526973</c:v>
                </c:pt>
                <c:pt idx="242">
                  <c:v>0.17949110236074856</c:v>
                </c:pt>
                <c:pt idx="243">
                  <c:v>0.17357347764207523</c:v>
                </c:pt>
                <c:pt idx="244">
                  <c:v>0.16468476275221947</c:v>
                </c:pt>
                <c:pt idx="245">
                  <c:v>0.15289455863488885</c:v>
                </c:pt>
                <c:pt idx="246">
                  <c:v>0.13831411046292136</c:v>
                </c:pt>
                <c:pt idx="247">
                  <c:v>0.12109647792961119</c:v>
                </c:pt>
                <c:pt idx="248">
                  <c:v>0.10143608427510289</c:v>
                </c:pt>
                <c:pt idx="249">
                  <c:v>7.9567609933784797E-2</c:v>
                </c:pt>
              </c:numCache>
            </c:numRef>
          </c:xVal>
          <c:yVal>
            <c:numRef>
              <c:f>Sheet1!$R$13:$R$263</c:f>
              <c:numCache>
                <c:formatCode>General</c:formatCode>
                <c:ptCount val="251"/>
                <c:pt idx="0">
                  <c:v>5.1865269075065095E-9</c:v>
                </c:pt>
                <c:pt idx="1">
                  <c:v>6.7579957695421835E-8</c:v>
                </c:pt>
                <c:pt idx="2">
                  <c:v>3.022746447890244E-7</c:v>
                </c:pt>
                <c:pt idx="3">
                  <c:v>8.8827678940350819E-7</c:v>
                </c:pt>
                <c:pt idx="4">
                  <c:v>2.0693447060738299E-6</c:v>
                </c:pt>
                <c:pt idx="5">
                  <c:v>4.1548311900264464E-6</c:v>
                </c:pt>
                <c:pt idx="6">
                  <c:v>7.5205275764227621E-6</c:v>
                </c:pt>
                <c:pt idx="7">
                  <c:v>1.2609508949625409E-5</c:v>
                </c:pt>
                <c:pt idx="8">
                  <c:v>1.9932979821259079E-5</c:v>
                </c:pt>
                <c:pt idx="9">
                  <c:v>3.00711194477141E-5</c:v>
                </c:pt>
                <c:pt idx="10">
                  <c:v>4.3673925800631002E-5</c:v>
                </c:pt>
                <c:pt idx="11">
                  <c:v>6.1462057037566173E-5</c:v>
                </c:pt>
                <c:pt idx="12">
                  <c:v>8.4227669144231701E-5</c:v>
                </c:pt>
                <c:pt idx="13">
                  <c:v>1.1283524823419271E-4</c:v>
                </c:pt>
                <c:pt idx="14">
                  <c:v>1.482224357964603E-4</c:v>
                </c:pt>
                <c:pt idx="15">
                  <c:v>1.9140084497581462E-4</c:v>
                </c:pt>
                <c:pt idx="16">
                  <c:v>2.4345686575471181E-4</c:v>
                </c:pt>
                <c:pt idx="17">
                  <c:v>3.0555245667907303E-4</c:v>
                </c:pt>
                <c:pt idx="18">
                  <c:v>3.7892592053292095E-4</c:v>
                </c:pt>
                <c:pt idx="19">
                  <c:v>4.6489266111854479E-4</c:v>
                </c:pt>
                <c:pt idx="20">
                  <c:v>5.6484591803949058E-4</c:v>
                </c:pt>
                <c:pt idx="21">
                  <c:v>6.8025747611302799E-4</c:v>
                </c:pt>
                <c:pt idx="22">
                  <c:v>8.1267834575673721E-4</c:v>
                </c:pt>
                <c:pt idx="23">
                  <c:v>9.6373941040040932E-4</c:v>
                </c:pt>
                <c:pt idx="24">
                  <c:v>1.1351520366694753E-3</c:v>
                </c:pt>
                <c:pt idx="25">
                  <c:v>1.3287086427696689E-3</c:v>
                </c:pt>
                <c:pt idx="26">
                  <c:v>1.5462832201746119E-3</c:v>
                </c:pt>
                <c:pt idx="27">
                  <c:v>1.7898318033785056E-3</c:v>
                </c:pt>
                <c:pt idx="28">
                  <c:v>2.0613928821252678E-3</c:v>
                </c:pt>
                <c:pt idx="29">
                  <c:v>2.3630877501634121E-3</c:v>
                </c:pt>
                <c:pt idx="30">
                  <c:v>2.6971207842029017E-3</c:v>
                </c:pt>
                <c:pt idx="31">
                  <c:v>3.0657796463665239E-3</c:v>
                </c:pt>
                <c:pt idx="32">
                  <c:v>3.4714354030341943E-3</c:v>
                </c:pt>
                <c:pt idx="33">
                  <c:v>3.9165425525746131E-3</c:v>
                </c:pt>
                <c:pt idx="34">
                  <c:v>4.4036389540452539E-3</c:v>
                </c:pt>
                <c:pt idx="35">
                  <c:v>4.9353456485194533E-3</c:v>
                </c:pt>
                <c:pt idx="36">
                  <c:v>5.514366564268942E-3</c:v>
                </c:pt>
                <c:pt idx="37">
                  <c:v>6.1434880965926097E-3</c:v>
                </c:pt>
                <c:pt idx="38">
                  <c:v>6.8255785526381242E-3</c:v>
                </c:pt>
                <c:pt idx="39">
                  <c:v>7.5635874511137116E-3</c:v>
                </c:pt>
                <c:pt idx="40">
                  <c:v>8.3605446663337826E-3</c:v>
                </c:pt>
                <c:pt idx="41">
                  <c:v>9.2195594055857095E-3</c:v>
                </c:pt>
                <c:pt idx="42">
                  <c:v>1.0143819008347155E-2</c:v>
                </c:pt>
                <c:pt idx="43">
                  <c:v>1.1136587555425884E-2</c:v>
                </c:pt>
                <c:pt idx="44">
                  <c:v>1.2201204275638365E-2</c:v>
                </c:pt>
                <c:pt idx="45">
                  <c:v>1.3341081737191922E-2</c:v>
                </c:pt>
                <c:pt idx="46">
                  <c:v>1.4559703810489905E-2</c:v>
                </c:pt>
                <c:pt idx="47">
                  <c:v>1.5860623388642549E-2</c:v>
                </c:pt>
                <c:pt idx="48">
                  <c:v>1.7247459851540432E-2</c:v>
                </c:pt>
                <c:pt idx="49">
                  <c:v>1.872389625893597E-2</c:v>
                </c:pt>
                <c:pt idx="50">
                  <c:v>2.0293676257583545E-2</c:v>
                </c:pt>
                <c:pt idx="51">
                  <c:v>2.1960600687114543E-2</c:v>
                </c:pt>
                <c:pt idx="52">
                  <c:v>2.3728523868973162E-2</c:v>
                </c:pt>
                <c:pt idx="53">
                  <c:v>2.5601349562415943E-2</c:v>
                </c:pt>
                <c:pt idx="54">
                  <c:v>2.7583026571287014E-2</c:v>
                </c:pt>
                <c:pt idx="55">
                  <c:v>2.9677543985026263E-2</c:v>
                </c:pt>
                <c:pt idx="56">
                  <c:v>3.1888926037153577E-2</c:v>
                </c:pt>
                <c:pt idx="57">
                  <c:v>3.4221226564304569E-2</c:v>
                </c:pt>
                <c:pt idx="58">
                  <c:v>3.6678523048775648E-2</c:v>
                </c:pt>
                <c:pt idx="59">
                  <c:v>3.9264910227477322E-2</c:v>
                </c:pt>
                <c:pt idx="60">
                  <c:v>4.1984493250196424E-2</c:v>
                </c:pt>
                <c:pt idx="61">
                  <c:v>4.4841380370140481E-2</c:v>
                </c:pt>
                <c:pt idx="62">
                  <c:v>4.7839675149884825E-2</c:v>
                </c:pt>
                <c:pt idx="63">
                  <c:v>5.0983468166073583E-2</c:v>
                </c:pt>
                <c:pt idx="64">
                  <c:v>5.4276828196545973E-2</c:v>
                </c:pt>
                <c:pt idx="65">
                  <c:v>5.7723792873977608E-2</c:v>
                </c:pt>
                <c:pt idx="66">
                  <c:v>6.132835879065017E-2</c:v>
                </c:pt>
                <c:pt idx="67">
                  <c:v>6.5094471039600615E-2</c:v>
                </c:pt>
                <c:pt idx="68">
                  <c:v>6.90260121781614E-2</c:v>
                </c:pt>
                <c:pt idx="69">
                  <c:v>7.3126790600795299E-2</c:v>
                </c:pt>
                <c:pt idx="70">
                  <c:v>7.7400528309159805E-2</c:v>
                </c:pt>
                <c:pt idx="71">
                  <c:v>8.1850848068520374E-2</c:v>
                </c:pt>
                <c:pt idx="72">
                  <c:v>8.6481259940972402E-2</c:v>
                </c:pt>
                <c:pt idx="73">
                  <c:v>9.1295147187444595E-2</c:v>
                </c:pt>
                <c:pt idx="74">
                  <c:v>9.6295751532147617E-2</c:v>
                </c:pt>
                <c:pt idx="75">
                  <c:v>0.10148615778501312</c:v>
                </c:pt>
                <c:pt idx="76">
                  <c:v>0.10686927781974936</c:v>
                </c:pt>
                <c:pt idx="77">
                  <c:v>0.11244783390743089</c:v>
                </c:pt>
                <c:pt idx="78">
                  <c:v>0.11822434140805113</c:v>
                </c:pt>
                <c:pt idx="79">
                  <c:v>0.12420109082520864</c:v>
                </c:pt>
                <c:pt idx="80">
                  <c:v>0.13038012923207959</c:v>
                </c:pt>
                <c:pt idx="81">
                  <c:v>0.13676324108006041</c:v>
                </c:pt>
                <c:pt idx="82">
                  <c:v>0.14335192840495531</c:v>
                </c:pt>
                <c:pt idx="83">
                  <c:v>0.15014739044933972</c:v>
                </c:pt>
                <c:pt idx="84">
                  <c:v>0.15715050272376641</c:v>
                </c:pt>
                <c:pt idx="85">
                  <c:v>0.16436179553379435</c:v>
                </c:pt>
                <c:pt idx="86">
                  <c:v>0.17178143200442794</c:v>
                </c:pt>
                <c:pt idx="87">
                  <c:v>0.17940918563845304</c:v>
                </c:pt>
                <c:pt idx="88">
                  <c:v>0.1872444174503565</c:v>
                </c:pt>
                <c:pt idx="89">
                  <c:v>0.19528605272301675</c:v>
                </c:pt>
                <c:pt idx="90">
                  <c:v>0.20353255744015822</c:v>
                </c:pt>
                <c:pt idx="91">
                  <c:v>0.21198191445367084</c:v>
                </c:pt>
                <c:pt idx="92">
                  <c:v>0.22063159945130528</c:v>
                </c:pt>
                <c:pt idx="93">
                  <c:v>0.22947855679696144</c:v>
                </c:pt>
                <c:pt idx="94">
                  <c:v>0.23851917532278546</c:v>
                </c:pt>
                <c:pt idx="95">
                  <c:v>0.24774926415956711</c:v>
                </c:pt>
                <c:pt idx="96">
                  <c:v>0.25716402869948102</c:v>
                </c:pt>
                <c:pt idx="97">
                  <c:v>0.26675804679301429</c:v>
                </c:pt>
                <c:pt idx="98">
                  <c:v>0.27652524528996392</c:v>
                </c:pt>
                <c:pt idx="99">
                  <c:v>0.28645887704264006</c:v>
                </c:pt>
                <c:pt idx="100">
                  <c:v>0.29655149849785323</c:v>
                </c:pt>
                <c:pt idx="101">
                  <c:v>0.30679494801286344</c:v>
                </c:pt>
                <c:pt idx="102">
                  <c:v>0.31718032503919485</c:v>
                </c:pt>
                <c:pt idx="103">
                  <c:v>0.32769797032703002</c:v>
                </c:pt>
                <c:pt idx="104">
                  <c:v>0.33833744731174897</c:v>
                </c:pt>
                <c:pt idx="105">
                  <c:v>0.3490875248530233</c:v>
                </c:pt>
                <c:pt idx="106">
                  <c:v>0.35993616150565649</c:v>
                </c:pt>
                <c:pt idx="107">
                  <c:v>0.37087049151002105</c:v>
                </c:pt>
                <c:pt idx="108">
                  <c:v>0.38187681269841123</c:v>
                </c:pt>
                <c:pt idx="109">
                  <c:v>0.39294057652183784</c:v>
                </c:pt>
                <c:pt idx="110">
                  <c:v>0.4040463804096564</c:v>
                </c:pt>
                <c:pt idx="111">
                  <c:v>0.41517796268185864</c:v>
                </c:pt>
                <c:pt idx="112">
                  <c:v>0.4263182002407741</c:v>
                </c:pt>
                <c:pt idx="113">
                  <c:v>0.43744910927523151</c:v>
                </c:pt>
                <c:pt idx="114">
                  <c:v>0.44855184921579644</c:v>
                </c:pt>
                <c:pt idx="115">
                  <c:v>0.45960673018444664</c:v>
                </c:pt>
                <c:pt idx="116">
                  <c:v>0.4705932241858149</c:v>
                </c:pt>
                <c:pt idx="117">
                  <c:v>0.4814899802898267</c:v>
                </c:pt>
                <c:pt idx="118">
                  <c:v>0.49227484405703226</c:v>
                </c:pt>
                <c:pt idx="119">
                  <c:v>0.50292488145805081</c:v>
                </c:pt>
                <c:pt idx="120">
                  <c:v>0.51341640753715989</c:v>
                </c:pt>
                <c:pt idx="121">
                  <c:v>0.5237250200670257</c:v>
                </c:pt>
                <c:pt idx="122">
                  <c:v>0.53382563843672759</c:v>
                </c:pt>
                <c:pt idx="123">
                  <c:v>0.54369254800841849</c:v>
                </c:pt>
                <c:pt idx="124">
                  <c:v>0.55329945016902737</c:v>
                </c:pt>
                <c:pt idx="125">
                  <c:v>0.5626195182921786</c:v>
                </c:pt>
                <c:pt idx="126">
                  <c:v>0.57162545981181723</c:v>
                </c:pt>
                <c:pt idx="127">
                  <c:v>0.58028958459271962</c:v>
                </c:pt>
                <c:pt idx="128">
                  <c:v>0.58858387976397597</c:v>
                </c:pt>
                <c:pt idx="129">
                  <c:v>0.59648009115949296</c:v>
                </c:pt>
                <c:pt idx="130">
                  <c:v>0.6039498114844255</c:v>
                </c:pt>
                <c:pt idx="131">
                  <c:v>0.61096457529806458</c:v>
                </c:pt>
                <c:pt idx="132">
                  <c:v>0.61749596087193792</c:v>
                </c:pt>
                <c:pt idx="133">
                  <c:v>0.62351569894660108</c:v>
                </c:pt>
                <c:pt idx="134">
                  <c:v>0.62899578837169545</c:v>
                </c:pt>
                <c:pt idx="135">
                  <c:v>0.63390861857122738</c:v>
                </c:pt>
                <c:pt idx="136">
                  <c:v>0.63822709872961292</c:v>
                </c:pt>
                <c:pt idx="137">
                  <c:v>0.64192479354377396</c:v>
                </c:pt>
                <c:pt idx="138">
                  <c:v>0.64497606533244567</c:v>
                </c:pt>
                <c:pt idx="139">
                  <c:v>0.64735622223586242</c:v>
                </c:pt>
                <c:pt idx="140">
                  <c:v>0.64904167217717335</c:v>
                </c:pt>
                <c:pt idx="141">
                  <c:v>0.65001008219136447</c:v>
                </c:pt>
                <c:pt idx="142">
                  <c:v>0.65024054265826259</c:v>
                </c:pt>
                <c:pt idx="143">
                  <c:v>0.64971373590351522</c:v>
                </c:pt>
                <c:pt idx="144">
                  <c:v>0.64841210855550246</c:v>
                </c:pt>
                <c:pt idx="145">
                  <c:v>0.64632004696719492</c:v>
                </c:pt>
                <c:pt idx="146">
                  <c:v>0.64342405493035759</c:v>
                </c:pt>
                <c:pt idx="147">
                  <c:v>0.63971293282558772</c:v>
                </c:pt>
                <c:pt idx="148">
                  <c:v>0.63517795726591353</c:v>
                </c:pt>
                <c:pt idx="149">
                  <c:v>0.62981306020458827</c:v>
                </c:pt>
                <c:pt idx="150">
                  <c:v>0.62361500638987244</c:v>
                </c:pt>
                <c:pt idx="151">
                  <c:v>0.61658356796167046</c:v>
                </c:pt>
                <c:pt idx="152">
                  <c:v>0.60872169489761196</c:v>
                </c:pt>
                <c:pt idx="153">
                  <c:v>0.60003567993035944</c:v>
                </c:pt>
                <c:pt idx="154">
                  <c:v>0.5905353164744801</c:v>
                </c:pt>
                <c:pt idx="155">
                  <c:v>0.58023404802111689</c:v>
                </c:pt>
                <c:pt idx="156">
                  <c:v>0.56914910738298974</c:v>
                </c:pt>
                <c:pt idx="157">
                  <c:v>0.55730164410209171</c:v>
                </c:pt>
                <c:pt idx="158">
                  <c:v>0.54471683826902384</c:v>
                </c:pt>
                <c:pt idx="159">
                  <c:v>0.53142399894753678</c:v>
                </c:pt>
                <c:pt idx="160">
                  <c:v>0.51745664535185831</c:v>
                </c:pt>
                <c:pt idx="161">
                  <c:v>0.50285256888921692</c:v>
                </c:pt>
                <c:pt idx="162">
                  <c:v>0.48765387415708844</c:v>
                </c:pt>
                <c:pt idx="163">
                  <c:v>0.47190699697561844</c:v>
                </c:pt>
                <c:pt idx="164">
                  <c:v>0.45566269754197242</c:v>
                </c:pt>
                <c:pt idx="165">
                  <c:v>0.43897602681659059</c:v>
                </c:pt>
                <c:pt idx="166">
                  <c:v>0.42190626429309785</c:v>
                </c:pt>
                <c:pt idx="167">
                  <c:v>0.40451682536547889</c:v>
                </c:pt>
                <c:pt idx="168">
                  <c:v>0.38687513658964312</c:v>
                </c:pt>
                <c:pt idx="169">
                  <c:v>0.36905247724316187</c:v>
                </c:pt>
                <c:pt idx="170">
                  <c:v>0.35112378571818181</c:v>
                </c:pt>
                <c:pt idx="171">
                  <c:v>0.33316742943963196</c:v>
                </c:pt>
                <c:pt idx="172">
                  <c:v>0.31526493718503862</c:v>
                </c:pt>
                <c:pt idx="173">
                  <c:v>0.29750069289458847</c:v>
                </c:pt>
                <c:pt idx="174">
                  <c:v>0.27996159030138457</c:v>
                </c:pt>
                <c:pt idx="175">
                  <c:v>0.26273664798275659</c:v>
                </c:pt>
                <c:pt idx="176">
                  <c:v>0.24591658473439312</c:v>
                </c:pt>
                <c:pt idx="177">
                  <c:v>0.22959335550004201</c:v>
                </c:pt>
                <c:pt idx="178">
                  <c:v>0.21385964845033381</c:v>
                </c:pt>
                <c:pt idx="179">
                  <c:v>0.19880834419431193</c:v>
                </c:pt>
                <c:pt idx="180">
                  <c:v>0.18453193852548649</c:v>
                </c:pt>
                <c:pt idx="181">
                  <c:v>0.17112193054921493</c:v>
                </c:pt>
                <c:pt idx="182">
                  <c:v>0.15866817850801668</c:v>
                </c:pt>
                <c:pt idx="183">
                  <c:v>0.14725822611361125</c:v>
                </c:pt>
                <c:pt idx="184">
                  <c:v>0.1369766027060409</c:v>
                </c:pt>
                <c:pt idx="185">
                  <c:v>0.12790410108764291</c:v>
                </c:pt>
                <c:pt idx="186">
                  <c:v>0.12011703741871885</c:v>
                </c:pt>
                <c:pt idx="187">
                  <c:v>0.11368649810773521</c:v>
                </c:pt>
                <c:pt idx="188">
                  <c:v>0.10867757917638399</c:v>
                </c:pt>
                <c:pt idx="189">
                  <c:v>0.10514862412279727</c:v>
                </c:pt>
                <c:pt idx="190">
                  <c:v>0.10315046683796823</c:v>
                </c:pt>
                <c:pt idx="191">
                  <c:v>0.10272568664370405</c:v>
                </c:pt>
                <c:pt idx="192">
                  <c:v>0.10390788300731174</c:v>
                </c:pt>
                <c:pt idx="193">
                  <c:v>0.10672097794024517</c:v>
                </c:pt>
                <c:pt idx="194">
                  <c:v>0.11117855449612815</c:v>
                </c:pt>
                <c:pt idx="195">
                  <c:v>0.11728324013846703</c:v>
                </c:pt>
                <c:pt idx="196">
                  <c:v>0.12502614404013693</c:v>
                </c:pt>
                <c:pt idx="197">
                  <c:v>0.13438635759523043</c:v>
                </c:pt>
                <c:pt idx="198">
                  <c:v>0.14533052755876222</c:v>
                </c:pt>
                <c:pt idx="199">
                  <c:v>0.15781251127062346</c:v>
                </c:pt>
                <c:pt idx="200">
                  <c:v>0.17177312335673808</c:v>
                </c:pt>
                <c:pt idx="201">
                  <c:v>0.18713998312247934</c:v>
                </c:pt>
                <c:pt idx="202">
                  <c:v>0.20382747155133102</c:v>
                </c:pt>
                <c:pt idx="203">
                  <c:v>0.22173680638644072</c:v>
                </c:pt>
                <c:pt idx="204">
                  <c:v>0.2407562431956945</c:v>
                </c:pt>
                <c:pt idx="205">
                  <c:v>0.26076140959506333</c:v>
                </c:pt>
                <c:pt idx="206">
                  <c:v>0.28161577892399287</c:v>
                </c:pt>
                <c:pt idx="207">
                  <c:v>0.3031712886261505</c:v>
                </c:pt>
                <c:pt idx="208">
                  <c:v>0.32526910738586395</c:v>
                </c:pt>
                <c:pt idx="209">
                  <c:v>0.34774055370447787</c:v>
                </c:pt>
                <c:pt idx="210">
                  <c:v>0.37040816707280383</c:v>
                </c:pt>
                <c:pt idx="211">
                  <c:v>0.39308693121002569</c:v>
                </c:pt>
                <c:pt idx="212">
                  <c:v>0.41558564700227701</c:v>
                </c:pt>
                <c:pt idx="213">
                  <c:v>0.43770845079555354</c:v>
                </c:pt>
                <c:pt idx="214">
                  <c:v>0.45925647159026628</c:v>
                </c:pt>
                <c:pt idx="215">
                  <c:v>0.48002961846506792</c:v>
                </c:pt>
                <c:pt idx="216">
                  <c:v>0.49982848724510393</c:v>
                </c:pt>
                <c:pt idx="217">
                  <c:v>0.51845637304818948</c:v>
                </c:pt>
                <c:pt idx="218">
                  <c:v>0.53572137291843147</c:v>
                </c:pt>
                <c:pt idx="219">
                  <c:v>0.55143856032150773</c:v>
                </c:pt>
                <c:pt idx="220">
                  <c:v>0.56543221086336481</c:v>
                </c:pt>
                <c:pt idx="221">
                  <c:v>0.5775380562426029</c:v>
                </c:pt>
                <c:pt idx="222">
                  <c:v>0.58760554119726338</c:v>
                </c:pt>
                <c:pt idx="223">
                  <c:v>0.59550005610344958</c:v>
                </c:pt>
                <c:pt idx="224">
                  <c:v>0.60110511597276173</c:v>
                </c:pt>
                <c:pt idx="225">
                  <c:v>0.60432445492687437</c:v>
                </c:pt>
                <c:pt idx="226">
                  <c:v>0.60508400385091443</c:v>
                </c:pt>
                <c:pt idx="227">
                  <c:v>0.60333371789380141</c:v>
                </c:pt>
                <c:pt idx="228">
                  <c:v>0.59904921984440196</c:v>
                </c:pt>
                <c:pt idx="229">
                  <c:v>0.59223322521742405</c:v>
                </c:pt>
                <c:pt idx="230">
                  <c:v>0.58291671518061405</c:v>
                </c:pt>
                <c:pt idx="231">
                  <c:v>0.57115982429023049</c:v>
                </c:pt>
                <c:pt idx="232">
                  <c:v>0.55705241141584516</c:v>
                </c:pt>
                <c:pt idx="233">
                  <c:v>0.54071428426379087</c:v>
                </c:pt>
                <c:pt idx="234">
                  <c:v>0.52229505057959025</c:v>
                </c:pt>
                <c:pt idx="235">
                  <c:v>0.50197357244408902</c:v>
                </c:pt>
                <c:pt idx="236">
                  <c:v>0.47995700408661124</c:v>
                </c:pt>
                <c:pt idx="237">
                  <c:v>0.45647939832156009</c:v>
                </c:pt>
                <c:pt idx="238">
                  <c:v>0.43179987206027048</c:v>
                </c:pt>
                <c:pt idx="239">
                  <c:v>0.40620032733238803</c:v>
                </c:pt>
                <c:pt idx="240">
                  <c:v>0.37998273083045475</c:v>
                </c:pt>
                <c:pt idx="241">
                  <c:v>0.35346596211265269</c:v>
                </c:pt>
                <c:pt idx="242">
                  <c:v>0.32698224818999772</c:v>
                </c:pt>
                <c:pt idx="243">
                  <c:v>0.30087321019776314</c:v>
                </c:pt>
                <c:pt idx="244">
                  <c:v>0.27548555610113695</c:v>
                </c:pt>
                <c:pt idx="245">
                  <c:v>0.25116646179046009</c:v>
                </c:pt>
                <c:pt idx="246">
                  <c:v>0.22825869134332955</c:v>
                </c:pt>
                <c:pt idx="247">
                  <c:v>0.20709551551603517</c:v>
                </c:pt>
                <c:pt idx="248">
                  <c:v>0.18799549550723968</c:v>
                </c:pt>
                <c:pt idx="249">
                  <c:v>0.17125720653284049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201448"/>
        <c:axId val="548558680"/>
      </c:scatterChart>
      <c:valAx>
        <c:axId val="537201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58680"/>
        <c:crosses val="autoZero"/>
        <c:crossBetween val="midCat"/>
      </c:valAx>
      <c:valAx>
        <c:axId val="54855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01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RPM</a:t>
            </a:r>
            <a:r>
              <a:rPr lang="en-US" baseline="0"/>
              <a:t> vs Torque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Left Motor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Sheet1!$S$12:$S$262</c:f>
              <c:numCache>
                <c:formatCode>General</c:formatCode>
                <c:ptCount val="251"/>
                <c:pt idx="0">
                  <c:v>0</c:v>
                </c:pt>
                <c:pt idx="1">
                  <c:v>-0.69486274295689476</c:v>
                </c:pt>
                <c:pt idx="2">
                  <c:v>-1.3881467722799041</c:v>
                </c:pt>
                <c:pt idx="3">
                  <c:v>-2.0798556747734187</c:v>
                </c:pt>
                <c:pt idx="4">
                  <c:v>-2.7699930290926869</c:v>
                </c:pt>
                <c:pt idx="5">
                  <c:v>-3.4585624057623225</c:v>
                </c:pt>
                <c:pt idx="6">
                  <c:v>-4.1455673671947872</c:v>
                </c:pt>
                <c:pt idx="7">
                  <c:v>-4.831011467708815</c:v>
                </c:pt>
                <c:pt idx="8">
                  <c:v>-5.5148982535477975</c:v>
                </c:pt>
                <c:pt idx="9">
                  <c:v>-6.1972312628981401</c:v>
                </c:pt>
                <c:pt idx="10">
                  <c:v>-6.8780140259075617</c:v>
                </c:pt>
                <c:pt idx="11">
                  <c:v>-7.5572500647033571</c:v>
                </c:pt>
                <c:pt idx="12">
                  <c:v>-8.2349428934106257</c:v>
                </c:pt>
                <c:pt idx="13">
                  <c:v>-8.9110960181704453</c:v>
                </c:pt>
                <c:pt idx="14">
                  <c:v>-9.5857129371580143</c:v>
                </c:pt>
                <c:pt idx="15">
                  <c:v>-10.258797140600745</c:v>
                </c:pt>
                <c:pt idx="16">
                  <c:v>-10.93035211079634</c:v>
                </c:pt>
                <c:pt idx="17">
                  <c:v>-11.600381322130781</c:v>
                </c:pt>
                <c:pt idx="18">
                  <c:v>-12.268888241096324</c:v>
                </c:pt>
                <c:pt idx="19">
                  <c:v>-12.935876326309424</c:v>
                </c:pt>
                <c:pt idx="20">
                  <c:v>-13.601349028528636</c:v>
                </c:pt>
                <c:pt idx="21">
                  <c:v>-14.265309790672454</c:v>
                </c:pt>
                <c:pt idx="22">
                  <c:v>-14.927762047837145</c:v>
                </c:pt>
                <c:pt idx="23">
                  <c:v>-15.588709227314501</c:v>
                </c:pt>
                <c:pt idx="24">
                  <c:v>-16.248154748609579</c:v>
                </c:pt>
                <c:pt idx="25">
                  <c:v>-16.906102023458406</c:v>
                </c:pt>
                <c:pt idx="26">
                  <c:v>-17.562554455845589</c:v>
                </c:pt>
                <c:pt idx="27">
                  <c:v>-18.217515442021977</c:v>
                </c:pt>
                <c:pt idx="28">
                  <c:v>-18.870988370522198</c:v>
                </c:pt>
                <c:pt idx="29">
                  <c:v>-19.522976622182199</c:v>
                </c:pt>
                <c:pt idx="30">
                  <c:v>-20.173483570156741</c:v>
                </c:pt>
                <c:pt idx="31">
                  <c:v>-20.822512579936856</c:v>
                </c:pt>
                <c:pt idx="32">
                  <c:v>-21.470067009367234</c:v>
                </c:pt>
                <c:pt idx="33">
                  <c:v>-22.116150208663619</c:v>
                </c:pt>
                <c:pt idx="34">
                  <c:v>-22.760765520430144</c:v>
                </c:pt>
                <c:pt idx="35">
                  <c:v>-23.403916279676601</c:v>
                </c:pt>
                <c:pt idx="36">
                  <c:v>-24.045605813835717</c:v>
                </c:pt>
                <c:pt idx="37">
                  <c:v>-24.685837442780365</c:v>
                </c:pt>
                <c:pt idx="38">
                  <c:v>-25.324614478840726</c:v>
                </c:pt>
                <c:pt idx="39">
                  <c:v>-25.961940226821451</c:v>
                </c:pt>
                <c:pt idx="40">
                  <c:v>-26.597817984018718</c:v>
                </c:pt>
                <c:pt idx="41">
                  <c:v>-27.232251040237344</c:v>
                </c:pt>
                <c:pt idx="42">
                  <c:v>-27.865242677807764</c:v>
                </c:pt>
                <c:pt idx="43">
                  <c:v>-28.496796171603037</c:v>
                </c:pt>
                <c:pt idx="44">
                  <c:v>-29.126914789055768</c:v>
                </c:pt>
                <c:pt idx="45">
                  <c:v>-29.755601790175028</c:v>
                </c:pt>
                <c:pt idx="46">
                  <c:v>-30.382860427563212</c:v>
                </c:pt>
                <c:pt idx="47">
                  <c:v>-31.008693946432878</c:v>
                </c:pt>
                <c:pt idx="48">
                  <c:v>-31.633105584623525</c:v>
                </c:pt>
                <c:pt idx="49">
                  <c:v>-32.256098572618349</c:v>
                </c:pt>
                <c:pt idx="50">
                  <c:v>-32.877676133560939</c:v>
                </c:pt>
                <c:pt idx="51">
                  <c:v>-33.497841483272005</c:v>
                </c:pt>
                <c:pt idx="52">
                  <c:v>-34.116597830265945</c:v>
                </c:pt>
                <c:pt idx="53">
                  <c:v>-34.733948375767504</c:v>
                </c:pt>
                <c:pt idx="54">
                  <c:v>-35.349896313728294</c:v>
                </c:pt>
                <c:pt idx="55">
                  <c:v>-35.964444830843341</c:v>
                </c:pt>
                <c:pt idx="56">
                  <c:v>-36.577597106567566</c:v>
                </c:pt>
                <c:pt idx="57">
                  <c:v>-37.189356313132244</c:v>
                </c:pt>
                <c:pt idx="58">
                  <c:v>-37.799725615561393</c:v>
                </c:pt>
                <c:pt idx="59">
                  <c:v>-38.408708171688176</c:v>
                </c:pt>
                <c:pt idx="60">
                  <c:v>-39.016307132171221</c:v>
                </c:pt>
                <c:pt idx="61">
                  <c:v>-39.622525640510901</c:v>
                </c:pt>
                <c:pt idx="62">
                  <c:v>-40.227366833065666</c:v>
                </c:pt>
                <c:pt idx="63">
                  <c:v>-40.830833839068198</c:v>
                </c:pt>
                <c:pt idx="64">
                  <c:v>-41.432929780641622</c:v>
                </c:pt>
                <c:pt idx="65">
                  <c:v>-42.03365777281568</c:v>
                </c:pt>
                <c:pt idx="66">
                  <c:v>-42.63302092354283</c:v>
                </c:pt>
                <c:pt idx="67">
                  <c:v>-43.231022333714314</c:v>
                </c:pt>
                <c:pt idx="68">
                  <c:v>-43.827665097176244</c:v>
                </c:pt>
                <c:pt idx="69">
                  <c:v>-44.422952300745521</c:v>
                </c:pt>
                <c:pt idx="70">
                  <c:v>-45.01688702422593</c:v>
                </c:pt>
                <c:pt idx="71">
                  <c:v>-45.609472340423963</c:v>
                </c:pt>
                <c:pt idx="72">
                  <c:v>-46.200711315164774</c:v>
                </c:pt>
                <c:pt idx="73">
                  <c:v>-46.790607007308026</c:v>
                </c:pt>
                <c:pt idx="74">
                  <c:v>-47.379162468763724</c:v>
                </c:pt>
                <c:pt idx="75">
                  <c:v>-47.966380744507958</c:v>
                </c:pt>
                <c:pt idx="76">
                  <c:v>-48.552264872598748</c:v>
                </c:pt>
                <c:pt idx="77">
                  <c:v>-49.1368178841917</c:v>
                </c:pt>
                <c:pt idx="78">
                  <c:v>-49.72004280355565</c:v>
                </c:pt>
                <c:pt idx="79">
                  <c:v>-50.301942648088421</c:v>
                </c:pt>
                <c:pt idx="80">
                  <c:v>-50.882520428332334</c:v>
                </c:pt>
                <c:pt idx="81">
                  <c:v>-51.46177914798983</c:v>
                </c:pt>
                <c:pt idx="82">
                  <c:v>-52.039721803938995</c:v>
                </c:pt>
                <c:pt idx="83">
                  <c:v>-52.6163513862491</c:v>
                </c:pt>
                <c:pt idx="84">
                  <c:v>-53.191670878196007</c:v>
                </c:pt>
                <c:pt idx="85">
                  <c:v>-53.765683256277633</c:v>
                </c:pt>
                <c:pt idx="86">
                  <c:v>-54.338391490229391</c:v>
                </c:pt>
                <c:pt idx="87">
                  <c:v>-54.909798543039493</c:v>
                </c:pt>
                <c:pt idx="88">
                  <c:v>-55.479907370964291</c:v>
                </c:pt>
                <c:pt idx="89">
                  <c:v>-56.04872092354362</c:v>
                </c:pt>
                <c:pt idx="90">
                  <c:v>-56.616242143615999</c:v>
                </c:pt>
                <c:pt idx="91">
                  <c:v>-57.18247396733387</c:v>
                </c:pt>
                <c:pt idx="92">
                  <c:v>-57.747419324178821</c:v>
                </c:pt>
                <c:pt idx="93">
                  <c:v>-58.311081136976696</c:v>
                </c:pt>
                <c:pt idx="94">
                  <c:v>-58.873462321912754</c:v>
                </c:pt>
                <c:pt idx="95">
                  <c:v>-59.434565788546763</c:v>
                </c:pt>
                <c:pt idx="96">
                  <c:v>-59.994394439827978</c:v>
                </c:pt>
                <c:pt idx="97">
                  <c:v>-60.552951172110269</c:v>
                </c:pt>
                <c:pt idx="98">
                  <c:v>-61.110238875167028</c:v>
                </c:pt>
                <c:pt idx="99">
                  <c:v>-61.666260432206123</c:v>
                </c:pt>
                <c:pt idx="100">
                  <c:v>-62.221018719884853</c:v>
                </c:pt>
                <c:pt idx="101">
                  <c:v>-62.774516608324824</c:v>
                </c:pt>
                <c:pt idx="102">
                  <c:v>-63.326756961126762</c:v>
                </c:pt>
                <c:pt idx="103">
                  <c:v>-63.87774263538536</c:v>
                </c:pt>
                <c:pt idx="104">
                  <c:v>-64.427476481704076</c:v>
                </c:pt>
                <c:pt idx="105">
                  <c:v>-64.975961344209793</c:v>
                </c:pt>
                <c:pt idx="106">
                  <c:v>-65.523200060567689</c:v>
                </c:pt>
                <c:pt idx="107">
                  <c:v>-66.069195461995747</c:v>
                </c:pt>
                <c:pt idx="108">
                  <c:v>-66.613950373279508</c:v>
                </c:pt>
                <c:pt idx="109">
                  <c:v>-67.157467612786675</c:v>
                </c:pt>
                <c:pt idx="110">
                  <c:v>-67.699749992481642</c:v>
                </c:pt>
                <c:pt idx="111">
                  <c:v>-68.240800317940128</c:v>
                </c:pt>
                <c:pt idx="112">
                  <c:v>-68.780621388363599</c:v>
                </c:pt>
                <c:pt idx="113">
                  <c:v>-69.319215996593812</c:v>
                </c:pt>
                <c:pt idx="114">
                  <c:v>-69.856586929127261</c:v>
                </c:pt>
                <c:pt idx="115">
                  <c:v>-70.392736966129547</c:v>
                </c:pt>
                <c:pt idx="116">
                  <c:v>-70.927668881449804</c:v>
                </c:pt>
                <c:pt idx="117">
                  <c:v>-71.461385442635077</c:v>
                </c:pt>
                <c:pt idx="118">
                  <c:v>-71.993889410944519</c:v>
                </c:pt>
                <c:pt idx="119">
                  <c:v>-72.525183541363845</c:v>
                </c:pt>
                <c:pt idx="120">
                  <c:v>-73.055270582619443</c:v>
                </c:pt>
                <c:pt idx="121">
                  <c:v>-73.584153277192684</c:v>
                </c:pt>
                <c:pt idx="122">
                  <c:v>-74.111834361334076</c:v>
                </c:pt>
                <c:pt idx="123">
                  <c:v>-74.638316565077389</c:v>
                </c:pt>
                <c:pt idx="124">
                  <c:v>-75.163602612253854</c:v>
                </c:pt>
                <c:pt idx="125">
                  <c:v>-75.687695220506185</c:v>
                </c:pt>
                <c:pt idx="126">
                  <c:v>-76.21059710130271</c:v>
                </c:pt>
                <c:pt idx="127">
                  <c:v>-76.732310959951292</c:v>
                </c:pt>
                <c:pt idx="128">
                  <c:v>-77.252839495613486</c:v>
                </c:pt>
                <c:pt idx="129">
                  <c:v>-77.772185401318282</c:v>
                </c:pt>
                <c:pt idx="130">
                  <c:v>-78.290351363976285</c:v>
                </c:pt>
                <c:pt idx="131">
                  <c:v>-78.807340064393429</c:v>
                </c:pt>
                <c:pt idx="132">
                  <c:v>-79.323154177284906</c:v>
                </c:pt>
                <c:pt idx="133">
                  <c:v>-79.837796371289073</c:v>
                </c:pt>
                <c:pt idx="134">
                  <c:v>-80.351269308981145</c:v>
                </c:pt>
                <c:pt idx="135">
                  <c:v>-80.863575646887028</c:v>
                </c:pt>
                <c:pt idx="136">
                  <c:v>-81.37471803549704</c:v>
                </c:pt>
                <c:pt idx="137">
                  <c:v>-81.884699119279702</c:v>
                </c:pt>
                <c:pt idx="138">
                  <c:v>-82.393521536695275</c:v>
                </c:pt>
                <c:pt idx="139">
                  <c:v>-82.901187920209566</c:v>
                </c:pt>
                <c:pt idx="140">
                  <c:v>-83.407700896307432</c:v>
                </c:pt>
                <c:pt idx="141">
                  <c:v>-83.913063085506451</c:v>
                </c:pt>
                <c:pt idx="142">
                  <c:v>-84.417277102370377</c:v>
                </c:pt>
                <c:pt idx="143">
                  <c:v>-84.9203455555228</c:v>
                </c:pt>
                <c:pt idx="144">
                  <c:v>-85.422271047660502</c:v>
                </c:pt>
                <c:pt idx="145">
                  <c:v>-85.923056175567041</c:v>
                </c:pt>
                <c:pt idx="146">
                  <c:v>-86.422703530126157</c:v>
                </c:pt>
                <c:pt idx="147">
                  <c:v>-86.921215696335082</c:v>
                </c:pt>
                <c:pt idx="148">
                  <c:v>-87.418595253318045</c:v>
                </c:pt>
                <c:pt idx="149">
                  <c:v>-87.914844774339528</c:v>
                </c:pt>
                <c:pt idx="150">
                  <c:v>-88.409966826817652</c:v>
                </c:pt>
                <c:pt idx="151">
                  <c:v>-88.903963972337365</c:v>
                </c:pt>
                <c:pt idx="152">
                  <c:v>-89.396838766663791</c:v>
                </c:pt>
                <c:pt idx="153">
                  <c:v>-89.888593759755381</c:v>
                </c:pt>
                <c:pt idx="154">
                  <c:v>-90.379231495777148</c:v>
                </c:pt>
                <c:pt idx="155">
                  <c:v>-90.868754513113814</c:v>
                </c:pt>
                <c:pt idx="156">
                  <c:v>-91.357165344382949</c:v>
                </c:pt>
                <c:pt idx="157">
                  <c:v>-91.844466516448037</c:v>
                </c:pt>
                <c:pt idx="158">
                  <c:v>-92.330660550431617</c:v>
                </c:pt>
                <c:pt idx="159">
                  <c:v>-92.815749961728301</c:v>
                </c:pt>
                <c:pt idx="160">
                  <c:v>-93.299737260017693</c:v>
                </c:pt>
                <c:pt idx="161">
                  <c:v>-93.78262494927759</c:v>
                </c:pt>
                <c:pt idx="162">
                  <c:v>-94.2644155277967</c:v>
                </c:pt>
                <c:pt idx="163">
                  <c:v>-94.745111488187689</c:v>
                </c:pt>
                <c:pt idx="164">
                  <c:v>-95.224715317400111</c:v>
                </c:pt>
                <c:pt idx="165">
                  <c:v>-95.703229496733144</c:v>
                </c:pt>
                <c:pt idx="166">
                  <c:v>-96.180656501848574</c:v>
                </c:pt>
                <c:pt idx="167">
                  <c:v>-96.656998802783505</c:v>
                </c:pt>
                <c:pt idx="168">
                  <c:v>-97.132258863963159</c:v>
                </c:pt>
                <c:pt idx="169">
                  <c:v>-97.606439144213667</c:v>
                </c:pt>
                <c:pt idx="170">
                  <c:v>-98.079542096774716</c:v>
                </c:pt>
                <c:pt idx="171">
                  <c:v>-98.551570169312342</c:v>
                </c:pt>
                <c:pt idx="172">
                  <c:v>-99.022525803931472</c:v>
                </c:pt>
                <c:pt idx="173">
                  <c:v>-99.49241143718865</c:v>
                </c:pt>
                <c:pt idx="174">
                  <c:v>-99.961229500104622</c:v>
                </c:pt>
                <c:pt idx="175">
                  <c:v>-100.42898241817691</c:v>
                </c:pt>
                <c:pt idx="176">
                  <c:v>-100.89567261139231</c:v>
                </c:pt>
                <c:pt idx="177">
                  <c:v>-101.36130249423954</c:v>
                </c:pt>
                <c:pt idx="178">
                  <c:v>-101.82587447572156</c:v>
                </c:pt>
                <c:pt idx="179">
                  <c:v>-102.28939095936818</c:v>
                </c:pt>
                <c:pt idx="180">
                  <c:v>-102.75185434324845</c:v>
                </c:pt>
                <c:pt idx="181">
                  <c:v>-103.21326701998302</c:v>
                </c:pt>
                <c:pt idx="182">
                  <c:v>-103.67363137675656</c:v>
                </c:pt>
                <c:pt idx="183">
                  <c:v>-104.13294979533015</c:v>
                </c:pt>
                <c:pt idx="184">
                  <c:v>-104.5912246520535</c:v>
                </c:pt>
                <c:pt idx="185">
                  <c:v>-105.04845831787732</c:v>
                </c:pt>
                <c:pt idx="186">
                  <c:v>-105.50465315836561</c:v>
                </c:pt>
                <c:pt idx="187">
                  <c:v>-105.95981153370785</c:v>
                </c:pt>
                <c:pt idx="188">
                  <c:v>-106.41393579873113</c:v>
                </c:pt>
                <c:pt idx="189">
                  <c:v>-106.8670283029125</c:v>
                </c:pt>
                <c:pt idx="190">
                  <c:v>-107.31909139039109</c:v>
                </c:pt>
                <c:pt idx="191">
                  <c:v>-107.7701273999801</c:v>
                </c:pt>
                <c:pt idx="192">
                  <c:v>-108.22013866517905</c:v>
                </c:pt>
                <c:pt idx="193">
                  <c:v>-108.66912751418577</c:v>
                </c:pt>
                <c:pt idx="194">
                  <c:v>-109.1170962699085</c:v>
                </c:pt>
                <c:pt idx="195">
                  <c:v>-109.56404724997785</c:v>
                </c:pt>
                <c:pt idx="196">
                  <c:v>-110.00998276675887</c:v>
                </c:pt>
                <c:pt idx="197">
                  <c:v>-110.45490512736289</c:v>
                </c:pt>
                <c:pt idx="198">
                  <c:v>-110.89881663365961</c:v>
                </c:pt>
                <c:pt idx="199">
                  <c:v>-111.34171958228889</c:v>
                </c:pt>
                <c:pt idx="200">
                  <c:v>-111.78361626467267</c:v>
                </c:pt>
                <c:pt idx="201">
                  <c:v>-112.22450896702685</c:v>
                </c:pt>
                <c:pt idx="202">
                  <c:v>-112.66439997037307</c:v>
                </c:pt>
                <c:pt idx="203">
                  <c:v>-113.10329155055055</c:v>
                </c:pt>
                <c:pt idx="204">
                  <c:v>-113.54118597822786</c:v>
                </c:pt>
                <c:pt idx="205">
                  <c:v>-113.9780855189146</c:v>
                </c:pt>
                <c:pt idx="206">
                  <c:v>-114.41399243297329</c:v>
                </c:pt>
                <c:pt idx="207">
                  <c:v>-114.84890897563086</c:v>
                </c:pt>
                <c:pt idx="208">
                  <c:v>-115.28283739699043</c:v>
                </c:pt>
                <c:pt idx="209">
                  <c:v>-115.71577994204294</c:v>
                </c:pt>
                <c:pt idx="210">
                  <c:v>-116.14773885067879</c:v>
                </c:pt>
                <c:pt idx="211">
                  <c:v>-116.57871635769934</c:v>
                </c:pt>
                <c:pt idx="212">
                  <c:v>-117.00871469282858</c:v>
                </c:pt>
                <c:pt idx="213">
                  <c:v>-117.43773608072456</c:v>
                </c:pt>
                <c:pt idx="214">
                  <c:v>-117.86578274099102</c:v>
                </c:pt>
                <c:pt idx="215">
                  <c:v>-118.29285688818871</c:v>
                </c:pt>
                <c:pt idx="216">
                  <c:v>-118.71896073184708</c:v>
                </c:pt>
                <c:pt idx="217">
                  <c:v>-119.14409647647543</c:v>
                </c:pt>
                <c:pt idx="218">
                  <c:v>-119.56826632157457</c:v>
                </c:pt>
                <c:pt idx="219">
                  <c:v>-119.99147246164802</c:v>
                </c:pt>
                <c:pt idx="220">
                  <c:v>-120.41371708621348</c:v>
                </c:pt>
                <c:pt idx="221">
                  <c:v>-120.8350023798141</c:v>
                </c:pt>
                <c:pt idx="222">
                  <c:v>-121.25533052202979</c:v>
                </c:pt>
                <c:pt idx="223">
                  <c:v>-121.6747036874885</c:v>
                </c:pt>
                <c:pt idx="224">
                  <c:v>-122.09312404587745</c:v>
                </c:pt>
                <c:pt idx="225">
                  <c:v>-122.5105937619544</c:v>
                </c:pt>
                <c:pt idx="226">
                  <c:v>-122.92711499555881</c:v>
                </c:pt>
                <c:pt idx="227">
                  <c:v>-123.34268990162307</c:v>
                </c:pt>
                <c:pt idx="228">
                  <c:v>-123.75732063018356</c:v>
                </c:pt>
                <c:pt idx="229">
                  <c:v>-124.17100932639185</c:v>
                </c:pt>
                <c:pt idx="230">
                  <c:v>-124.58375813052577</c:v>
                </c:pt>
                <c:pt idx="231">
                  <c:v>-124.99556917800047</c:v>
                </c:pt>
                <c:pt idx="232">
                  <c:v>-125.40644459937944</c:v>
                </c:pt>
                <c:pt idx="233">
                  <c:v>-125.81638652038568</c:v>
                </c:pt>
                <c:pt idx="234">
                  <c:v>-126.2253970619125</c:v>
                </c:pt>
                <c:pt idx="235">
                  <c:v>-126.63347834003466</c:v>
                </c:pt>
                <c:pt idx="236">
                  <c:v>-127.04063246601915</c:v>
                </c:pt>
                <c:pt idx="237">
                  <c:v>-127.44686154633628</c:v>
                </c:pt>
                <c:pt idx="238">
                  <c:v>-127.85216768267048</c:v>
                </c:pt>
                <c:pt idx="239">
                  <c:v>-128.2565529719312</c:v>
                </c:pt>
                <c:pt idx="240">
                  <c:v>-128.66001950626375</c:v>
                </c:pt>
                <c:pt idx="241">
                  <c:v>-129.06256937306011</c:v>
                </c:pt>
                <c:pt idx="242">
                  <c:v>-129.46420465496976</c:v>
                </c:pt>
                <c:pt idx="243">
                  <c:v>-129.86492742991052</c:v>
                </c:pt>
                <c:pt idx="244">
                  <c:v>-130.26473977107909</c:v>
                </c:pt>
                <c:pt idx="245">
                  <c:v>-130.66364374696201</c:v>
                </c:pt>
                <c:pt idx="246">
                  <c:v>-131.06164142134622</c:v>
                </c:pt>
                <c:pt idx="247">
                  <c:v>-131.45873485332982</c:v>
                </c:pt>
                <c:pt idx="248">
                  <c:v>-131.85492609733257</c:v>
                </c:pt>
                <c:pt idx="249">
                  <c:v>-132.25021720310679</c:v>
                </c:pt>
                <c:pt idx="250">
                  <c:v>-132.64461021574769</c:v>
                </c:pt>
              </c:numCache>
            </c:numRef>
          </c:xVal>
          <c:yVal>
            <c:numRef>
              <c:f>Sheet1!$E$12:$E$262</c:f>
              <c:numCache>
                <c:formatCode>General</c:formatCode>
                <c:ptCount val="251"/>
                <c:pt idx="0">
                  <c:v>0</c:v>
                </c:pt>
                <c:pt idx="1">
                  <c:v>0.16700000000000001</c:v>
                </c:pt>
                <c:pt idx="2">
                  <c:v>0.16816042078073801</c:v>
                </c:pt>
                <c:pt idx="3">
                  <c:v>0.16931820510970744</c:v>
                </c:pt>
                <c:pt idx="4">
                  <c:v>0.1704733589768716</c:v>
                </c:pt>
                <c:pt idx="5">
                  <c:v>0.1716258883585848</c:v>
                </c:pt>
                <c:pt idx="6">
                  <c:v>0.17277579921762309</c:v>
                </c:pt>
                <c:pt idx="7">
                  <c:v>0.1739230975032153</c:v>
                </c:pt>
                <c:pt idx="8">
                  <c:v>0.17506778915107371</c:v>
                </c:pt>
                <c:pt idx="9">
                  <c:v>0.17620988008342484</c:v>
                </c:pt>
                <c:pt idx="10">
                  <c:v>0.1773493762090399</c:v>
                </c:pt>
                <c:pt idx="11">
                  <c:v>0.17848628342326564</c:v>
                </c:pt>
                <c:pt idx="12">
                  <c:v>0.17962060760805462</c:v>
                </c:pt>
                <c:pt idx="13">
                  <c:v>0.18075235463199577</c:v>
                </c:pt>
                <c:pt idx="14">
                  <c:v>0.18188153035034466</c:v>
                </c:pt>
                <c:pt idx="15">
                  <c:v>0.18300814060505388</c:v>
                </c:pt>
                <c:pt idx="16">
                  <c:v>0.18413219122480326</c:v>
                </c:pt>
                <c:pt idx="17">
                  <c:v>0.18525368802502989</c:v>
                </c:pt>
                <c:pt idx="18">
                  <c:v>0.1863726368079584</c:v>
                </c:pt>
                <c:pt idx="19">
                  <c:v>0.18748904336263086</c:v>
                </c:pt>
                <c:pt idx="20">
                  <c:v>0.18860291346493674</c:v>
                </c:pt>
                <c:pt idx="21">
                  <c:v>0.18971425287764282</c:v>
                </c:pt>
                <c:pt idx="22">
                  <c:v>0.19082306735042298</c:v>
                </c:pt>
                <c:pt idx="23">
                  <c:v>0.19192936261988802</c:v>
                </c:pt>
                <c:pt idx="24">
                  <c:v>0.19303314440961522</c:v>
                </c:pt>
                <c:pt idx="25">
                  <c:v>0.19413441843017801</c:v>
                </c:pt>
                <c:pt idx="26">
                  <c:v>0.19523319037917553</c:v>
                </c:pt>
                <c:pt idx="27">
                  <c:v>0.19632946594126213</c:v>
                </c:pt>
                <c:pt idx="28">
                  <c:v>0.19742325078817671</c:v>
                </c:pt>
                <c:pt idx="29">
                  <c:v>0.1985145505787721</c:v>
                </c:pt>
                <c:pt idx="30">
                  <c:v>0.19960337095904426</c:v>
                </c:pt>
                <c:pt idx="31">
                  <c:v>0.20068971756216178</c:v>
                </c:pt>
                <c:pt idx="32">
                  <c:v>0.20177359600849454</c:v>
                </c:pt>
                <c:pt idx="33">
                  <c:v>0.20285501190564328</c:v>
                </c:pt>
                <c:pt idx="34">
                  <c:v>0.20393397084846826</c:v>
                </c:pt>
                <c:pt idx="35">
                  <c:v>0.20501047841911835</c:v>
                </c:pt>
                <c:pt idx="36">
                  <c:v>0.20608454018705991</c:v>
                </c:pt>
                <c:pt idx="37">
                  <c:v>0.20715616170910567</c:v>
                </c:pt>
                <c:pt idx="38">
                  <c:v>0.20822534852944319</c:v>
                </c:pt>
                <c:pt idx="39">
                  <c:v>0.20929210617966404</c:v>
                </c:pt>
                <c:pt idx="40">
                  <c:v>0.21035644017879182</c:v>
                </c:pt>
                <c:pt idx="41">
                  <c:v>0.21141835603331127</c:v>
                </c:pt>
                <c:pt idx="42">
                  <c:v>0.21247785923719636</c:v>
                </c:pt>
                <c:pt idx="43">
                  <c:v>0.21353495527193897</c:v>
                </c:pt>
                <c:pt idx="44">
                  <c:v>0.21458964960657709</c:v>
                </c:pt>
                <c:pt idx="45">
                  <c:v>0.21564194769772313</c:v>
                </c:pt>
                <c:pt idx="46">
                  <c:v>0.21669185498959231</c:v>
                </c:pt>
                <c:pt idx="47">
                  <c:v>0.21773937691403056</c:v>
                </c:pt>
                <c:pt idx="48">
                  <c:v>0.2187845188905429</c:v>
                </c:pt>
                <c:pt idx="49">
                  <c:v>0.21982728632632129</c:v>
                </c:pt>
                <c:pt idx="50">
                  <c:v>0.22086768461627262</c:v>
                </c:pt>
                <c:pt idx="51">
                  <c:v>0.2219057191430468</c:v>
                </c:pt>
                <c:pt idx="52">
                  <c:v>0.22294139527706425</c:v>
                </c:pt>
                <c:pt idx="53">
                  <c:v>0.22397471837654415</c:v>
                </c:pt>
                <c:pt idx="54">
                  <c:v>0.22500569378753174</c:v>
                </c:pt>
                <c:pt idx="55">
                  <c:v>0.22603432684392627</c:v>
                </c:pt>
                <c:pt idx="56">
                  <c:v>0.22706062286750839</c:v>
                </c:pt>
                <c:pt idx="57">
                  <c:v>0.22808458716796781</c:v>
                </c:pt>
                <c:pt idx="58">
                  <c:v>0.22910622504293088</c:v>
                </c:pt>
                <c:pt idx="59">
                  <c:v>0.2301255417779875</c:v>
                </c:pt>
                <c:pt idx="60">
                  <c:v>0.23114254264671927</c:v>
                </c:pt>
                <c:pt idx="61">
                  <c:v>0.23215723291072596</c:v>
                </c:pt>
                <c:pt idx="62">
                  <c:v>0.23316961781965323</c:v>
                </c:pt>
                <c:pt idx="63">
                  <c:v>0.23417970261121968</c:v>
                </c:pt>
                <c:pt idx="64">
                  <c:v>0.23518749251124388</c:v>
                </c:pt>
                <c:pt idx="65">
                  <c:v>0.2361929927336715</c:v>
                </c:pt>
                <c:pt idx="66">
                  <c:v>0.23719620848060219</c:v>
                </c:pt>
                <c:pt idx="67">
                  <c:v>0.23819714494231656</c:v>
                </c:pt>
                <c:pt idx="68">
                  <c:v>0.23919580729730294</c:v>
                </c:pt>
                <c:pt idx="69">
                  <c:v>0.24019220071228431</c:v>
                </c:pt>
                <c:pt idx="70">
                  <c:v>0.24118633034224501</c:v>
                </c:pt>
                <c:pt idx="71">
                  <c:v>0.24217820133045731</c:v>
                </c:pt>
                <c:pt idx="72">
                  <c:v>0.24316781880850802</c:v>
                </c:pt>
                <c:pt idx="73">
                  <c:v>0.24415518789632518</c:v>
                </c:pt>
                <c:pt idx="74">
                  <c:v>0.2451403137022044</c:v>
                </c:pt>
                <c:pt idx="75">
                  <c:v>0.24612320132283544</c:v>
                </c:pt>
                <c:pt idx="76">
                  <c:v>0.24710385584332828</c:v>
                </c:pt>
                <c:pt idx="77">
                  <c:v>0.24808228233723992</c:v>
                </c:pt>
                <c:pt idx="78">
                  <c:v>0.24905848586660018</c:v>
                </c:pt>
                <c:pt idx="79">
                  <c:v>0.25003247148193791</c:v>
                </c:pt>
                <c:pt idx="80">
                  <c:v>0.25100424422230766</c:v>
                </c:pt>
                <c:pt idx="81">
                  <c:v>0.25197380911531497</c:v>
                </c:pt>
                <c:pt idx="82">
                  <c:v>0.25294117117714299</c:v>
                </c:pt>
                <c:pt idx="83">
                  <c:v>0.25390633541257812</c:v>
                </c:pt>
                <c:pt idx="84">
                  <c:v>0.254869306815036</c:v>
                </c:pt>
                <c:pt idx="85">
                  <c:v>0.25583009036658733</c:v>
                </c:pt>
                <c:pt idx="86">
                  <c:v>0.25678869103798369</c:v>
                </c:pt>
                <c:pt idx="87">
                  <c:v>0.25774511378868309</c:v>
                </c:pt>
                <c:pt idx="88">
                  <c:v>0.25869936356687595</c:v>
                </c:pt>
                <c:pt idx="89">
                  <c:v>0.2596514453095104</c:v>
                </c:pt>
                <c:pt idx="90">
                  <c:v>0.26060136394231787</c:v>
                </c:pt>
                <c:pt idx="91">
                  <c:v>0.26154912437983874</c:v>
                </c:pt>
                <c:pt idx="92">
                  <c:v>0.26249473152544756</c:v>
                </c:pt>
                <c:pt idx="93">
                  <c:v>0.26343819027137866</c:v>
                </c:pt>
                <c:pt idx="94">
                  <c:v>0.26437950549875111</c:v>
                </c:pt>
                <c:pt idx="95">
                  <c:v>0.26531868207759429</c:v>
                </c:pt>
                <c:pt idx="96">
                  <c:v>0.2662557248668731</c:v>
                </c:pt>
                <c:pt idx="97">
                  <c:v>0.26719063871451276</c:v>
                </c:pt>
                <c:pt idx="98">
                  <c:v>0.26812342845742415</c:v>
                </c:pt>
                <c:pt idx="99">
                  <c:v>0.26905409892152893</c:v>
                </c:pt>
                <c:pt idx="100">
                  <c:v>0.26998265492178425</c:v>
                </c:pt>
                <c:pt idx="101">
                  <c:v>0.27090910126220769</c:v>
                </c:pt>
                <c:pt idx="102">
                  <c:v>0.27183344273590243</c:v>
                </c:pt>
                <c:pt idx="103">
                  <c:v>0.27275568412508172</c:v>
                </c:pt>
                <c:pt idx="104">
                  <c:v>0.27367583020109354</c:v>
                </c:pt>
                <c:pt idx="105">
                  <c:v>0.27459388572444582</c:v>
                </c:pt>
                <c:pt idx="106">
                  <c:v>0.27550985544483036</c:v>
                </c:pt>
                <c:pt idx="107">
                  <c:v>0.27642374410114806</c:v>
                </c:pt>
                <c:pt idx="108">
                  <c:v>0.2773355564215329</c:v>
                </c:pt>
                <c:pt idx="109">
                  <c:v>0.27824529712337681</c:v>
                </c:pt>
                <c:pt idx="110">
                  <c:v>0.27915297091335373</c:v>
                </c:pt>
                <c:pt idx="111">
                  <c:v>0.28005858248744436</c:v>
                </c:pt>
                <c:pt idx="112">
                  <c:v>0.28096213653096003</c:v>
                </c:pt>
                <c:pt idx="113">
                  <c:v>0.28186363771856721</c:v>
                </c:pt>
                <c:pt idx="114">
                  <c:v>0.28276309071431166</c:v>
                </c:pt>
                <c:pt idx="115">
                  <c:v>0.28366050017164252</c:v>
                </c:pt>
                <c:pt idx="116">
                  <c:v>0.2845558707334363</c:v>
                </c:pt>
                <c:pt idx="117">
                  <c:v>0.28544920703202115</c:v>
                </c:pt>
                <c:pt idx="118">
                  <c:v>0.28634051368920055</c:v>
                </c:pt>
                <c:pt idx="119">
                  <c:v>0.28722979531627735</c:v>
                </c:pt>
                <c:pt idx="120">
                  <c:v>0.2881170565140776</c:v>
                </c:pt>
                <c:pt idx="121">
                  <c:v>0.28900230187297449</c:v>
                </c:pt>
                <c:pt idx="122">
                  <c:v>0.28988553597291178</c:v>
                </c:pt>
                <c:pt idx="123">
                  <c:v>0.29076676338342794</c:v>
                </c:pt>
                <c:pt idx="124">
                  <c:v>0.29164598866367925</c:v>
                </c:pt>
                <c:pt idx="125">
                  <c:v>0.29252321636246398</c:v>
                </c:pt>
                <c:pt idx="126">
                  <c:v>0.29339845101824535</c:v>
                </c:pt>
                <c:pt idx="127">
                  <c:v>0.29427169715917556</c:v>
                </c:pt>
                <c:pt idx="128">
                  <c:v>0.29514295930311868</c:v>
                </c:pt>
                <c:pt idx="129">
                  <c:v>0.2960122419576745</c:v>
                </c:pt>
                <c:pt idx="130">
                  <c:v>0.29687954962020152</c:v>
                </c:pt>
                <c:pt idx="131">
                  <c:v>0.29774488677784039</c:v>
                </c:pt>
                <c:pt idx="132">
                  <c:v>0.29860825790753703</c:v>
                </c:pt>
                <c:pt idx="133">
                  <c:v>0.29946966747606579</c:v>
                </c:pt>
                <c:pt idx="134">
                  <c:v>0.30032911994005274</c:v>
                </c:pt>
                <c:pt idx="135">
                  <c:v>0.30118661974599847</c:v>
                </c:pt>
                <c:pt idx="136">
                  <c:v>0.30204217133030137</c:v>
                </c:pt>
                <c:pt idx="137">
                  <c:v>0.30289577911928006</c:v>
                </c:pt>
                <c:pt idx="138">
                  <c:v>0.30374744752919708</c:v>
                </c:pt>
                <c:pt idx="139">
                  <c:v>0.30459718096628113</c:v>
                </c:pt>
                <c:pt idx="140">
                  <c:v>0.30544498382675001</c:v>
                </c:pt>
                <c:pt idx="141">
                  <c:v>0.30629086049683346</c:v>
                </c:pt>
                <c:pt idx="142">
                  <c:v>0.3071348153527958</c:v>
                </c:pt>
                <c:pt idx="143">
                  <c:v>0.30797685276095854</c:v>
                </c:pt>
                <c:pt idx="144">
                  <c:v>0.3088169770777231</c:v>
                </c:pt>
                <c:pt idx="145">
                  <c:v>0.30965519264959307</c:v>
                </c:pt>
                <c:pt idx="146">
                  <c:v>0.31049150381319701</c:v>
                </c:pt>
                <c:pt idx="147">
                  <c:v>0.3113259148953107</c:v>
                </c:pt>
                <c:pt idx="148">
                  <c:v>0.31215843021287959</c:v>
                </c:pt>
                <c:pt idx="149">
                  <c:v>0.31298905407304112</c:v>
                </c:pt>
                <c:pt idx="150">
                  <c:v>0.31381779077314703</c:v>
                </c:pt>
                <c:pt idx="151">
                  <c:v>0.31464464460078551</c:v>
                </c:pt>
                <c:pt idx="152">
                  <c:v>0.31546961983380339</c:v>
                </c:pt>
                <c:pt idx="153">
                  <c:v>0.31629272074032855</c:v>
                </c:pt>
                <c:pt idx="154">
                  <c:v>0.31711395157879152</c:v>
                </c:pt>
                <c:pt idx="155">
                  <c:v>0.31793331659794788</c:v>
                </c:pt>
                <c:pt idx="156">
                  <c:v>0.31875082003690008</c:v>
                </c:pt>
                <c:pt idx="157">
                  <c:v>0.31956646612511952</c:v>
                </c:pt>
                <c:pt idx="158">
                  <c:v>0.32038025908246826</c:v>
                </c:pt>
                <c:pt idx="159">
                  <c:v>0.32119220311922081</c:v>
                </c:pt>
                <c:pt idx="160">
                  <c:v>0.3220023024360863</c:v>
                </c:pt>
                <c:pt idx="161">
                  <c:v>0.32281056122422958</c:v>
                </c:pt>
                <c:pt idx="162">
                  <c:v>0.32361698366529357</c:v>
                </c:pt>
                <c:pt idx="163">
                  <c:v>0.32442157393142051</c:v>
                </c:pt>
                <c:pt idx="164">
                  <c:v>0.32522433618527347</c:v>
                </c:pt>
                <c:pt idx="165">
                  <c:v>0.3260252745800582</c:v>
                </c:pt>
                <c:pt idx="166">
                  <c:v>0.32682439325954438</c:v>
                </c:pt>
                <c:pt idx="167">
                  <c:v>0.32762169635808713</c:v>
                </c:pt>
                <c:pt idx="168">
                  <c:v>0.32841718800064845</c:v>
                </c:pt>
                <c:pt idx="169">
                  <c:v>0.32921087230281848</c:v>
                </c:pt>
                <c:pt idx="170">
                  <c:v>0.33000275337083684</c:v>
                </c:pt>
                <c:pt idx="171">
                  <c:v>0.3307928353016138</c:v>
                </c:pt>
                <c:pt idx="172">
                  <c:v>0.3315811221827516</c:v>
                </c:pt>
                <c:pt idx="173">
                  <c:v>0.3323676180925656</c:v>
                </c:pt>
                <c:pt idx="174">
                  <c:v>0.33315232710010506</c:v>
                </c:pt>
                <c:pt idx="175">
                  <c:v>0.3339352532651747</c:v>
                </c:pt>
                <c:pt idx="176">
                  <c:v>0.33471640063835545</c:v>
                </c:pt>
                <c:pt idx="177">
                  <c:v>0.33549577326102514</c:v>
                </c:pt>
                <c:pt idx="178">
                  <c:v>0.33627337516538003</c:v>
                </c:pt>
                <c:pt idx="179">
                  <c:v>0.33704921037445501</c:v>
                </c:pt>
                <c:pt idx="180">
                  <c:v>0.33782328290214486</c:v>
                </c:pt>
                <c:pt idx="181">
                  <c:v>0.33859559675322493</c:v>
                </c:pt>
                <c:pt idx="182">
                  <c:v>0.3393661559233716</c:v>
                </c:pt>
                <c:pt idx="183">
                  <c:v>0.3401349643991835</c:v>
                </c:pt>
                <c:pt idx="184">
                  <c:v>0.34090202615820137</c:v>
                </c:pt>
                <c:pt idx="185">
                  <c:v>0.34166734516892938</c:v>
                </c:pt>
                <c:pt idx="186">
                  <c:v>0.34243092539085512</c:v>
                </c:pt>
                <c:pt idx="187">
                  <c:v>0.34319277077447058</c:v>
                </c:pt>
                <c:pt idx="188">
                  <c:v>0.34395288526129209</c:v>
                </c:pt>
                <c:pt idx="189">
                  <c:v>0.34471127278388103</c:v>
                </c:pt>
                <c:pt idx="190">
                  <c:v>0.34546793726586389</c:v>
                </c:pt>
                <c:pt idx="191">
                  <c:v>0.34622288262195311</c:v>
                </c:pt>
                <c:pt idx="192">
                  <c:v>0.3469761127579668</c:v>
                </c:pt>
                <c:pt idx="193">
                  <c:v>0.34772763157084907</c:v>
                </c:pt>
                <c:pt idx="194">
                  <c:v>0.34847744294869026</c:v>
                </c:pt>
                <c:pt idx="195">
                  <c:v>0.34922555077074718</c:v>
                </c:pt>
                <c:pt idx="196">
                  <c:v>0.34997195890746302</c:v>
                </c:pt>
                <c:pt idx="197">
                  <c:v>0.35071667122048727</c:v>
                </c:pt>
                <c:pt idx="198">
                  <c:v>0.35145969156269602</c:v>
                </c:pt>
                <c:pt idx="199">
                  <c:v>0.35220102377821161</c:v>
                </c:pt>
                <c:pt idx="200">
                  <c:v>0.35294067170242244</c:v>
                </c:pt>
                <c:pt idx="201">
                  <c:v>0.35367863916200337</c:v>
                </c:pt>
                <c:pt idx="202">
                  <c:v>0.35441492997493484</c:v>
                </c:pt>
                <c:pt idx="203">
                  <c:v>0.35514954795052306</c:v>
                </c:pt>
                <c:pt idx="204">
                  <c:v>0.35588249688941942</c:v>
                </c:pt>
                <c:pt idx="205">
                  <c:v>0.35661378058364052</c:v>
                </c:pt>
                <c:pt idx="206">
                  <c:v>0.35734340281658739</c:v>
                </c:pt>
                <c:pt idx="207">
                  <c:v>0.35807136736306538</c:v>
                </c:pt>
                <c:pt idx="208">
                  <c:v>0.35879767798930357</c:v>
                </c:pt>
                <c:pt idx="209">
                  <c:v>0.35952233845297404</c:v>
                </c:pt>
                <c:pt idx="210">
                  <c:v>0.36024535250321171</c:v>
                </c:pt>
                <c:pt idx="211">
                  <c:v>0.36096672388063356</c:v>
                </c:pt>
                <c:pt idx="212">
                  <c:v>0.36168645631735785</c:v>
                </c:pt>
                <c:pt idx="213">
                  <c:v>0.36240455353702372</c:v>
                </c:pt>
                <c:pt idx="214">
                  <c:v>0.36312101925481</c:v>
                </c:pt>
                <c:pt idx="215">
                  <c:v>0.36383585717745498</c:v>
                </c:pt>
                <c:pt idx="216">
                  <c:v>0.36454907100327516</c:v>
                </c:pt>
                <c:pt idx="217">
                  <c:v>0.36526066442218463</c:v>
                </c:pt>
                <c:pt idx="218">
                  <c:v>0.36597064111571398</c:v>
                </c:pt>
                <c:pt idx="219">
                  <c:v>0.36667900475702953</c:v>
                </c:pt>
                <c:pt idx="220">
                  <c:v>0.36738575901095216</c:v>
                </c:pt>
                <c:pt idx="221">
                  <c:v>0.3680909075339765</c:v>
                </c:pt>
                <c:pt idx="222">
                  <c:v>0.36879445397428956</c:v>
                </c:pt>
                <c:pt idx="223">
                  <c:v>0.36949640197178973</c:v>
                </c:pt>
                <c:pt idx="224">
                  <c:v>0.37019675515810579</c:v>
                </c:pt>
                <c:pt idx="225">
                  <c:v>0.37089551715661534</c:v>
                </c:pt>
                <c:pt idx="226">
                  <c:v>0.37159269158246389</c:v>
                </c:pt>
                <c:pt idx="227">
                  <c:v>0.37228828204258324</c:v>
                </c:pt>
                <c:pt idx="228">
                  <c:v>0.37298229213571055</c:v>
                </c:pt>
                <c:pt idx="229">
                  <c:v>0.37367472545240654</c:v>
                </c:pt>
                <c:pt idx="230">
                  <c:v>0.37436558557507443</c:v>
                </c:pt>
                <c:pt idx="231">
                  <c:v>0.37505487607797805</c:v>
                </c:pt>
                <c:pt idx="232">
                  <c:v>0.37574260052726083</c:v>
                </c:pt>
                <c:pt idx="233">
                  <c:v>0.37642876248096369</c:v>
                </c:pt>
                <c:pt idx="234">
                  <c:v>0.37711336548904412</c:v>
                </c:pt>
                <c:pt idx="235">
                  <c:v>0.3777964130933939</c:v>
                </c:pt>
                <c:pt idx="236">
                  <c:v>0.37847790882785787</c:v>
                </c:pt>
                <c:pt idx="237">
                  <c:v>0.37915785621825199</c:v>
                </c:pt>
                <c:pt idx="238">
                  <c:v>0.37983625878238159</c:v>
                </c:pt>
                <c:pt idx="239">
                  <c:v>0.38051312003005971</c:v>
                </c:pt>
                <c:pt idx="240">
                  <c:v>0.38118844346312514</c:v>
                </c:pt>
                <c:pt idx="241">
                  <c:v>0.38186223257546048</c:v>
                </c:pt>
                <c:pt idx="242">
                  <c:v>0.38253449085301039</c:v>
                </c:pt>
                <c:pt idx="243">
                  <c:v>0.38320522177379951</c:v>
                </c:pt>
                <c:pt idx="244">
                  <c:v>0.38387442880795059</c:v>
                </c:pt>
                <c:pt idx="245">
                  <c:v>0.38454211541770211</c:v>
                </c:pt>
                <c:pt idx="246">
                  <c:v>0.38520828505742655</c:v>
                </c:pt>
                <c:pt idx="247">
                  <c:v>0.38587294117364818</c:v>
                </c:pt>
                <c:pt idx="248">
                  <c:v>0.38653608720506077</c:v>
                </c:pt>
                <c:pt idx="249">
                  <c:v>0.38719772658254542</c:v>
                </c:pt>
                <c:pt idx="250">
                  <c:v>0.38785786272918837</c:v>
                </c:pt>
              </c:numCache>
            </c:numRef>
          </c:yVal>
          <c:smooth val="0"/>
        </c:ser>
        <c:ser>
          <c:idx val="1"/>
          <c:order val="1"/>
          <c:tx>
            <c:v>Right Motor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Sheet1!$T$12:$T$262</c:f>
              <c:numCache>
                <c:formatCode>General</c:formatCode>
                <c:ptCount val="251"/>
                <c:pt idx="0">
                  <c:v>0</c:v>
                </c:pt>
                <c:pt idx="1">
                  <c:v>-1.1492585642575486</c:v>
                </c:pt>
                <c:pt idx="2">
                  <c:v>-2.3011282199610603</c:v>
                </c:pt>
                <c:pt idx="3">
                  <c:v>-3.4556148994557452</c:v>
                </c:pt>
                <c:pt idx="4">
                  <c:v>-4.6127245485649784</c:v>
                </c:pt>
                <c:pt idx="5">
                  <c:v>-5.7724631266209219</c:v>
                </c:pt>
                <c:pt idx="6">
                  <c:v>-6.9348366064952138</c:v>
                </c:pt>
                <c:pt idx="7">
                  <c:v>-8.0998509746297351</c:v>
                </c:pt>
                <c:pt idx="8">
                  <c:v>-9.2675122310674301</c:v>
                </c:pt>
                <c:pt idx="9">
                  <c:v>-10.437826389483227</c:v>
                </c:pt>
                <c:pt idx="10">
                  <c:v>-11.610799477214989</c:v>
                </c:pt>
                <c:pt idx="11">
                  <c:v>-12.786437535294571</c:v>
                </c:pt>
                <c:pt idx="12">
                  <c:v>-13.964746618478916</c:v>
                </c:pt>
                <c:pt idx="13">
                  <c:v>-15.145732795281264</c:v>
                </c:pt>
                <c:pt idx="14">
                  <c:v>-16.329402148002377</c:v>
                </c:pt>
                <c:pt idx="15">
                  <c:v>-17.515760772761869</c:v>
                </c:pt>
                <c:pt idx="16">
                  <c:v>-18.704814779529645</c:v>
                </c:pt>
                <c:pt idx="17">
                  <c:v>-19.896570292157303</c:v>
                </c:pt>
                <c:pt idx="18">
                  <c:v>-21.091033448409704</c:v>
                </c:pt>
                <c:pt idx="19">
                  <c:v>-22.288210399996601</c:v>
                </c:pt>
                <c:pt idx="20">
                  <c:v>-23.488107312604292</c:v>
                </c:pt>
                <c:pt idx="21">
                  <c:v>-24.690730365927379</c:v>
                </c:pt>
                <c:pt idx="22">
                  <c:v>-25.896085753700621</c:v>
                </c:pt>
                <c:pt idx="23">
                  <c:v>-27.104179683730798</c:v>
                </c:pt>
                <c:pt idx="24">
                  <c:v>-28.315018377928691</c:v>
                </c:pt>
                <c:pt idx="25">
                  <c:v>-29.52860807234115</c:v>
                </c:pt>
                <c:pt idx="26">
                  <c:v>-30.744955017183184</c:v>
                </c:pt>
                <c:pt idx="27">
                  <c:v>-31.964065476870154</c:v>
                </c:pt>
                <c:pt idx="28">
                  <c:v>-33.185945730050058</c:v>
                </c:pt>
                <c:pt idx="29">
                  <c:v>-34.410602069635829</c:v>
                </c:pt>
                <c:pt idx="30">
                  <c:v>-35.638040802837786</c:v>
                </c:pt>
                <c:pt idx="31">
                  <c:v>-36.868268251196099</c:v>
                </c:pt>
                <c:pt idx="32">
                  <c:v>-38.101290750613316</c:v>
                </c:pt>
                <c:pt idx="33">
                  <c:v>-39.337114651387068</c:v>
                </c:pt>
                <c:pt idx="34">
                  <c:v>-40.575746318242693</c:v>
                </c:pt>
                <c:pt idx="35">
                  <c:v>-41.81719213036606</c:v>
                </c:pt>
                <c:pt idx="36">
                  <c:v>-43.061458481436432</c:v>
                </c:pt>
                <c:pt idx="37">
                  <c:v>-44.308551779659361</c:v>
                </c:pt>
                <c:pt idx="38">
                  <c:v>-45.558478447799722</c:v>
                </c:pt>
                <c:pt idx="39">
                  <c:v>-46.811244923214744</c:v>
                </c:pt>
                <c:pt idx="40">
                  <c:v>-48.066857657887255</c:v>
                </c:pt>
                <c:pt idx="41">
                  <c:v>-49.32532311845879</c:v>
                </c:pt>
                <c:pt idx="42">
                  <c:v>-50.586647786262994</c:v>
                </c:pt>
                <c:pt idx="43">
                  <c:v>-51.850838157358972</c:v>
                </c:pt>
                <c:pt idx="44">
                  <c:v>-53.117900742564721</c:v>
                </c:pt>
                <c:pt idx="45">
                  <c:v>-54.387842067490702</c:v>
                </c:pt>
                <c:pt idx="46">
                  <c:v>-55.660668672573387</c:v>
                </c:pt>
                <c:pt idx="47">
                  <c:v>-56.936387113109021</c:v>
                </c:pt>
                <c:pt idx="48">
                  <c:v>-58.215003959287344</c:v>
                </c:pt>
                <c:pt idx="49">
                  <c:v>-59.496525796225406</c:v>
                </c:pt>
                <c:pt idx="50">
                  <c:v>-60.780959224001506</c:v>
                </c:pt>
                <c:pt idx="51">
                  <c:v>-62.068310857689212</c:v>
                </c:pt>
                <c:pt idx="52">
                  <c:v>-63.358587327391376</c:v>
                </c:pt>
                <c:pt idx="53">
                  <c:v>-64.651795278274321</c:v>
                </c:pt>
                <c:pt idx="54">
                  <c:v>-65.947941370602038</c:v>
                </c:pt>
                <c:pt idx="55">
                  <c:v>-67.247032279770508</c:v>
                </c:pt>
                <c:pt idx="56">
                  <c:v>-68.549074696342046</c:v>
                </c:pt>
                <c:pt idx="57">
                  <c:v>-69.854075326079794</c:v>
                </c:pt>
                <c:pt idx="58">
                  <c:v>-71.162040889982308</c:v>
                </c:pt>
                <c:pt idx="59">
                  <c:v>-72.472978124318033</c:v>
                </c:pt>
                <c:pt idx="60">
                  <c:v>-73.786893780660094</c:v>
                </c:pt>
                <c:pt idx="61">
                  <c:v>-75.103794625921083</c:v>
                </c:pt>
                <c:pt idx="62">
                  <c:v>-76.423687442387831</c:v>
                </c:pt>
                <c:pt idx="63">
                  <c:v>-77.746579027756425</c:v>
                </c:pt>
                <c:pt idx="64">
                  <c:v>-79.072476195167155</c:v>
                </c:pt>
                <c:pt idx="65">
                  <c:v>-80.401385773239596</c:v>
                </c:pt>
                <c:pt idx="66">
                  <c:v>-81.733314606107839</c:v>
                </c:pt>
                <c:pt idx="67">
                  <c:v>-83.06826955345575</c:v>
                </c:pt>
                <c:pt idx="68">
                  <c:v>-84.406257490552122</c:v>
                </c:pt>
                <c:pt idx="69">
                  <c:v>-85.747285308286337</c:v>
                </c:pt>
                <c:pt idx="70">
                  <c:v>-87.091359913203675</c:v>
                </c:pt>
                <c:pt idx="71">
                  <c:v>-88.438488227540986</c:v>
                </c:pt>
                <c:pt idx="72">
                  <c:v>-89.788677189262245</c:v>
                </c:pt>
                <c:pt idx="73">
                  <c:v>-91.14193375209436</c:v>
                </c:pt>
                <c:pt idx="74">
                  <c:v>-92.498264885562975</c:v>
                </c:pt>
                <c:pt idx="75">
                  <c:v>-93.857677575028333</c:v>
                </c:pt>
                <c:pt idx="76">
                  <c:v>-95.220178821721262</c:v>
                </c:pt>
                <c:pt idx="77">
                  <c:v>-96.585775642779268</c:v>
                </c:pt>
                <c:pt idx="78">
                  <c:v>-97.95447507128263</c:v>
                </c:pt>
                <c:pt idx="79">
                  <c:v>-99.326284156290626</c:v>
                </c:pt>
                <c:pt idx="80">
                  <c:v>-100.70120996287787</c:v>
                </c:pt>
                <c:pt idx="81">
                  <c:v>-102.07925957217067</c:v>
                </c:pt>
                <c:pt idx="82">
                  <c:v>-103.46044008138351</c:v>
                </c:pt>
                <c:pt idx="83">
                  <c:v>-104.84475860385558</c:v>
                </c:pt>
                <c:pt idx="84">
                  <c:v>-106.23222226908747</c:v>
                </c:pt>
                <c:pt idx="85">
                  <c:v>-107.62283822277782</c:v>
                </c:pt>
                <c:pt idx="86">
                  <c:v>-109.01661362686009</c:v>
                </c:pt>
                <c:pt idx="87">
                  <c:v>-110.41355565953961</c:v>
                </c:pt>
                <c:pt idx="88">
                  <c:v>-111.81367151533036</c:v>
                </c:pt>
                <c:pt idx="89">
                  <c:v>-113.21696840509216</c:v>
                </c:pt>
                <c:pt idx="90">
                  <c:v>-114.62345355606772</c:v>
                </c:pt>
                <c:pt idx="91">
                  <c:v>-116.03313421191989</c:v>
                </c:pt>
                <c:pt idx="92">
                  <c:v>-117.44601763276901</c:v>
                </c:pt>
                <c:pt idx="93">
                  <c:v>-118.86211109523023</c:v>
                </c:pt>
                <c:pt idx="94">
                  <c:v>-120.28142189245101</c:v>
                </c:pt>
                <c:pt idx="95">
                  <c:v>-121.70395733414871</c:v>
                </c:pt>
                <c:pt idx="96">
                  <c:v>-123.12972474664822</c:v>
                </c:pt>
                <c:pt idx="97">
                  <c:v>-124.55873147291966</c:v>
                </c:pt>
                <c:pt idx="98">
                  <c:v>-125.99098487261624</c:v>
                </c:pt>
                <c:pt idx="99">
                  <c:v>-127.42649232211215</c:v>
                </c:pt>
                <c:pt idx="100">
                  <c:v>-128.86526121454054</c:v>
                </c:pt>
                <c:pt idx="101">
                  <c:v>-130.30729895983163</c:v>
                </c:pt>
                <c:pt idx="102">
                  <c:v>-131.75261298475078</c:v>
                </c:pt>
                <c:pt idx="103">
                  <c:v>-133.20121073293691</c:v>
                </c:pt>
                <c:pt idx="104">
                  <c:v>-134.65309966494061</c:v>
                </c:pt>
                <c:pt idx="105">
                  <c:v>-136.10828725826283</c:v>
                </c:pt>
                <c:pt idx="106">
                  <c:v>-137.56678100739308</c:v>
                </c:pt>
                <c:pt idx="107">
                  <c:v>-139.02858842384836</c:v>
                </c:pt>
                <c:pt idx="108">
                  <c:v>-140.49371703621154</c:v>
                </c:pt>
                <c:pt idx="109">
                  <c:v>-141.96217439017033</c:v>
                </c:pt>
                <c:pt idx="110">
                  <c:v>-143.43396804855615</c:v>
                </c:pt>
                <c:pt idx="111">
                  <c:v>-144.90910559138288</c:v>
                </c:pt>
                <c:pt idx="112">
                  <c:v>-146.38759461588612</c:v>
                </c:pt>
                <c:pt idx="113">
                  <c:v>-147.86944273656221</c:v>
                </c:pt>
                <c:pt idx="114">
                  <c:v>-149.35465758520752</c:v>
                </c:pt>
                <c:pt idx="115">
                  <c:v>-150.8432468109576</c:v>
                </c:pt>
                <c:pt idx="116">
                  <c:v>-152.33521808032677</c:v>
                </c:pt>
                <c:pt idx="117">
                  <c:v>-153.83057907724739</c:v>
                </c:pt>
                <c:pt idx="118">
                  <c:v>-155.32933750310977</c:v>
                </c:pt>
                <c:pt idx="119">
                  <c:v>-156.83150107680137</c:v>
                </c:pt>
                <c:pt idx="120">
                  <c:v>-158.33707753474695</c:v>
                </c:pt>
                <c:pt idx="121">
                  <c:v>-159.84607463094824</c:v>
                </c:pt>
                <c:pt idx="122">
                  <c:v>-161.35850013702384</c:v>
                </c:pt>
                <c:pt idx="123">
                  <c:v>-162.87436184224944</c:v>
                </c:pt>
                <c:pt idx="124">
                  <c:v>-164.39366755359762</c:v>
                </c:pt>
                <c:pt idx="125">
                  <c:v>-165.91642509577841</c:v>
                </c:pt>
                <c:pt idx="126">
                  <c:v>-167.44264231127926</c:v>
                </c:pt>
                <c:pt idx="127">
                  <c:v>-168.97232706040575</c:v>
                </c:pt>
                <c:pt idx="128">
                  <c:v>-170.50548722132177</c:v>
                </c:pt>
                <c:pt idx="129">
                  <c:v>-172.04213069009035</c:v>
                </c:pt>
                <c:pt idx="130">
                  <c:v>-173.58226538071409</c:v>
                </c:pt>
                <c:pt idx="131">
                  <c:v>-175.12589922517614</c:v>
                </c:pt>
                <c:pt idx="132">
                  <c:v>-176.67304017348087</c:v>
                </c:pt>
                <c:pt idx="133">
                  <c:v>-178.22369619369493</c:v>
                </c:pt>
                <c:pt idx="134">
                  <c:v>-179.77787527198836</c:v>
                </c:pt>
                <c:pt idx="135">
                  <c:v>-181.33558541267544</c:v>
                </c:pt>
                <c:pt idx="136">
                  <c:v>-182.89683463825611</c:v>
                </c:pt>
                <c:pt idx="137">
                  <c:v>-184.46163098945735</c:v>
                </c:pt>
                <c:pt idx="138">
                  <c:v>-186.02998252527445</c:v>
                </c:pt>
                <c:pt idx="139">
                  <c:v>-187.60189732301259</c:v>
                </c:pt>
                <c:pt idx="140">
                  <c:v>-189.17738347832844</c:v>
                </c:pt>
                <c:pt idx="141">
                  <c:v>-190.75644910527171</c:v>
                </c:pt>
                <c:pt idx="142">
                  <c:v>-192.33910233632719</c:v>
                </c:pt>
                <c:pt idx="143">
                  <c:v>-193.92535132245644</c:v>
                </c:pt>
                <c:pt idx="144">
                  <c:v>-195.51520423313988</c:v>
                </c:pt>
                <c:pt idx="145">
                  <c:v>-197.10866925641886</c:v>
                </c:pt>
                <c:pt idx="146">
                  <c:v>-198.70575459893772</c:v>
                </c:pt>
                <c:pt idx="147">
                  <c:v>-200.30646848598602</c:v>
                </c:pt>
                <c:pt idx="148">
                  <c:v>-201.91081916154118</c:v>
                </c:pt>
                <c:pt idx="149">
                  <c:v>-203.51881488831071</c:v>
                </c:pt>
                <c:pt idx="150">
                  <c:v>-205.13046394777481</c:v>
                </c:pt>
                <c:pt idx="151">
                  <c:v>-206.74577464022903</c:v>
                </c:pt>
                <c:pt idx="152">
                  <c:v>-208.364755284827</c:v>
                </c:pt>
                <c:pt idx="153">
                  <c:v>-209.98741421962333</c:v>
                </c:pt>
                <c:pt idx="154">
                  <c:v>-211.61375980161651</c:v>
                </c:pt>
                <c:pt idx="155">
                  <c:v>-213.24380040679193</c:v>
                </c:pt>
                <c:pt idx="156">
                  <c:v>-214.8775444301651</c:v>
                </c:pt>
                <c:pt idx="157">
                  <c:v>-216.51500028582467</c:v>
                </c:pt>
                <c:pt idx="158">
                  <c:v>-218.15617640697616</c:v>
                </c:pt>
                <c:pt idx="159">
                  <c:v>-219.80108124598502</c:v>
                </c:pt>
                <c:pt idx="160">
                  <c:v>-221.44972327442028</c:v>
                </c:pt>
                <c:pt idx="161">
                  <c:v>-223.10211098309824</c:v>
                </c:pt>
                <c:pt idx="162">
                  <c:v>-224.75825288212616</c:v>
                </c:pt>
                <c:pt idx="163">
                  <c:v>-226.41815750094602</c:v>
                </c:pt>
                <c:pt idx="164">
                  <c:v>-228.0818333883787</c:v>
                </c:pt>
                <c:pt idx="165">
                  <c:v>-229.74928911266758</c:v>
                </c:pt>
                <c:pt idx="166">
                  <c:v>-231.42053326152313</c:v>
                </c:pt>
                <c:pt idx="167">
                  <c:v>-233.09557444216668</c:v>
                </c:pt>
                <c:pt idx="168">
                  <c:v>-234.7744212813752</c:v>
                </c:pt>
                <c:pt idx="169">
                  <c:v>-236.45708242552547</c:v>
                </c:pt>
                <c:pt idx="170">
                  <c:v>-238.14356654063855</c:v>
                </c:pt>
                <c:pt idx="171">
                  <c:v>-239.83388231242461</c:v>
                </c:pt>
                <c:pt idx="172">
                  <c:v>-241.52803844632757</c:v>
                </c:pt>
                <c:pt idx="173">
                  <c:v>-243.22604366756988</c:v>
                </c:pt>
                <c:pt idx="174">
                  <c:v>-244.92790672119764</c:v>
                </c:pt>
                <c:pt idx="175">
                  <c:v>-246.63363637212535</c:v>
                </c:pt>
                <c:pt idx="176">
                  <c:v>-248.34324140518132</c:v>
                </c:pt>
                <c:pt idx="177">
                  <c:v>-250.05673062515274</c:v>
                </c:pt>
                <c:pt idx="178">
                  <c:v>-251.77411285683115</c:v>
                </c:pt>
                <c:pt idx="179">
                  <c:v>-253.49539694505782</c:v>
                </c:pt>
                <c:pt idx="180">
                  <c:v>-255.22059175476926</c:v>
                </c:pt>
                <c:pt idx="181">
                  <c:v>-256.94970617104303</c:v>
                </c:pt>
                <c:pt idx="182">
                  <c:v>-258.68274909914339</c:v>
                </c:pt>
                <c:pt idx="183">
                  <c:v>-260.41972946456701</c:v>
                </c:pt>
                <c:pt idx="184">
                  <c:v>-262.16065621308928</c:v>
                </c:pt>
                <c:pt idx="185">
                  <c:v>-263.90553831081019</c:v>
                </c:pt>
                <c:pt idx="186">
                  <c:v>-265.6543847442004</c:v>
                </c:pt>
                <c:pt idx="187">
                  <c:v>-267.40720452014779</c:v>
                </c:pt>
                <c:pt idx="188">
                  <c:v>-269.1640066660035</c:v>
                </c:pt>
                <c:pt idx="189">
                  <c:v>-270.92480022962889</c:v>
                </c:pt>
                <c:pt idx="190">
                  <c:v>-272.68959427944174</c:v>
                </c:pt>
                <c:pt idx="191">
                  <c:v>-274.45839790446297</c:v>
                </c:pt>
                <c:pt idx="192">
                  <c:v>-276.23122021436382</c:v>
                </c:pt>
                <c:pt idx="193">
                  <c:v>-278.0080703395123</c:v>
                </c:pt>
                <c:pt idx="194">
                  <c:v>-279.78895743102055</c:v>
                </c:pt>
                <c:pt idx="195">
                  <c:v>-281.57389066079173</c:v>
                </c:pt>
                <c:pt idx="196">
                  <c:v>-283.36287922156743</c:v>
                </c:pt>
                <c:pt idx="197">
                  <c:v>-285.15593232697495</c:v>
                </c:pt>
                <c:pt idx="198">
                  <c:v>-286.9530592115749</c:v>
                </c:pt>
                <c:pt idx="199">
                  <c:v>-288.75426913090837</c:v>
                </c:pt>
                <c:pt idx="200">
                  <c:v>-290.5595713615449</c:v>
                </c:pt>
                <c:pt idx="201">
                  <c:v>-292.36897520113041</c:v>
                </c:pt>
                <c:pt idx="202">
                  <c:v>-294.18248996843471</c:v>
                </c:pt>
                <c:pt idx="203">
                  <c:v>-296.0001250033996</c:v>
                </c:pt>
                <c:pt idx="204">
                  <c:v>-297.82188966718729</c:v>
                </c:pt>
                <c:pt idx="205">
                  <c:v>-299.64779334222794</c:v>
                </c:pt>
                <c:pt idx="206">
                  <c:v>-301.47784543226891</c:v>
                </c:pt>
                <c:pt idx="207">
                  <c:v>-303.31205536242214</c:v>
                </c:pt>
                <c:pt idx="208">
                  <c:v>-305.15043257921371</c:v>
                </c:pt>
                <c:pt idx="209">
                  <c:v>-306.99298655063166</c:v>
                </c:pt>
                <c:pt idx="210">
                  <c:v>-308.83972676617532</c:v>
                </c:pt>
                <c:pt idx="211">
                  <c:v>-310.69066273690379</c:v>
                </c:pt>
                <c:pt idx="212">
                  <c:v>-312.54580399548524</c:v>
                </c:pt>
                <c:pt idx="213">
                  <c:v>-314.40516009624577</c:v>
                </c:pt>
                <c:pt idx="214">
                  <c:v>-316.2687406152188</c:v>
                </c:pt>
                <c:pt idx="215">
                  <c:v>-318.13655515019423</c:v>
                </c:pt>
                <c:pt idx="216">
                  <c:v>-320.00861332076795</c:v>
                </c:pt>
                <c:pt idx="217">
                  <c:v>-321.88492476839133</c:v>
                </c:pt>
                <c:pt idx="218">
                  <c:v>-323.76549915642101</c:v>
                </c:pt>
                <c:pt idx="219">
                  <c:v>-325.65034617016858</c:v>
                </c:pt>
                <c:pt idx="220">
                  <c:v>-327.53947551695035</c:v>
                </c:pt>
                <c:pt idx="221">
                  <c:v>-329.4328969261374</c:v>
                </c:pt>
                <c:pt idx="222">
                  <c:v>-331.33062014920603</c:v>
                </c:pt>
                <c:pt idx="223">
                  <c:v>-333.23265495978734</c:v>
                </c:pt>
                <c:pt idx="224">
                  <c:v>-335.13901115371812</c:v>
                </c:pt>
                <c:pt idx="225">
                  <c:v>-337.04969854909109</c:v>
                </c:pt>
                <c:pt idx="226">
                  <c:v>-338.96472698630538</c:v>
                </c:pt>
                <c:pt idx="227">
                  <c:v>-340.88410632811735</c:v>
                </c:pt>
                <c:pt idx="228">
                  <c:v>-342.8078464596914</c:v>
                </c:pt>
                <c:pt idx="229">
                  <c:v>-344.73595728865087</c:v>
                </c:pt>
                <c:pt idx="230">
                  <c:v>-346.66844874512856</c:v>
                </c:pt>
                <c:pt idx="231">
                  <c:v>-348.60533078181896</c:v>
                </c:pt>
                <c:pt idx="232">
                  <c:v>-350.54661337402842</c:v>
                </c:pt>
                <c:pt idx="233">
                  <c:v>-352.49230651972726</c:v>
                </c:pt>
                <c:pt idx="234">
                  <c:v>-354.44242023960078</c:v>
                </c:pt>
                <c:pt idx="235">
                  <c:v>-356.39696457710119</c:v>
                </c:pt>
                <c:pt idx="236">
                  <c:v>-358.35594959849908</c:v>
                </c:pt>
                <c:pt idx="237">
                  <c:v>-360.31938539293554</c:v>
                </c:pt>
                <c:pt idx="238">
                  <c:v>-362.28728207247394</c:v>
                </c:pt>
                <c:pt idx="239">
                  <c:v>-364.25964977215199</c:v>
                </c:pt>
                <c:pt idx="240">
                  <c:v>-366.23649865003404</c:v>
                </c:pt>
                <c:pt idx="241">
                  <c:v>-368.2178388872635</c:v>
                </c:pt>
                <c:pt idx="242">
                  <c:v>-370.20368068811462</c:v>
                </c:pt>
                <c:pt idx="243">
                  <c:v>-372.1940342800462</c:v>
                </c:pt>
                <c:pt idx="244">
                  <c:v>-374.18890991375315</c:v>
                </c:pt>
                <c:pt idx="245">
                  <c:v>-376.18831786321999</c:v>
                </c:pt>
                <c:pt idx="246">
                  <c:v>-378.19226842577331</c:v>
                </c:pt>
                <c:pt idx="247">
                  <c:v>-380.20077192213529</c:v>
                </c:pt>
                <c:pt idx="248">
                  <c:v>-382.21383869647627</c:v>
                </c:pt>
                <c:pt idx="249">
                  <c:v>-384.23147911646873</c:v>
                </c:pt>
                <c:pt idx="250">
                  <c:v>-386.25370357333975</c:v>
                </c:pt>
              </c:numCache>
            </c:numRef>
          </c:xVal>
          <c:yVal>
            <c:numRef>
              <c:f>Sheet1!$F$12:$F$262</c:f>
              <c:numCache>
                <c:formatCode>General</c:formatCode>
                <c:ptCount val="251"/>
                <c:pt idx="0">
                  <c:v>0</c:v>
                </c:pt>
                <c:pt idx="1">
                  <c:v>-0.16700000000000001</c:v>
                </c:pt>
                <c:pt idx="2">
                  <c:v>-0.16891926180231009</c:v>
                </c:pt>
                <c:pt idx="3">
                  <c:v>-0.17084288412733498</c:v>
                </c:pt>
                <c:pt idx="4">
                  <c:v>-0.17277087688209111</c:v>
                </c:pt>
                <c:pt idx="5">
                  <c:v>-0.17470324999610354</c:v>
                </c:pt>
                <c:pt idx="6">
                  <c:v>-0.17664001342145694</c:v>
                </c:pt>
                <c:pt idx="7">
                  <c:v>-0.17858117713284702</c:v>
                </c:pt>
                <c:pt idx="8">
                  <c:v>-0.18052675112763167</c:v>
                </c:pt>
                <c:pt idx="9">
                  <c:v>-0.1824767454258826</c:v>
                </c:pt>
                <c:pt idx="10">
                  <c:v>-0.18443117007043699</c:v>
                </c:pt>
                <c:pt idx="11">
                  <c:v>-0.18639003512694904</c:v>
                </c:pt>
                <c:pt idx="12">
                  <c:v>-0.18835335068394193</c:v>
                </c:pt>
                <c:pt idx="13">
                  <c:v>-0.19032112685285979</c:v>
                </c:pt>
                <c:pt idx="14">
                  <c:v>-0.19229337376811972</c:v>
                </c:pt>
                <c:pt idx="15">
                  <c:v>-0.19427010158716396</c:v>
                </c:pt>
                <c:pt idx="16">
                  <c:v>-0.1962513204905123</c:v>
                </c:pt>
                <c:pt idx="17">
                  <c:v>-0.1982370406818145</c:v>
                </c:pt>
                <c:pt idx="18">
                  <c:v>-0.20022727238790272</c:v>
                </c:pt>
                <c:pt idx="19">
                  <c:v>-0.20222202585884422</c:v>
                </c:pt>
                <c:pt idx="20">
                  <c:v>-0.20422131136799432</c:v>
                </c:pt>
                <c:pt idx="21">
                  <c:v>-0.20622513921204916</c:v>
                </c:pt>
                <c:pt idx="22">
                  <c:v>-0.20823351971109871</c:v>
                </c:pt>
                <c:pt idx="23">
                  <c:v>-0.21024646320868001</c:v>
                </c:pt>
                <c:pt idx="24">
                  <c:v>-0.21226398007183045</c:v>
                </c:pt>
                <c:pt idx="25">
                  <c:v>-0.21428608069114091</c:v>
                </c:pt>
                <c:pt idx="26">
                  <c:v>-0.21631277548080974</c:v>
                </c:pt>
                <c:pt idx="27">
                  <c:v>-0.21834407487869592</c:v>
                </c:pt>
                <c:pt idx="28">
                  <c:v>-0.22037998934637315</c:v>
                </c:pt>
                <c:pt idx="29">
                  <c:v>-0.22242052936918358</c:v>
                </c:pt>
                <c:pt idx="30">
                  <c:v>-0.22446570545629185</c:v>
                </c:pt>
                <c:pt idx="31">
                  <c:v>-0.22651552814073908</c:v>
                </c:pt>
                <c:pt idx="32">
                  <c:v>-0.2285700079794975</c:v>
                </c:pt>
                <c:pt idx="33">
                  <c:v>-0.23062915555352426</c:v>
                </c:pt>
                <c:pt idx="34">
                  <c:v>-0.23269298146781639</c:v>
                </c:pt>
                <c:pt idx="35">
                  <c:v>-0.23476149635146532</c:v>
                </c:pt>
                <c:pt idx="36">
                  <c:v>-0.23683471085771132</c:v>
                </c:pt>
                <c:pt idx="37">
                  <c:v>-0.23891263566399884</c:v>
                </c:pt>
                <c:pt idx="38">
                  <c:v>-0.24099528147203114</c:v>
                </c:pt>
                <c:pt idx="39">
                  <c:v>-0.24308265900782555</c:v>
                </c:pt>
                <c:pt idx="40">
                  <c:v>-0.24517477902176862</c:v>
                </c:pt>
                <c:pt idx="41">
                  <c:v>-0.24727165228867173</c:v>
                </c:pt>
                <c:pt idx="42">
                  <c:v>-0.2493732896078262</c:v>
                </c:pt>
                <c:pt idx="43">
                  <c:v>-0.25147970180305917</c:v>
                </c:pt>
                <c:pt idx="44">
                  <c:v>-0.25359089972278953</c:v>
                </c:pt>
                <c:pt idx="45">
                  <c:v>-0.25570689424008308</c:v>
                </c:pt>
                <c:pt idx="46">
                  <c:v>-0.25782769625270946</c:v>
                </c:pt>
                <c:pt idx="47">
                  <c:v>-0.25995331668319754</c:v>
                </c:pt>
                <c:pt idx="48">
                  <c:v>-0.26208376647889209</c:v>
                </c:pt>
                <c:pt idx="49">
                  <c:v>-0.26421905661200989</c:v>
                </c:pt>
                <c:pt idx="50">
                  <c:v>-0.26635919807969638</c:v>
                </c:pt>
                <c:pt idx="51">
                  <c:v>-0.26850420190408253</c:v>
                </c:pt>
                <c:pt idx="52">
                  <c:v>-0.27065407913234102</c:v>
                </c:pt>
                <c:pt idx="53">
                  <c:v>-0.27280884083674362</c:v>
                </c:pt>
                <c:pt idx="54">
                  <c:v>-0.27496849811471813</c:v>
                </c:pt>
                <c:pt idx="55">
                  <c:v>-0.27713306208890537</c:v>
                </c:pt>
                <c:pt idx="56">
                  <c:v>-0.2793025439072167</c:v>
                </c:pt>
                <c:pt idx="57">
                  <c:v>-0.28147695474289119</c:v>
                </c:pt>
                <c:pt idx="58">
                  <c:v>-0.28365630579455331</c:v>
                </c:pt>
                <c:pt idx="59">
                  <c:v>-0.2858406082862705</c:v>
                </c:pt>
                <c:pt idx="60">
                  <c:v>-0.28802987346761111</c:v>
                </c:pt>
                <c:pt idx="61">
                  <c:v>-0.29022411261370235</c:v>
                </c:pt>
                <c:pt idx="62">
                  <c:v>-0.29242333702528817</c:v>
                </c:pt>
                <c:pt idx="63">
                  <c:v>-0.29462755802878765</c:v>
                </c:pt>
                <c:pt idx="64">
                  <c:v>-0.29683678697635324</c:v>
                </c:pt>
                <c:pt idx="65">
                  <c:v>-0.29905103524592919</c:v>
                </c:pt>
                <c:pt idx="66">
                  <c:v>-0.30127031424131012</c:v>
                </c:pt>
                <c:pt idx="67">
                  <c:v>-0.30349463539220012</c:v>
                </c:pt>
                <c:pt idx="68">
                  <c:v>-0.30572401015427109</c:v>
                </c:pt>
                <c:pt idx="69">
                  <c:v>-0.30795845000922206</c:v>
                </c:pt>
                <c:pt idx="70">
                  <c:v>-0.31019796646483822</c:v>
                </c:pt>
                <c:pt idx="71">
                  <c:v>-0.31244257105505019</c:v>
                </c:pt>
                <c:pt idx="72">
                  <c:v>-0.31469227533999344</c:v>
                </c:pt>
                <c:pt idx="73">
                  <c:v>-0.31694709090606799</c:v>
                </c:pt>
                <c:pt idx="74">
                  <c:v>-0.3192070293659976</c:v>
                </c:pt>
                <c:pt idx="75">
                  <c:v>-0.32147210235889018</c:v>
                </c:pt>
                <c:pt idx="76">
                  <c:v>-0.32374232155029731</c:v>
                </c:pt>
                <c:pt idx="77">
                  <c:v>-0.32601769863227448</c:v>
                </c:pt>
                <c:pt idx="78">
                  <c:v>-0.32829824532344137</c:v>
                </c:pt>
                <c:pt idx="79">
                  <c:v>-0.33058397336904199</c:v>
                </c:pt>
                <c:pt idx="80">
                  <c:v>-0.33287489454100538</c:v>
                </c:pt>
                <c:pt idx="81">
                  <c:v>-0.33517102063800608</c:v>
                </c:pt>
                <c:pt idx="82">
                  <c:v>-0.33747236348552501</c:v>
                </c:pt>
                <c:pt idx="83">
                  <c:v>-0.33977893493591049</c:v>
                </c:pt>
                <c:pt idx="84">
                  <c:v>-0.34209074686843882</c:v>
                </c:pt>
                <c:pt idx="85">
                  <c:v>-0.34440781118937608</c:v>
                </c:pt>
                <c:pt idx="86">
                  <c:v>-0.34673013983203893</c:v>
                </c:pt>
                <c:pt idx="87">
                  <c:v>-0.34905774475685636</c:v>
                </c:pt>
                <c:pt idx="88">
                  <c:v>-0.35139063795143111</c:v>
                </c:pt>
                <c:pt idx="89">
                  <c:v>-0.35372883143060174</c:v>
                </c:pt>
                <c:pt idx="90">
                  <c:v>-0.35607233723650389</c:v>
                </c:pt>
                <c:pt idx="91">
                  <c:v>-0.35842116743863306</c:v>
                </c:pt>
                <c:pt idx="92">
                  <c:v>-0.36077533413390617</c:v>
                </c:pt>
                <c:pt idx="93">
                  <c:v>-0.36313484944672425</c:v>
                </c:pt>
                <c:pt idx="94">
                  <c:v>-0.36549972552903448</c:v>
                </c:pt>
                <c:pt idx="95">
                  <c:v>-0.36786997456039322</c:v>
                </c:pt>
                <c:pt idx="96">
                  <c:v>-0.37024560874802837</c:v>
                </c:pt>
                <c:pt idx="97">
                  <c:v>-0.37262664032690251</c:v>
                </c:pt>
                <c:pt idx="98">
                  <c:v>-0.37501308155977586</c:v>
                </c:pt>
                <c:pt idx="99">
                  <c:v>-0.37740494473726915</c:v>
                </c:pt>
                <c:pt idx="100">
                  <c:v>-0.3798022421779273</c:v>
                </c:pt>
                <c:pt idx="101">
                  <c:v>-0.38220498622828269</c:v>
                </c:pt>
                <c:pt idx="102">
                  <c:v>-0.38461318926291882</c:v>
                </c:pt>
                <c:pt idx="103">
                  <c:v>-0.38702686368453382</c:v>
                </c:pt>
                <c:pt idx="104">
                  <c:v>-0.38944602192400463</c:v>
                </c:pt>
                <c:pt idx="105">
                  <c:v>-0.39187067644045082</c:v>
                </c:pt>
                <c:pt idx="106">
                  <c:v>-0.39430083972129892</c:v>
                </c:pt>
                <c:pt idx="107">
                  <c:v>-0.3967365242823464</c:v>
                </c:pt>
                <c:pt idx="108">
                  <c:v>-0.39917774266782674</c:v>
                </c:pt>
                <c:pt idx="109">
                  <c:v>-0.40162450745047329</c:v>
                </c:pt>
                <c:pt idx="110">
                  <c:v>-0.40407683123158444</c:v>
                </c:pt>
                <c:pt idx="111">
                  <c:v>-0.40653472664108875</c:v>
                </c:pt>
                <c:pt idx="112">
                  <c:v>-0.40899820633760947</c:v>
                </c:pt>
                <c:pt idx="113">
                  <c:v>-0.4114672830085298</c:v>
                </c:pt>
                <c:pt idx="114">
                  <c:v>-0.41394196937005889</c:v>
                </c:pt>
                <c:pt idx="115">
                  <c:v>-0.41642227816729654</c:v>
                </c:pt>
                <c:pt idx="116">
                  <c:v>-0.41890822217429913</c:v>
                </c:pt>
                <c:pt idx="117">
                  <c:v>-0.42139981419414574</c:v>
                </c:pt>
                <c:pt idx="118">
                  <c:v>-0.42389706705900321</c:v>
                </c:pt>
                <c:pt idx="119">
                  <c:v>-0.42639999363019332</c:v>
                </c:pt>
                <c:pt idx="120">
                  <c:v>-0.42890860679825826</c:v>
                </c:pt>
                <c:pt idx="121">
                  <c:v>-0.43142291948302741</c:v>
                </c:pt>
                <c:pt idx="122">
                  <c:v>-0.43394294463368355</c:v>
                </c:pt>
                <c:pt idx="123">
                  <c:v>-0.43646869522882981</c:v>
                </c:pt>
                <c:pt idx="124">
                  <c:v>-0.43900018427655657</c:v>
                </c:pt>
                <c:pt idx="125">
                  <c:v>-0.44153742481450797</c:v>
                </c:pt>
                <c:pt idx="126">
                  <c:v>-0.44408042990994989</c:v>
                </c:pt>
                <c:pt idx="127">
                  <c:v>-0.44662921265983635</c:v>
                </c:pt>
                <c:pt idx="128">
                  <c:v>-0.44918378619087762</c:v>
                </c:pt>
                <c:pt idx="129">
                  <c:v>-0.45174416365960735</c:v>
                </c:pt>
                <c:pt idx="130">
                  <c:v>-0.45431035825245092</c:v>
                </c:pt>
                <c:pt idx="131">
                  <c:v>-0.4568823831857925</c:v>
                </c:pt>
                <c:pt idx="132">
                  <c:v>-0.4594602517060441</c:v>
                </c:pt>
                <c:pt idx="133">
                  <c:v>-0.46204397708971306</c:v>
                </c:pt>
                <c:pt idx="134">
                  <c:v>-0.46463357264347049</c:v>
                </c:pt>
                <c:pt idx="135">
                  <c:v>-0.46722905170422052</c:v>
                </c:pt>
                <c:pt idx="136">
                  <c:v>-0.46983042763916799</c:v>
                </c:pt>
                <c:pt idx="137">
                  <c:v>-0.47243771384588773</c:v>
                </c:pt>
                <c:pt idx="138">
                  <c:v>-0.47505092375239377</c:v>
                </c:pt>
                <c:pt idx="139">
                  <c:v>-0.4776700708172083</c:v>
                </c:pt>
                <c:pt idx="140">
                  <c:v>-0.48029516852943105</c:v>
                </c:pt>
                <c:pt idx="141">
                  <c:v>-0.48292623040880844</c:v>
                </c:pt>
                <c:pt idx="142">
                  <c:v>-0.48556327000580374</c:v>
                </c:pt>
                <c:pt idx="143">
                  <c:v>-0.48820630090166639</c:v>
                </c:pt>
                <c:pt idx="144">
                  <c:v>-0.49085533670850223</c:v>
                </c:pt>
                <c:pt idx="145">
                  <c:v>-0.49351039106934363</c:v>
                </c:pt>
                <c:pt idx="146">
                  <c:v>-0.49617147765821951</c:v>
                </c:pt>
                <c:pt idx="147">
                  <c:v>-0.49883861018022596</c:v>
                </c:pt>
                <c:pt idx="148">
                  <c:v>-0.50151180237159665</c:v>
                </c:pt>
                <c:pt idx="149">
                  <c:v>-0.50419106799977376</c:v>
                </c:pt>
                <c:pt idx="150">
                  <c:v>-0.50687642086347895</c:v>
                </c:pt>
                <c:pt idx="151">
                  <c:v>-0.50956787479278398</c:v>
                </c:pt>
                <c:pt idx="152">
                  <c:v>-0.51226544364918247</c:v>
                </c:pt>
                <c:pt idx="153">
                  <c:v>-0.51496914132566107</c:v>
                </c:pt>
                <c:pt idx="154">
                  <c:v>-0.51767898174677096</c:v>
                </c:pt>
                <c:pt idx="155">
                  <c:v>-0.52039497886869956</c:v>
                </c:pt>
                <c:pt idx="156">
                  <c:v>-0.5231171466793425</c:v>
                </c:pt>
                <c:pt idx="157">
                  <c:v>-0.52584549919837575</c:v>
                </c:pt>
                <c:pt idx="158">
                  <c:v>-0.52858005047732726</c:v>
                </c:pt>
                <c:pt idx="159">
                  <c:v>-0.53132081459965019</c:v>
                </c:pt>
                <c:pt idx="160">
                  <c:v>-0.53406780568079493</c:v>
                </c:pt>
                <c:pt idx="161">
                  <c:v>-0.53682103786828184</c:v>
                </c:pt>
                <c:pt idx="162">
                  <c:v>-0.53958052534177403</c:v>
                </c:pt>
                <c:pt idx="163">
                  <c:v>-0.54234628231315074</c:v>
                </c:pt>
                <c:pt idx="164">
                  <c:v>-0.54511832302657981</c:v>
                </c:pt>
                <c:pt idx="165">
                  <c:v>-0.54789666175859242</c:v>
                </c:pt>
                <c:pt idx="166">
                  <c:v>-0.5506813128181548</c:v>
                </c:pt>
                <c:pt idx="167">
                  <c:v>-0.55347229054674363</c:v>
                </c:pt>
                <c:pt idx="168">
                  <c:v>-0.55626960931841829</c:v>
                </c:pt>
                <c:pt idx="169">
                  <c:v>-0.55907328353989649</c:v>
                </c:pt>
                <c:pt idx="170">
                  <c:v>-0.56188332765062754</c:v>
                </c:pt>
                <c:pt idx="171">
                  <c:v>-0.56469975612286638</c:v>
                </c:pt>
                <c:pt idx="172">
                  <c:v>-0.56752258346174911</c:v>
                </c:pt>
                <c:pt idx="173">
                  <c:v>-0.57035182420536701</c:v>
                </c:pt>
                <c:pt idx="174">
                  <c:v>-0.57318749292484172</c:v>
                </c:pt>
                <c:pt idx="175">
                  <c:v>-0.57602960422440008</c:v>
                </c:pt>
                <c:pt idx="176">
                  <c:v>-0.57887817274144937</c:v>
                </c:pt>
                <c:pt idx="177">
                  <c:v>-0.58173321314665283</c:v>
                </c:pt>
                <c:pt idx="178">
                  <c:v>-0.58459474014400514</c:v>
                </c:pt>
                <c:pt idx="179">
                  <c:v>-0.58746276847090806</c:v>
                </c:pt>
                <c:pt idx="180">
                  <c:v>-0.59033731289824665</c:v>
                </c:pt>
                <c:pt idx="181">
                  <c:v>-0.59321838823046469</c:v>
                </c:pt>
                <c:pt idx="182">
                  <c:v>-0.59610600930564184</c:v>
                </c:pt>
                <c:pt idx="183">
                  <c:v>-0.59900019099556945</c:v>
                </c:pt>
                <c:pt idx="184">
                  <c:v>-0.60190094820582696</c:v>
                </c:pt>
                <c:pt idx="185">
                  <c:v>-0.60480829587585916</c:v>
                </c:pt>
                <c:pt idx="186">
                  <c:v>-0.60772224897905303</c:v>
                </c:pt>
                <c:pt idx="187">
                  <c:v>-0.61064282252281465</c:v>
                </c:pt>
                <c:pt idx="188">
                  <c:v>-0.61357003154864687</c:v>
                </c:pt>
                <c:pt idx="189">
                  <c:v>-0.61650389113222592</c:v>
                </c:pt>
                <c:pt idx="190">
                  <c:v>-0.61944441638348025</c:v>
                </c:pt>
                <c:pt idx="191">
                  <c:v>-0.62239162244666768</c:v>
                </c:pt>
                <c:pt idx="192">
                  <c:v>-0.62534552450045311</c:v>
                </c:pt>
                <c:pt idx="193">
                  <c:v>-0.6283061377579876</c:v>
                </c:pt>
                <c:pt idx="194">
                  <c:v>-0.63127347746698559</c:v>
                </c:pt>
                <c:pt idx="195">
                  <c:v>-0.63424755890980433</c:v>
                </c:pt>
                <c:pt idx="196">
                  <c:v>-0.63722839740352222</c:v>
                </c:pt>
                <c:pt idx="197">
                  <c:v>-0.64021600830001768</c:v>
                </c:pt>
                <c:pt idx="198">
                  <c:v>-0.64321040698604826</c:v>
                </c:pt>
                <c:pt idx="199">
                  <c:v>-0.64621160888333007</c:v>
                </c:pt>
                <c:pt idx="200">
                  <c:v>-0.649219629448617</c:v>
                </c:pt>
                <c:pt idx="201">
                  <c:v>-0.65223448417378005</c:v>
                </c:pt>
                <c:pt idx="202">
                  <c:v>-0.65525618858588786</c:v>
                </c:pt>
                <c:pt idx="203">
                  <c:v>-0.65828475824728594</c:v>
                </c:pt>
                <c:pt idx="204">
                  <c:v>-0.66132020875567732</c:v>
                </c:pt>
                <c:pt idx="205">
                  <c:v>-0.66436255574420278</c:v>
                </c:pt>
                <c:pt idx="206">
                  <c:v>-0.66741181488152068</c:v>
                </c:pt>
                <c:pt idx="207">
                  <c:v>-0.67046800187188904</c:v>
                </c:pt>
                <c:pt idx="208">
                  <c:v>-0.67353113245524499</c:v>
                </c:pt>
                <c:pt idx="209">
                  <c:v>-0.67660122240728693</c:v>
                </c:pt>
                <c:pt idx="210">
                  <c:v>-0.67967828753955484</c:v>
                </c:pt>
                <c:pt idx="211">
                  <c:v>-0.68276234369951272</c:v>
                </c:pt>
                <c:pt idx="212">
                  <c:v>-0.68585340677062934</c:v>
                </c:pt>
                <c:pt idx="213">
                  <c:v>-0.68895149267246036</c:v>
                </c:pt>
                <c:pt idx="214">
                  <c:v>-0.69205661736073043</c:v>
                </c:pt>
                <c:pt idx="215">
                  <c:v>-0.69516879682741539</c:v>
                </c:pt>
                <c:pt idx="216">
                  <c:v>-0.69828804710082437</c:v>
                </c:pt>
                <c:pt idx="217">
                  <c:v>-0.70141438424568259</c:v>
                </c:pt>
                <c:pt idx="218">
                  <c:v>-0.7045478243632135</c:v>
                </c:pt>
                <c:pt idx="219">
                  <c:v>-0.7076883835912231</c:v>
                </c:pt>
                <c:pt idx="220">
                  <c:v>-0.71083607810418148</c:v>
                </c:pt>
                <c:pt idx="221">
                  <c:v>-0.71399092411330711</c:v>
                </c:pt>
                <c:pt idx="222">
                  <c:v>-0.71715293786664946</c:v>
                </c:pt>
                <c:pt idx="223">
                  <c:v>-0.72032213564917402</c:v>
                </c:pt>
                <c:pt idx="224">
                  <c:v>-0.7234985337828449</c:v>
                </c:pt>
                <c:pt idx="225">
                  <c:v>-0.72668214862670932</c:v>
                </c:pt>
                <c:pt idx="226">
                  <c:v>-0.72987299657698212</c:v>
                </c:pt>
                <c:pt idx="227">
                  <c:v>-0.73307109406713</c:v>
                </c:pt>
                <c:pt idx="228">
                  <c:v>-0.73627645756795601</c:v>
                </c:pt>
                <c:pt idx="229">
                  <c:v>-0.7394891035876846</c:v>
                </c:pt>
                <c:pt idx="230">
                  <c:v>-0.7427090486720469</c:v>
                </c:pt>
                <c:pt idx="231">
                  <c:v>-0.74593630940436473</c:v>
                </c:pt>
                <c:pt idx="232">
                  <c:v>-0.74917090240563766</c:v>
                </c:pt>
                <c:pt idx="233">
                  <c:v>-0.75241284433462752</c:v>
                </c:pt>
                <c:pt idx="234">
                  <c:v>-0.7556621518879445</c:v>
                </c:pt>
                <c:pt idx="235">
                  <c:v>-0.75891884180013336</c:v>
                </c:pt>
                <c:pt idx="236">
                  <c:v>-0.76218293084375899</c:v>
                </c:pt>
                <c:pt idx="237">
                  <c:v>-0.76545443582949346</c:v>
                </c:pt>
                <c:pt idx="238">
                  <c:v>-0.76873337360620242</c:v>
                </c:pt>
                <c:pt idx="239">
                  <c:v>-0.77201976106103154</c:v>
                </c:pt>
                <c:pt idx="240">
                  <c:v>-0.77531361511949382</c:v>
                </c:pt>
                <c:pt idx="241">
                  <c:v>-0.77861495274555681</c:v>
                </c:pt>
                <c:pt idx="242">
                  <c:v>-0.78192379094173003</c:v>
                </c:pt>
                <c:pt idx="243">
                  <c:v>-0.78524014674915144</c:v>
                </c:pt>
                <c:pt idx="244">
                  <c:v>-0.78856403724767721</c:v>
                </c:pt>
                <c:pt idx="245">
                  <c:v>-0.79189547955596773</c:v>
                </c:pt>
                <c:pt idx="246">
                  <c:v>-0.79523449083157738</c:v>
                </c:pt>
                <c:pt idx="247">
                  <c:v>-0.79858108827104146</c:v>
                </c:pt>
                <c:pt idx="248">
                  <c:v>-0.80193528910996603</c:v>
                </c:pt>
                <c:pt idx="249">
                  <c:v>-0.80529711062311538</c:v>
                </c:pt>
                <c:pt idx="250">
                  <c:v>-0.80866657012450283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56648"/>
        <c:axId val="517055864"/>
      </c:scatterChart>
      <c:valAx>
        <c:axId val="51705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55864"/>
        <c:crosses val="autoZero"/>
        <c:crossBetween val="midCat"/>
      </c:valAx>
      <c:valAx>
        <c:axId val="51705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56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Tangential</a:t>
            </a:r>
            <a:r>
              <a:rPr lang="en-US" baseline="0"/>
              <a:t> Velocity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Left Motor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Sheet1!$C$12:$C$262</c:f>
              <c:numCache>
                <c:formatCode>General</c:formatCode>
                <c:ptCount val="2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xVal>
          <c:yVal>
            <c:numRef>
              <c:f>Sheet1!$I$12:$I$262</c:f>
              <c:numCache>
                <c:formatCode>General</c:formatCode>
                <c:ptCount val="251"/>
                <c:pt idx="0">
                  <c:v>0</c:v>
                </c:pt>
                <c:pt idx="1">
                  <c:v>-7.3927929597035679E-3</c:v>
                </c:pt>
                <c:pt idx="2">
                  <c:v>-1.4768789648263985E-2</c:v>
                </c:pt>
                <c:pt idx="3">
                  <c:v>-2.2128028226458353E-2</c:v>
                </c:pt>
                <c:pt idx="4">
                  <c:v>-2.9470546768363297E-2</c:v>
                </c:pt>
                <c:pt idx="5">
                  <c:v>-3.6796383261551914E-2</c:v>
                </c:pt>
                <c:pt idx="6">
                  <c:v>-4.4105575607290344E-2</c:v>
                </c:pt>
                <c:pt idx="7">
                  <c:v>-5.1398161620733851E-2</c:v>
                </c:pt>
                <c:pt idx="8">
                  <c:v>-5.8674179031122431E-2</c:v>
                </c:pt>
                <c:pt idx="9">
                  <c:v>-6.5933665481976059E-2</c:v>
                </c:pt>
                <c:pt idx="10">
                  <c:v>-7.3176658531289407E-2</c:v>
                </c:pt>
                <c:pt idx="11">
                  <c:v>-8.0403195651726156E-2</c:v>
                </c:pt>
                <c:pt idx="12">
                  <c:v>-8.7613314230812908E-2</c:v>
                </c:pt>
                <c:pt idx="13">
                  <c:v>-9.4807051571132575E-2</c:v>
                </c:pt>
                <c:pt idx="14">
                  <c:v>-0.10198444489051736</c:v>
                </c:pt>
                <c:pt idx="15">
                  <c:v>-0.10914553132224132</c:v>
                </c:pt>
                <c:pt idx="16">
                  <c:v>-0.11629034791521256</c:v>
                </c:pt>
                <c:pt idx="17">
                  <c:v>-0.12341893163416477</c:v>
                </c:pt>
                <c:pt idx="18">
                  <c:v>-0.13053131935984855</c:v>
                </c:pt>
                <c:pt idx="19">
                  <c:v>-0.13762754788922224</c:v>
                </c:pt>
                <c:pt idx="20">
                  <c:v>-0.14470765393564222</c:v>
                </c:pt>
                <c:pt idx="21">
                  <c:v>-0.1517716741290529</c:v>
                </c:pt>
                <c:pt idx="22">
                  <c:v>-0.15881964501617624</c:v>
                </c:pt>
                <c:pt idx="23">
                  <c:v>-0.16585160306070079</c:v>
                </c:pt>
                <c:pt idx="24">
                  <c:v>-0.17286758464347035</c:v>
                </c:pt>
                <c:pt idx="25">
                  <c:v>-0.17986762606267229</c:v>
                </c:pt>
                <c:pt idx="26">
                  <c:v>-0.18685176353402513</c:v>
                </c:pt>
                <c:pt idx="27">
                  <c:v>-0.19382003319096611</c:v>
                </c:pt>
                <c:pt idx="28">
                  <c:v>-0.20077247108483803</c:v>
                </c:pt>
                <c:pt idx="29">
                  <c:v>-0.20770911318507579</c:v>
                </c:pt>
                <c:pt idx="30">
                  <c:v>-0.21462999537939254</c:v>
                </c:pt>
                <c:pt idx="31">
                  <c:v>-0.22153515347396524</c:v>
                </c:pt>
                <c:pt idx="32">
                  <c:v>-0.22842462319361997</c:v>
                </c:pt>
                <c:pt idx="33">
                  <c:v>-0.23529844018201676</c:v>
                </c:pt>
                <c:pt idx="34">
                  <c:v>-0.24215664000183398</c:v>
                </c:pt>
                <c:pt idx="35">
                  <c:v>-0.24899925813495233</c:v>
                </c:pt>
                <c:pt idx="36">
                  <c:v>-0.25582632998263849</c:v>
                </c:pt>
                <c:pt idx="37">
                  <c:v>-0.26263789086572809</c:v>
                </c:pt>
                <c:pt idx="38">
                  <c:v>-0.26943397602480862</c:v>
                </c:pt>
                <c:pt idx="39">
                  <c:v>-0.27621462062040175</c:v>
                </c:pt>
                <c:pt idx="40">
                  <c:v>-0.28297985973314504</c:v>
                </c:pt>
                <c:pt idx="41">
                  <c:v>-0.28972972836397365</c:v>
                </c:pt>
                <c:pt idx="42">
                  <c:v>-0.29646426143430138</c:v>
                </c:pt>
                <c:pt idx="43">
                  <c:v>-0.3031834937862013</c:v>
                </c:pt>
                <c:pt idx="44">
                  <c:v>-0.30988746018258595</c:v>
                </c:pt>
                <c:pt idx="45">
                  <c:v>-0.31657619530738734</c:v>
                </c:pt>
                <c:pt idx="46">
                  <c:v>-0.32324973376573624</c:v>
                </c:pt>
                <c:pt idx="47">
                  <c:v>-0.32990811008414128</c:v>
                </c:pt>
                <c:pt idx="48">
                  <c:v>-0.33655135871066771</c:v>
                </c:pt>
                <c:pt idx="49">
                  <c:v>-0.34317951401511537</c:v>
                </c:pt>
                <c:pt idx="50">
                  <c:v>-0.34979261028919667</c:v>
                </c:pt>
                <c:pt idx="51">
                  <c:v>-0.35639068174671396</c:v>
                </c:pt>
                <c:pt idx="52">
                  <c:v>-0.36297376252373653</c:v>
                </c:pt>
                <c:pt idx="53">
                  <c:v>-0.3695418866787773</c:v>
                </c:pt>
                <c:pt idx="54">
                  <c:v>-0.37609508819296888</c:v>
                </c:pt>
                <c:pt idx="55">
                  <c:v>-0.38263340097023951</c:v>
                </c:pt>
                <c:pt idx="56">
                  <c:v>-0.38915685883748841</c:v>
                </c:pt>
                <c:pt idx="57">
                  <c:v>-0.39566549554476071</c:v>
                </c:pt>
                <c:pt idx="58">
                  <c:v>-0.40215934476542231</c:v>
                </c:pt>
                <c:pt idx="59">
                  <c:v>-0.40863844009633382</c:v>
                </c:pt>
                <c:pt idx="60">
                  <c:v>-0.41510281505802443</c:v>
                </c:pt>
                <c:pt idx="61">
                  <c:v>-0.42155250309486547</c:v>
                </c:pt>
                <c:pt idx="62">
                  <c:v>-0.42798753757524338</c:v>
                </c:pt>
                <c:pt idx="63">
                  <c:v>-0.43440795179173219</c:v>
                </c:pt>
                <c:pt idx="64">
                  <c:v>-0.44081377896126606</c:v>
                </c:pt>
                <c:pt idx="65">
                  <c:v>-0.44720505222531087</c:v>
                </c:pt>
                <c:pt idx="66">
                  <c:v>-0.45358180465003584</c:v>
                </c:pt>
                <c:pt idx="67">
                  <c:v>-0.45994406922648445</c:v>
                </c:pt>
                <c:pt idx="68">
                  <c:v>-0.46629187887074536</c:v>
                </c:pt>
                <c:pt idx="69">
                  <c:v>-0.47262526642412239</c:v>
                </c:pt>
                <c:pt idx="70">
                  <c:v>-0.47894426465330481</c:v>
                </c:pt>
                <c:pt idx="71">
                  <c:v>-0.48524890625053652</c:v>
                </c:pt>
                <c:pt idx="72">
                  <c:v>-0.49153922383378529</c:v>
                </c:pt>
                <c:pt idx="73">
                  <c:v>-0.49781524994691168</c:v>
                </c:pt>
                <c:pt idx="74">
                  <c:v>-0.50407701705983721</c:v>
                </c:pt>
                <c:pt idx="75">
                  <c:v>-0.51032455756871231</c:v>
                </c:pt>
                <c:pt idx="76">
                  <c:v>-0.51655790379608424</c:v>
                </c:pt>
                <c:pt idx="77">
                  <c:v>-0.52277708799106404</c:v>
                </c:pt>
                <c:pt idx="78">
                  <c:v>-0.52898214232949325</c:v>
                </c:pt>
                <c:pt idx="79">
                  <c:v>-0.53517309891411091</c:v>
                </c:pt>
                <c:pt idx="80">
                  <c:v>-0.54134998977471904</c:v>
                </c:pt>
                <c:pt idx="81">
                  <c:v>-0.54751284686834867</c:v>
                </c:pt>
                <c:pt idx="82">
                  <c:v>-0.55366170207942511</c:v>
                </c:pt>
                <c:pt idx="83">
                  <c:v>-0.55979658721993319</c:v>
                </c:pt>
                <c:pt idx="84">
                  <c:v>-0.56591753402958123</c:v>
                </c:pt>
                <c:pt idx="85">
                  <c:v>-0.57202457417596575</c:v>
                </c:pt>
                <c:pt idx="86">
                  <c:v>-0.57811773925473509</c:v>
                </c:pt>
                <c:pt idx="87">
                  <c:v>-0.58419706078975298</c:v>
                </c:pt>
                <c:pt idx="88">
                  <c:v>-0.59026257023326156</c:v>
                </c:pt>
                <c:pt idx="89">
                  <c:v>-0.59631429896604426</c:v>
                </c:pt>
                <c:pt idx="90">
                  <c:v>-0.60235227829758786</c:v>
                </c:pt>
                <c:pt idx="91">
                  <c:v>-0.6083765394662447</c:v>
                </c:pt>
                <c:pt idx="92">
                  <c:v>-0.61438711363939424</c:v>
                </c:pt>
                <c:pt idx="93">
                  <c:v>-0.62038403191360425</c:v>
                </c:pt>
                <c:pt idx="94">
                  <c:v>-0.62636732531479178</c:v>
                </c:pt>
                <c:pt idx="95">
                  <c:v>-0.63233702479838383</c:v>
                </c:pt>
                <c:pt idx="96">
                  <c:v>-0.63829316124947699</c:v>
                </c:pt>
                <c:pt idx="97">
                  <c:v>-0.64423576548299788</c:v>
                </c:pt>
                <c:pt idx="98">
                  <c:v>-0.65016486824386199</c:v>
                </c:pt>
                <c:pt idx="99">
                  <c:v>-0.65608050020713304</c:v>
                </c:pt>
                <c:pt idx="100">
                  <c:v>-0.66198269197818183</c:v>
                </c:pt>
                <c:pt idx="101">
                  <c:v>-0.6678714740928442</c:v>
                </c:pt>
                <c:pt idx="102">
                  <c:v>-0.67374687701757929</c:v>
                </c:pt>
                <c:pt idx="103">
                  <c:v>-0.67960893114962706</c:v>
                </c:pt>
                <c:pt idx="104">
                  <c:v>-0.68545766681716569</c:v>
                </c:pt>
                <c:pt idx="105">
                  <c:v>-0.69129311427946816</c:v>
                </c:pt>
                <c:pt idx="106">
                  <c:v>-0.69711530372705921</c:v>
                </c:pt>
                <c:pt idx="107">
                  <c:v>-0.70292426528187124</c:v>
                </c:pt>
                <c:pt idx="108">
                  <c:v>-0.70872002899740028</c:v>
                </c:pt>
                <c:pt idx="109">
                  <c:v>-0.7145026248588614</c:v>
                </c:pt>
                <c:pt idx="110">
                  <c:v>-0.72027208278334387</c:v>
                </c:pt>
                <c:pt idx="111">
                  <c:v>-0.72602843261996608</c:v>
                </c:pt>
                <c:pt idx="112">
                  <c:v>-0.73177170415002979</c:v>
                </c:pt>
                <c:pt idx="113">
                  <c:v>-0.7375019270871741</c:v>
                </c:pt>
                <c:pt idx="114">
                  <c:v>-0.74321913107752968</c:v>
                </c:pt>
                <c:pt idx="115">
                  <c:v>-0.74892334569987162</c:v>
                </c:pt>
                <c:pt idx="116">
                  <c:v>-0.75461460046577256</c:v>
                </c:pt>
                <c:pt idx="117">
                  <c:v>-0.76029292481975563</c:v>
                </c:pt>
                <c:pt idx="118">
                  <c:v>-0.76595834813944641</c:v>
                </c:pt>
                <c:pt idx="119">
                  <c:v>-0.77161089973572539</c:v>
                </c:pt>
                <c:pt idx="120">
                  <c:v>-0.77725060885287922</c:v>
                </c:pt>
                <c:pt idx="121">
                  <c:v>-0.78287750466875206</c:v>
                </c:pt>
                <c:pt idx="122">
                  <c:v>-0.78849161629489684</c:v>
                </c:pt>
                <c:pt idx="123">
                  <c:v>-0.79409297277672541</c:v>
                </c:pt>
                <c:pt idx="124">
                  <c:v>-0.79968160309365921</c:v>
                </c:pt>
                <c:pt idx="125">
                  <c:v>-0.80525753615927897</c:v>
                </c:pt>
                <c:pt idx="126">
                  <c:v>-0.81082080082147434</c:v>
                </c:pt>
                <c:pt idx="127">
                  <c:v>-0.81637142586259326</c:v>
                </c:pt>
                <c:pt idx="128">
                  <c:v>-0.82190943999959076</c:v>
                </c:pt>
                <c:pt idx="129">
                  <c:v>-0.82743487188417741</c:v>
                </c:pt>
                <c:pt idx="130">
                  <c:v>-0.83294775010296795</c:v>
                </c:pt>
                <c:pt idx="131">
                  <c:v>-0.83844810317762863</c:v>
                </c:pt>
                <c:pt idx="132">
                  <c:v>-0.84393595956502532</c:v>
                </c:pt>
                <c:pt idx="133">
                  <c:v>-0.84941134765737036</c:v>
                </c:pt>
                <c:pt idx="134">
                  <c:v>-0.85487429578236962</c:v>
                </c:pt>
                <c:pt idx="135">
                  <c:v>-0.86032483220336897</c:v>
                </c:pt>
                <c:pt idx="136">
                  <c:v>-0.86576298511950056</c:v>
                </c:pt>
                <c:pt idx="137">
                  <c:v>-0.87118878266582878</c:v>
                </c:pt>
                <c:pt idx="138">
                  <c:v>-0.87660225291349547</c:v>
                </c:pt>
                <c:pt idx="139">
                  <c:v>-0.88200342386986585</c:v>
                </c:pt>
                <c:pt idx="140">
                  <c:v>-0.8873923234786727</c:v>
                </c:pt>
                <c:pt idx="141">
                  <c:v>-0.89276897962016133</c:v>
                </c:pt>
                <c:pt idx="142">
                  <c:v>-0.89813342011123365</c:v>
                </c:pt>
                <c:pt idx="143">
                  <c:v>-0.90348567270559221</c:v>
                </c:pt>
                <c:pt idx="144">
                  <c:v>-0.90882576509388358</c:v>
                </c:pt>
                <c:pt idx="145">
                  <c:v>-0.91415372490384195</c:v>
                </c:pt>
                <c:pt idx="146">
                  <c:v>-0.91946957970043186</c:v>
                </c:pt>
                <c:pt idx="147">
                  <c:v>-0.92477335698599072</c:v>
                </c:pt>
                <c:pt idx="148">
                  <c:v>-0.93006508420037126</c:v>
                </c:pt>
                <c:pt idx="149">
                  <c:v>-0.9353447887210834</c:v>
                </c:pt>
                <c:pt idx="150">
                  <c:v>-0.94061249786343593</c:v>
                </c:pt>
                <c:pt idx="151">
                  <c:v>-0.94586823888067795</c:v>
                </c:pt>
                <c:pt idx="152">
                  <c:v>-0.95111203896413954</c:v>
                </c:pt>
                <c:pt idx="153">
                  <c:v>-0.95634392524337286</c:v>
                </c:pt>
                <c:pt idx="154">
                  <c:v>-0.96156392478629216</c:v>
                </c:pt>
                <c:pt idx="155">
                  <c:v>-0.96677206459931397</c:v>
                </c:pt>
                <c:pt idx="156">
                  <c:v>-0.97196837162749683</c:v>
                </c:pt>
                <c:pt idx="157">
                  <c:v>-0.97715287275468077</c:v>
                </c:pt>
                <c:pt idx="158">
                  <c:v>-0.98232559480362602</c:v>
                </c:pt>
                <c:pt idx="159">
                  <c:v>-0.98748656453615236</c:v>
                </c:pt>
                <c:pt idx="160">
                  <c:v>-0.99263580865327705</c:v>
                </c:pt>
                <c:pt idx="161">
                  <c:v>-0.99777335379535337</c:v>
                </c:pt>
                <c:pt idx="162">
                  <c:v>-1.0028992265422083</c:v>
                </c:pt>
                <c:pt idx="163">
                  <c:v>-1.0080134534132796</c:v>
                </c:pt>
                <c:pt idx="164">
                  <c:v>-1.0131160608677541</c:v>
                </c:pt>
                <c:pt idx="165">
                  <c:v>-1.0182070753047032</c:v>
                </c:pt>
                <c:pt idx="166">
                  <c:v>-1.0232865230632207</c:v>
                </c:pt>
                <c:pt idx="167">
                  <c:v>-1.0283544304225583</c:v>
                </c:pt>
                <c:pt idx="168">
                  <c:v>-1.0334108236022617</c:v>
                </c:pt>
                <c:pt idx="169">
                  <c:v>-1.0384557287623066</c:v>
                </c:pt>
                <c:pt idx="170">
                  <c:v>-1.0434891720032335</c:v>
                </c:pt>
                <c:pt idx="171">
                  <c:v>-1.0485111793662834</c:v>
                </c:pt>
                <c:pt idx="172">
                  <c:v>-1.0535217768335317</c:v>
                </c:pt>
                <c:pt idx="173">
                  <c:v>-1.0585209903280233</c:v>
                </c:pt>
                <c:pt idx="174">
                  <c:v>-1.0635088457139064</c:v>
                </c:pt>
                <c:pt idx="175">
                  <c:v>-1.0684853687965665</c:v>
                </c:pt>
                <c:pt idx="176">
                  <c:v>-1.0734505853227598</c:v>
                </c:pt>
                <c:pt idx="177">
                  <c:v>-1.0784045209807465</c:v>
                </c:pt>
                <c:pt idx="178">
                  <c:v>-1.0833472014004231</c:v>
                </c:pt>
                <c:pt idx="179">
                  <c:v>-1.088278652153456</c:v>
                </c:pt>
                <c:pt idx="180">
                  <c:v>-1.0931988987534134</c:v>
                </c:pt>
                <c:pt idx="181">
                  <c:v>-1.0981079666558968</c:v>
                </c:pt>
                <c:pt idx="182">
                  <c:v>-1.1030058812586734</c:v>
                </c:pt>
                <c:pt idx="183">
                  <c:v>-1.1078926679018071</c:v>
                </c:pt>
                <c:pt idx="184">
                  <c:v>-1.1127683518677896</c:v>
                </c:pt>
                <c:pt idx="185">
                  <c:v>-1.1176329583816713</c:v>
                </c:pt>
                <c:pt idx="186">
                  <c:v>-1.1224865126111923</c:v>
                </c:pt>
                <c:pt idx="187">
                  <c:v>-1.1273290396669116</c:v>
                </c:pt>
                <c:pt idx="188">
                  <c:v>-1.1321605646023374</c:v>
                </c:pt>
                <c:pt idx="189">
                  <c:v>-1.1369811124140574</c:v>
                </c:pt>
                <c:pt idx="190">
                  <c:v>-1.1417907080418674</c:v>
                </c:pt>
                <c:pt idx="191">
                  <c:v>-1.1465893763689003</c:v>
                </c:pt>
                <c:pt idx="192">
                  <c:v>-1.1513771422217551</c:v>
                </c:pt>
                <c:pt idx="193">
                  <c:v>-1.1561540303706255</c:v>
                </c:pt>
                <c:pt idx="194">
                  <c:v>-1.1609200655294274</c:v>
                </c:pt>
                <c:pt idx="195">
                  <c:v>-1.1656752723559276</c:v>
                </c:pt>
                <c:pt idx="196">
                  <c:v>-1.170419675451871</c:v>
                </c:pt>
                <c:pt idx="197">
                  <c:v>-1.1751532993631075</c:v>
                </c:pt>
                <c:pt idx="198">
                  <c:v>-1.1798761685797197</c:v>
                </c:pt>
                <c:pt idx="199">
                  <c:v>-1.184588307536149</c:v>
                </c:pt>
                <c:pt idx="200">
                  <c:v>-1.1892897406113223</c:v>
                </c:pt>
                <c:pt idx="201">
                  <c:v>-1.1939804921287782</c:v>
                </c:pt>
                <c:pt idx="202">
                  <c:v>-1.1986605863567927</c:v>
                </c:pt>
                <c:pt idx="203">
                  <c:v>-1.2033300475085047</c:v>
                </c:pt>
                <c:pt idx="204">
                  <c:v>-1.2079888997420414</c:v>
                </c:pt>
                <c:pt idx="205">
                  <c:v>-1.2126371671606431</c:v>
                </c:pt>
                <c:pt idx="206">
                  <c:v>-1.2172748738127885</c:v>
                </c:pt>
                <c:pt idx="207">
                  <c:v>-1.221902043692318</c:v>
                </c:pt>
                <c:pt idx="208">
                  <c:v>-1.2265187007385592</c:v>
                </c:pt>
                <c:pt idx="209">
                  <c:v>-1.2311248688364491</c:v>
                </c:pt>
                <c:pt idx="210">
                  <c:v>-1.2357205718166597</c:v>
                </c:pt>
                <c:pt idx="211">
                  <c:v>-1.2403058334557195</c:v>
                </c:pt>
                <c:pt idx="212">
                  <c:v>-1.2448806774761376</c:v>
                </c:pt>
                <c:pt idx="213">
                  <c:v>-1.2494451275465257</c:v>
                </c:pt>
                <c:pt idx="214">
                  <c:v>-1.2539992072817214</c:v>
                </c:pt>
                <c:pt idx="215">
                  <c:v>-1.2585429402429091</c:v>
                </c:pt>
                <c:pt idx="216">
                  <c:v>-1.2630763499377438</c:v>
                </c:pt>
                <c:pt idx="217">
                  <c:v>-1.2675994598204703</c:v>
                </c:pt>
                <c:pt idx="218">
                  <c:v>-1.272112293292047</c:v>
                </c:pt>
                <c:pt idx="219">
                  <c:v>-1.2766148737002649</c:v>
                </c:pt>
                <c:pt idx="220">
                  <c:v>-1.2811072243398702</c:v>
                </c:pt>
                <c:pt idx="221">
                  <c:v>-1.2855893684526831</c:v>
                </c:pt>
                <c:pt idx="222">
                  <c:v>-1.2900613292277197</c:v>
                </c:pt>
                <c:pt idx="223">
                  <c:v>-1.29452312980131</c:v>
                </c:pt>
                <c:pt idx="224">
                  <c:v>-1.29897479325722</c:v>
                </c:pt>
                <c:pt idx="225">
                  <c:v>-1.3034163426267686</c:v>
                </c:pt>
                <c:pt idx="226">
                  <c:v>-1.3078478008889491</c:v>
                </c:pt>
                <c:pt idx="227">
                  <c:v>-1.3122691909705468</c:v>
                </c:pt>
                <c:pt idx="228">
                  <c:v>-1.3166805357462572</c:v>
                </c:pt>
                <c:pt idx="229">
                  <c:v>-1.321081858038806</c:v>
                </c:pt>
                <c:pt idx="230">
                  <c:v>-1.3254731806190647</c:v>
                </c:pt>
                <c:pt idx="231">
                  <c:v>-1.3298545262061714</c:v>
                </c:pt>
                <c:pt idx="232">
                  <c:v>-1.3342259174676456</c:v>
                </c:pt>
                <c:pt idx="233">
                  <c:v>-1.3385873770195076</c:v>
                </c:pt>
                <c:pt idx="234">
                  <c:v>-1.3429389274263936</c:v>
                </c:pt>
                <c:pt idx="235">
                  <c:v>-1.3472805912016745</c:v>
                </c:pt>
                <c:pt idx="236">
                  <c:v>-1.3516123908075703</c:v>
                </c:pt>
                <c:pt idx="237">
                  <c:v>-1.3559343486552682</c:v>
                </c:pt>
                <c:pt idx="238">
                  <c:v>-1.3602464871050368</c:v>
                </c:pt>
                <c:pt idx="239">
                  <c:v>-1.3645488284663434</c:v>
                </c:pt>
                <c:pt idx="240">
                  <c:v>-1.3688413949979679</c:v>
                </c:pt>
                <c:pt idx="241">
                  <c:v>-1.3731242089081193</c:v>
                </c:pt>
                <c:pt idx="242">
                  <c:v>-1.3773972923545497</c:v>
                </c:pt>
                <c:pt idx="243">
                  <c:v>-1.3816606674446696</c:v>
                </c:pt>
                <c:pt idx="244">
                  <c:v>-1.3859143562356615</c:v>
                </c:pt>
                <c:pt idx="245">
                  <c:v>-1.3901583807345947</c:v>
                </c:pt>
                <c:pt idx="246">
                  <c:v>-1.3943927628985389</c:v>
                </c:pt>
                <c:pt idx="247">
                  <c:v>-1.3986175246346777</c:v>
                </c:pt>
                <c:pt idx="248">
                  <c:v>-1.4028326878004218</c:v>
                </c:pt>
                <c:pt idx="249">
                  <c:v>-1.407038274203523</c:v>
                </c:pt>
                <c:pt idx="250">
                  <c:v>-1.4112343056021857</c:v>
                </c:pt>
              </c:numCache>
            </c:numRef>
          </c:yVal>
          <c:smooth val="0"/>
        </c:ser>
        <c:ser>
          <c:idx val="1"/>
          <c:order val="1"/>
          <c:tx>
            <c:v>Right Motor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Sheet1!$C$12:$C$262</c:f>
              <c:numCache>
                <c:formatCode>General</c:formatCode>
                <c:ptCount val="2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xVal>
          <c:yVal>
            <c:numRef>
              <c:f>Sheet1!$J$12:$J$262</c:f>
              <c:numCache>
                <c:formatCode>General</c:formatCode>
                <c:ptCount val="251"/>
                <c:pt idx="0">
                  <c:v>0</c:v>
                </c:pt>
                <c:pt idx="1">
                  <c:v>-1.2227207040296435E-2</c:v>
                </c:pt>
                <c:pt idx="2">
                  <c:v>-2.448219403951931E-2</c:v>
                </c:pt>
                <c:pt idx="3">
                  <c:v>-3.6765024113154889E-2</c:v>
                </c:pt>
                <c:pt idx="4">
                  <c:v>-4.9075760520086498E-2</c:v>
                </c:pt>
                <c:pt idx="5">
                  <c:v>-6.1414466662920331E-2</c:v>
                </c:pt>
                <c:pt idx="6">
                  <c:v>-7.3781206088311957E-2</c:v>
                </c:pt>
                <c:pt idx="7">
                  <c:v>-8.6176042487293658E-2</c:v>
                </c:pt>
                <c:pt idx="8">
                  <c:v>-9.8599039695602353E-2</c:v>
                </c:pt>
                <c:pt idx="9">
                  <c:v>-0.11105026169400847</c:v>
                </c:pt>
                <c:pt idx="10">
                  <c:v>-0.12352977260864542</c:v>
                </c:pt>
                <c:pt idx="11">
                  <c:v>-0.13603763671133978</c:v>
                </c:pt>
                <c:pt idx="12">
                  <c:v>-0.14857391841994247</c:v>
                </c:pt>
                <c:pt idx="13">
                  <c:v>-0.16113868229866035</c:v>
                </c:pt>
                <c:pt idx="14">
                  <c:v>-0.17373199305838882</c:v>
                </c:pt>
                <c:pt idx="15">
                  <c:v>-0.18635391555704506</c:v>
                </c:pt>
                <c:pt idx="16">
                  <c:v>-0.19900451479990219</c:v>
                </c:pt>
                <c:pt idx="17">
                  <c:v>-0.21168385593992384</c:v>
                </c:pt>
                <c:pt idx="18">
                  <c:v>-0.2243920042780998</c:v>
                </c:pt>
                <c:pt idx="19">
                  <c:v>-0.23712902526378249</c:v>
                </c:pt>
                <c:pt idx="20">
                  <c:v>-0.24989498449502373</c:v>
                </c:pt>
                <c:pt idx="21">
                  <c:v>-0.2626899477189128</c:v>
                </c:pt>
                <c:pt idx="22">
                  <c:v>-0.27551398083191503</c:v>
                </c:pt>
                <c:pt idx="23">
                  <c:v>-0.28836714988021112</c:v>
                </c:pt>
                <c:pt idx="24">
                  <c:v>-0.30124952106003727</c:v>
                </c:pt>
                <c:pt idx="25">
                  <c:v>-0.31416116071802624</c:v>
                </c:pt>
                <c:pt idx="26">
                  <c:v>-0.32710213535154886</c:v>
                </c:pt>
                <c:pt idx="27">
                  <c:v>-0.3400725116090566</c:v>
                </c:pt>
                <c:pt idx="28">
                  <c:v>-0.35307235629042494</c:v>
                </c:pt>
                <c:pt idx="29">
                  <c:v>-0.36610173634729704</c:v>
                </c:pt>
                <c:pt idx="30">
                  <c:v>-0.37916071888342912</c:v>
                </c:pt>
                <c:pt idx="31">
                  <c:v>-0.3922493711550355</c:v>
                </c:pt>
                <c:pt idx="32">
                  <c:v>-0.40536776057113522</c:v>
                </c:pt>
                <c:pt idx="33">
                  <c:v>-0.41851595469389929</c:v>
                </c:pt>
                <c:pt idx="34">
                  <c:v>-0.43169402123899853</c:v>
                </c:pt>
                <c:pt idx="35">
                  <c:v>-0.4449020280759523</c:v>
                </c:pt>
                <c:pt idx="36">
                  <c:v>-0.45814004322847823</c:v>
                </c:pt>
                <c:pt idx="37">
                  <c:v>-0.47140813487484229</c:v>
                </c:pt>
                <c:pt idx="38">
                  <c:v>-0.48470637134821004</c:v>
                </c:pt>
                <c:pt idx="39">
                  <c:v>-0.49803482113699865</c:v>
                </c:pt>
                <c:pt idx="40">
                  <c:v>-0.51139355288522947</c:v>
                </c:pt>
                <c:pt idx="41">
                  <c:v>-0.52478263539288161</c:v>
                </c:pt>
                <c:pt idx="42">
                  <c:v>-0.53820213761624636</c:v>
                </c:pt>
                <c:pt idx="43">
                  <c:v>-0.55165212866828228</c:v>
                </c:pt>
                <c:pt idx="44">
                  <c:v>-0.56513267781897114</c:v>
                </c:pt>
                <c:pt idx="45">
                  <c:v>-0.57864385449567457</c:v>
                </c:pt>
                <c:pt idx="46">
                  <c:v>-0.5921857282834917</c:v>
                </c:pt>
                <c:pt idx="47">
                  <c:v>-0.60575836892561763</c:v>
                </c:pt>
                <c:pt idx="48">
                  <c:v>-0.61936184632370261</c:v>
                </c:pt>
                <c:pt idx="49">
                  <c:v>-0.63299623053821186</c:v>
                </c:pt>
                <c:pt idx="50">
                  <c:v>-0.64666159178878646</c:v>
                </c:pt>
                <c:pt idx="51">
                  <c:v>-0.66035800045460513</c:v>
                </c:pt>
                <c:pt idx="52">
                  <c:v>-0.67408552707474667</c:v>
                </c:pt>
                <c:pt idx="53">
                  <c:v>-0.68784424234855324</c:v>
                </c:pt>
                <c:pt idx="54">
                  <c:v>-0.70163421713599416</c:v>
                </c:pt>
                <c:pt idx="55">
                  <c:v>-0.71545552245803135</c:v>
                </c:pt>
                <c:pt idx="56">
                  <c:v>-0.72930822949698482</c:v>
                </c:pt>
                <c:pt idx="57">
                  <c:v>-0.74319240959689914</c:v>
                </c:pt>
                <c:pt idx="58">
                  <c:v>-0.75710813426391155</c:v>
                </c:pt>
                <c:pt idx="59">
                  <c:v>-0.77105547516661932</c:v>
                </c:pt>
                <c:pt idx="60">
                  <c:v>-0.78503450413644926</c:v>
                </c:pt>
                <c:pt idx="61">
                  <c:v>-0.79904529316802786</c:v>
                </c:pt>
                <c:pt idx="62">
                  <c:v>-0.81308791441955186</c:v>
                </c:pt>
                <c:pt idx="63">
                  <c:v>-0.82716244021315988</c:v>
                </c:pt>
                <c:pt idx="64">
                  <c:v>-0.84126894303530486</c:v>
                </c:pt>
                <c:pt idx="65">
                  <c:v>-0.85540749553712758</c:v>
                </c:pt>
                <c:pt idx="66">
                  <c:v>-0.86957817053483066</c:v>
                </c:pt>
                <c:pt idx="67">
                  <c:v>-0.88378104101005361</c:v>
                </c:pt>
                <c:pt idx="68">
                  <c:v>-0.89801618011024864</c:v>
                </c:pt>
                <c:pt idx="69">
                  <c:v>-0.91228366114905735</c:v>
                </c:pt>
                <c:pt idx="70">
                  <c:v>-0.92658355760668876</c:v>
                </c:pt>
                <c:pt idx="71">
                  <c:v>-0.94091594313029703</c:v>
                </c:pt>
                <c:pt idx="72">
                  <c:v>-0.95528089153436135</c:v>
                </c:pt>
                <c:pt idx="73">
                  <c:v>-0.96967847680106567</c:v>
                </c:pt>
                <c:pt idx="74">
                  <c:v>-0.98410877308068001</c:v>
                </c:pt>
                <c:pt idx="75">
                  <c:v>-0.99857185469194232</c:v>
                </c:pt>
                <c:pt idx="76">
                  <c:v>-1.013067796122441</c:v>
                </c:pt>
                <c:pt idx="77">
                  <c:v>-1.0275966720289991</c:v>
                </c:pt>
                <c:pt idx="78">
                  <c:v>-1.0421585572380576</c:v>
                </c:pt>
                <c:pt idx="79">
                  <c:v>-1.0567535267460626</c:v>
                </c:pt>
                <c:pt idx="80">
                  <c:v>-1.0713816557198497</c:v>
                </c:pt>
                <c:pt idx="81">
                  <c:v>-1.0860430194970325</c:v>
                </c:pt>
                <c:pt idx="82">
                  <c:v>-1.1007376935863897</c:v>
                </c:pt>
                <c:pt idx="83">
                  <c:v>-1.1154657536682551</c:v>
                </c:pt>
                <c:pt idx="84">
                  <c:v>-1.1302272755949057</c:v>
                </c:pt>
                <c:pt idx="85">
                  <c:v>-1.1450223353909539</c:v>
                </c:pt>
                <c:pt idx="86">
                  <c:v>-1.1598510092537382</c:v>
                </c:pt>
                <c:pt idx="87">
                  <c:v>-1.1747133735537159</c:v>
                </c:pt>
                <c:pt idx="88">
                  <c:v>-1.1896095048348563</c:v>
                </c:pt>
                <c:pt idx="89">
                  <c:v>-1.2045394798150353</c:v>
                </c:pt>
                <c:pt idx="90">
                  <c:v>-1.2195033753864297</c:v>
                </c:pt>
                <c:pt idx="91">
                  <c:v>-1.2345012686159142</c:v>
                </c:pt>
                <c:pt idx="92">
                  <c:v>-1.2495332367454579</c:v>
                </c:pt>
                <c:pt idx="93">
                  <c:v>-1.2645993571925214</c:v>
                </c:pt>
                <c:pt idx="94">
                  <c:v>-1.2796997075504566</c:v>
                </c:pt>
                <c:pt idx="95">
                  <c:v>-1.2948343655889061</c:v>
                </c:pt>
                <c:pt idx="96">
                  <c:v>-1.310003409254203</c:v>
                </c:pt>
                <c:pt idx="97">
                  <c:v>-1.3252069166697731</c:v>
                </c:pt>
                <c:pt idx="98">
                  <c:v>-1.340444966136537</c:v>
                </c:pt>
                <c:pt idx="99">
                  <c:v>-1.3557176361333132</c:v>
                </c:pt>
                <c:pt idx="100">
                  <c:v>-1.3710250053172226</c:v>
                </c:pt>
                <c:pt idx="101">
                  <c:v>-1.3863671525240933</c:v>
                </c:pt>
                <c:pt idx="102">
                  <c:v>-1.4017441567688669</c:v>
                </c:pt>
                <c:pt idx="103">
                  <c:v>-1.4171560972460053</c:v>
                </c:pt>
                <c:pt idx="104">
                  <c:v>-1.4326030533298983</c:v>
                </c:pt>
                <c:pt idx="105">
                  <c:v>-1.4480851045752732</c:v>
                </c:pt>
                <c:pt idx="106">
                  <c:v>-1.4636023307176032</c:v>
                </c:pt>
                <c:pt idx="107">
                  <c:v>-1.4791548116735196</c:v>
                </c:pt>
                <c:pt idx="108">
                  <c:v>-1.4947426275412221</c:v>
                </c:pt>
                <c:pt idx="109">
                  <c:v>-1.5103658586008921</c:v>
                </c:pt>
                <c:pt idx="110">
                  <c:v>-1.5260245853151058</c:v>
                </c:pt>
                <c:pt idx="111">
                  <c:v>-1.5417188883292485</c:v>
                </c:pt>
                <c:pt idx="112">
                  <c:v>-1.5574488484719304</c:v>
                </c:pt>
                <c:pt idx="113">
                  <c:v>-1.5732145467554024</c:v>
                </c:pt>
                <c:pt idx="114">
                  <c:v>-1.5890160643759741</c:v>
                </c:pt>
                <c:pt idx="115">
                  <c:v>-1.6048534827144307</c:v>
                </c:pt>
                <c:pt idx="116">
                  <c:v>-1.6207268833364534</c:v>
                </c:pt>
                <c:pt idx="117">
                  <c:v>-1.6366363479930384</c:v>
                </c:pt>
                <c:pt idx="118">
                  <c:v>-1.6525819586209187</c:v>
                </c:pt>
                <c:pt idx="119">
                  <c:v>-1.6685637973429861</c:v>
                </c:pt>
                <c:pt idx="120">
                  <c:v>-1.6845819464687135</c:v>
                </c:pt>
                <c:pt idx="121">
                  <c:v>-1.7006364884945795</c:v>
                </c:pt>
                <c:pt idx="122">
                  <c:v>-1.7167275061044927</c:v>
                </c:pt>
                <c:pt idx="123">
                  <c:v>-1.732855082170218</c:v>
                </c:pt>
                <c:pt idx="124">
                  <c:v>-1.7490192997518033</c:v>
                </c:pt>
                <c:pt idx="125">
                  <c:v>-1.7652202420980068</c:v>
                </c:pt>
                <c:pt idx="126">
                  <c:v>-1.7814579926467264</c:v>
                </c:pt>
                <c:pt idx="127">
                  <c:v>-1.7977326350254295</c:v>
                </c:pt>
                <c:pt idx="128">
                  <c:v>-1.8140442530515828</c:v>
                </c:pt>
                <c:pt idx="129">
                  <c:v>-1.8303929307330848</c:v>
                </c:pt>
                <c:pt idx="130">
                  <c:v>-1.8467787522686983</c:v>
                </c:pt>
                <c:pt idx="131">
                  <c:v>-1.8632018020484833</c:v>
                </c:pt>
                <c:pt idx="132">
                  <c:v>-1.8796621646542331</c:v>
                </c:pt>
                <c:pt idx="133">
                  <c:v>-1.8961599248599086</c:v>
                </c:pt>
                <c:pt idx="134">
                  <c:v>-1.9126951676320756</c:v>
                </c:pt>
                <c:pt idx="135">
                  <c:v>-1.9292679781303419</c:v>
                </c:pt>
                <c:pt idx="136">
                  <c:v>-1.9458784417077963</c:v>
                </c:pt>
                <c:pt idx="137">
                  <c:v>-1.9625266439114479</c:v>
                </c:pt>
                <c:pt idx="138">
                  <c:v>-1.9792126704826669</c:v>
                </c:pt>
                <c:pt idx="139">
                  <c:v>-1.9959366073576266</c:v>
                </c:pt>
                <c:pt idx="140">
                  <c:v>-2.0126985406677447</c:v>
                </c:pt>
                <c:pt idx="141">
                  <c:v>-2.029498556740128</c:v>
                </c:pt>
                <c:pt idx="142">
                  <c:v>-2.0463367420980165</c:v>
                </c:pt>
                <c:pt idx="143">
                  <c:v>-2.0632131834612295</c:v>
                </c:pt>
                <c:pt idx="144">
                  <c:v>-2.0801279677466118</c:v>
                </c:pt>
                <c:pt idx="145">
                  <c:v>-2.0970811820684818</c:v>
                </c:pt>
                <c:pt idx="146">
                  <c:v>-2.1140729137390792</c:v>
                </c:pt>
                <c:pt idx="147">
                  <c:v>-2.1311032502690153</c:v>
                </c:pt>
                <c:pt idx="148">
                  <c:v>-2.1481722793677243</c:v>
                </c:pt>
                <c:pt idx="149">
                  <c:v>-2.1652800889439137</c:v>
                </c:pt>
                <c:pt idx="150">
                  <c:v>-2.1824267671060182</c:v>
                </c:pt>
                <c:pt idx="151">
                  <c:v>-2.1996124021626531</c:v>
                </c:pt>
                <c:pt idx="152">
                  <c:v>-2.2168370826230683</c:v>
                </c:pt>
                <c:pt idx="153">
                  <c:v>-2.2341008971976062</c:v>
                </c:pt>
                <c:pt idx="154">
                  <c:v>-2.2514039347981556</c:v>
                </c:pt>
                <c:pt idx="155">
                  <c:v>-2.2687462845386128</c:v>
                </c:pt>
                <c:pt idx="156">
                  <c:v>-2.286128035735338</c:v>
                </c:pt>
                <c:pt idx="157">
                  <c:v>-2.3035492779076163</c:v>
                </c:pt>
                <c:pt idx="158">
                  <c:v>-2.3210101007781194</c:v>
                </c:pt>
                <c:pt idx="159">
                  <c:v>-2.3385105942733668</c:v>
                </c:pt>
                <c:pt idx="160">
                  <c:v>-2.3560508485241889</c:v>
                </c:pt>
                <c:pt idx="161">
                  <c:v>-2.3736309538661917</c:v>
                </c:pt>
                <c:pt idx="162">
                  <c:v>-2.3912510008402217</c:v>
                </c:pt>
                <c:pt idx="163">
                  <c:v>-2.4089110801928317</c:v>
                </c:pt>
                <c:pt idx="164">
                  <c:v>-2.4266112828767503</c:v>
                </c:pt>
                <c:pt idx="165">
                  <c:v>-2.4443517000513477</c:v>
                </c:pt>
                <c:pt idx="166">
                  <c:v>-2.4621324230831068</c:v>
                </c:pt>
                <c:pt idx="167">
                  <c:v>-2.4799535435460922</c:v>
                </c:pt>
                <c:pt idx="168">
                  <c:v>-2.4978151532224242</c:v>
                </c:pt>
                <c:pt idx="169">
                  <c:v>-2.5157173441027494</c:v>
                </c:pt>
                <c:pt idx="170">
                  <c:v>-2.5336602083867152</c:v>
                </c:pt>
                <c:pt idx="171">
                  <c:v>-2.5516438384834452</c:v>
                </c:pt>
                <c:pt idx="172">
                  <c:v>-2.569668327012014</c:v>
                </c:pt>
                <c:pt idx="173">
                  <c:v>-2.5877337668019251</c:v>
                </c:pt>
                <c:pt idx="174">
                  <c:v>-2.6058402508935887</c:v>
                </c:pt>
                <c:pt idx="175">
                  <c:v>-2.6239878725388008</c:v>
                </c:pt>
                <c:pt idx="176">
                  <c:v>-2.6421767252012236</c:v>
                </c:pt>
                <c:pt idx="177">
                  <c:v>-2.6604069025568666</c:v>
                </c:pt>
                <c:pt idx="178">
                  <c:v>-2.6786784984945693</c:v>
                </c:pt>
                <c:pt idx="179">
                  <c:v>-2.6969916071164848</c:v>
                </c:pt>
                <c:pt idx="180">
                  <c:v>-2.7153463227385646</c:v>
                </c:pt>
                <c:pt idx="181">
                  <c:v>-2.7337427398910434</c:v>
                </c:pt>
                <c:pt idx="182">
                  <c:v>-2.7521809533189274</c:v>
                </c:pt>
                <c:pt idx="183">
                  <c:v>-2.7706610579824806</c:v>
                </c:pt>
                <c:pt idx="184">
                  <c:v>-2.7891831490577155</c:v>
                </c:pt>
                <c:pt idx="185">
                  <c:v>-2.807747321936882</c:v>
                </c:pt>
                <c:pt idx="186">
                  <c:v>-2.8263536722289597</c:v>
                </c:pt>
                <c:pt idx="187">
                  <c:v>-2.8450022957601493</c:v>
                </c:pt>
                <c:pt idx="188">
                  <c:v>-2.8636932885743662</c:v>
                </c:pt>
                <c:pt idx="189">
                  <c:v>-2.8824267469337372</c:v>
                </c:pt>
                <c:pt idx="190">
                  <c:v>-2.9012027673190932</c:v>
                </c:pt>
                <c:pt idx="191">
                  <c:v>-2.9200214464304679</c:v>
                </c:pt>
                <c:pt idx="192">
                  <c:v>-2.9388828811875958</c:v>
                </c:pt>
                <c:pt idx="193">
                  <c:v>-2.9577871687304107</c:v>
                </c:pt>
                <c:pt idx="194">
                  <c:v>-2.976734406419546</c:v>
                </c:pt>
                <c:pt idx="195">
                  <c:v>-2.9957246918368372</c:v>
                </c:pt>
                <c:pt idx="196">
                  <c:v>-3.0147581227858229</c:v>
                </c:pt>
                <c:pt idx="197">
                  <c:v>-3.0338347972922497</c:v>
                </c:pt>
                <c:pt idx="198">
                  <c:v>-3.0529548136045768</c:v>
                </c:pt>
                <c:pt idx="199">
                  <c:v>-3.0721182701944816</c:v>
                </c:pt>
                <c:pt idx="200">
                  <c:v>-3.0913252657573667</c:v>
                </c:pt>
                <c:pt idx="201">
                  <c:v>-3.1105758992128689</c:v>
                </c:pt>
                <c:pt idx="202">
                  <c:v>-3.12987026970537</c:v>
                </c:pt>
                <c:pt idx="203">
                  <c:v>-3.1492084766045023</c:v>
                </c:pt>
                <c:pt idx="204">
                  <c:v>-3.1685906195056677</c:v>
                </c:pt>
                <c:pt idx="205">
                  <c:v>-3.1880167982305427</c:v>
                </c:pt>
                <c:pt idx="206">
                  <c:v>-3.207487112827601</c:v>
                </c:pt>
                <c:pt idx="207">
                  <c:v>-3.22700166357262</c:v>
                </c:pt>
                <c:pt idx="208">
                  <c:v>-3.246560550969205</c:v>
                </c:pt>
                <c:pt idx="209">
                  <c:v>-3.2661638757493008</c:v>
                </c:pt>
                <c:pt idx="210">
                  <c:v>-3.2858117388737158</c:v>
                </c:pt>
                <c:pt idx="211">
                  <c:v>-3.3055042415326361</c:v>
                </c:pt>
                <c:pt idx="212">
                  <c:v>-3.3252414851461531</c:v>
                </c:pt>
                <c:pt idx="213">
                  <c:v>-3.3450235713647789</c:v>
                </c:pt>
                <c:pt idx="214">
                  <c:v>-3.3648506020699775</c:v>
                </c:pt>
                <c:pt idx="215">
                  <c:v>-3.3847226793746814</c:v>
                </c:pt>
                <c:pt idx="216">
                  <c:v>-3.4046399056238252</c:v>
                </c:pt>
                <c:pt idx="217">
                  <c:v>-3.4246023833948658</c:v>
                </c:pt>
                <c:pt idx="218">
                  <c:v>-3.4446102154983169</c:v>
                </c:pt>
                <c:pt idx="219">
                  <c:v>-3.4646635049782728</c:v>
                </c:pt>
                <c:pt idx="220">
                  <c:v>-3.4847623551129447</c:v>
                </c:pt>
                <c:pt idx="221">
                  <c:v>-3.5049068694151866</c:v>
                </c:pt>
                <c:pt idx="222">
                  <c:v>-3.5250971516330347</c:v>
                </c:pt>
                <c:pt idx="223">
                  <c:v>-3.5453333057502352</c:v>
                </c:pt>
                <c:pt idx="224">
                  <c:v>-3.5656154359867869</c:v>
                </c:pt>
                <c:pt idx="225">
                  <c:v>-3.5859436467994703</c:v>
                </c:pt>
                <c:pt idx="226">
                  <c:v>-3.6063180428823927</c:v>
                </c:pt>
                <c:pt idx="227">
                  <c:v>-3.6267387291675242</c:v>
                </c:pt>
                <c:pt idx="228">
                  <c:v>-3.647205810825235</c:v>
                </c:pt>
                <c:pt idx="229">
                  <c:v>-3.6677193932648442</c:v>
                </c:pt>
                <c:pt idx="230">
                  <c:v>-3.6882795821351548</c:v>
                </c:pt>
                <c:pt idx="231">
                  <c:v>-3.7088864833250055</c:v>
                </c:pt>
                <c:pt idx="232">
                  <c:v>-3.7295402029638081</c:v>
                </c:pt>
                <c:pt idx="233">
                  <c:v>-3.7502408474221025</c:v>
                </c:pt>
                <c:pt idx="234">
                  <c:v>-3.7709885233120968</c:v>
                </c:pt>
                <c:pt idx="235">
                  <c:v>-3.7917833374882224</c:v>
                </c:pt>
                <c:pt idx="236">
                  <c:v>-3.8126253970476789</c:v>
                </c:pt>
                <c:pt idx="237">
                  <c:v>-3.8335148093309916</c:v>
                </c:pt>
                <c:pt idx="238">
                  <c:v>-3.8544516819225585</c:v>
                </c:pt>
                <c:pt idx="239">
                  <c:v>-3.8754361226512097</c:v>
                </c:pt>
                <c:pt idx="240">
                  <c:v>-3.8964682395907575</c:v>
                </c:pt>
                <c:pt idx="241">
                  <c:v>-3.9175481410605584</c:v>
                </c:pt>
                <c:pt idx="242">
                  <c:v>-3.9386759356260646</c:v>
                </c:pt>
                <c:pt idx="243">
                  <c:v>-3.9598517320993909</c:v>
                </c:pt>
                <c:pt idx="244">
                  <c:v>-3.9810756395398674</c:v>
                </c:pt>
                <c:pt idx="245">
                  <c:v>-4.0023477672546077</c:v>
                </c:pt>
                <c:pt idx="246">
                  <c:v>-4.0236682247990663</c:v>
                </c:pt>
                <c:pt idx="247">
                  <c:v>-4.0450371219776073</c:v>
                </c:pt>
                <c:pt idx="248">
                  <c:v>-4.0664545688440663</c:v>
                </c:pt>
                <c:pt idx="249">
                  <c:v>-4.0879206757023221</c:v>
                </c:pt>
                <c:pt idx="250">
                  <c:v>-4.1094355531068567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94000"/>
        <c:axId val="537196352"/>
      </c:scatterChart>
      <c:valAx>
        <c:axId val="53719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96352"/>
        <c:crosses val="autoZero"/>
        <c:crossBetween val="midCat"/>
      </c:valAx>
      <c:valAx>
        <c:axId val="5371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9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Fwd Velo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Sheet1!$C$12:$C$262</c:f>
              <c:numCache>
                <c:formatCode>General</c:formatCode>
                <c:ptCount val="2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xVal>
          <c:yVal>
            <c:numRef>
              <c:f>Sheet1!$N$12:$N$262</c:f>
              <c:numCache>
                <c:formatCode>General</c:formatCode>
                <c:ptCount val="251"/>
                <c:pt idx="0">
                  <c:v>0</c:v>
                </c:pt>
                <c:pt idx="1">
                  <c:v>-9.810000000000001E-3</c:v>
                </c:pt>
                <c:pt idx="2">
                  <c:v>-1.9625491843891646E-2</c:v>
                </c:pt>
                <c:pt idx="3">
                  <c:v>-2.9446526169806621E-2</c:v>
                </c:pt>
                <c:pt idx="4">
                  <c:v>-3.9273153644224901E-2</c:v>
                </c:pt>
                <c:pt idx="5">
                  <c:v>-4.9105424962236126E-2</c:v>
                </c:pt>
                <c:pt idx="6">
                  <c:v>-5.8943390847801154E-2</c:v>
                </c:pt>
                <c:pt idx="7">
                  <c:v>-6.8787102054013755E-2</c:v>
                </c:pt>
                <c:pt idx="8">
                  <c:v>-7.8636609363362392E-2</c:v>
                </c:pt>
                <c:pt idx="9">
                  <c:v>-8.8491963587992259E-2</c:v>
                </c:pt>
                <c:pt idx="10">
                  <c:v>-9.8353215569967414E-2</c:v>
                </c:pt>
                <c:pt idx="11">
                  <c:v>-0.10822041618153297</c:v>
                </c:pt>
                <c:pt idx="12">
                  <c:v>-0.11809361632537768</c:v>
                </c:pt>
                <c:pt idx="13">
                  <c:v>-0.12797286693489646</c:v>
                </c:pt>
                <c:pt idx="14">
                  <c:v>-0.13785821897445308</c:v>
                </c:pt>
                <c:pt idx="15">
                  <c:v>-0.14774972343964318</c:v>
                </c:pt>
                <c:pt idx="16">
                  <c:v>-0.15764743135755738</c:v>
                </c:pt>
                <c:pt idx="17">
                  <c:v>-0.16755139378704431</c:v>
                </c:pt>
                <c:pt idx="18">
                  <c:v>-0.17746166181897419</c:v>
                </c:pt>
                <c:pt idx="19">
                  <c:v>-0.18737828657650238</c:v>
                </c:pt>
                <c:pt idx="20">
                  <c:v>-0.197301319215333</c:v>
                </c:pt>
                <c:pt idx="21">
                  <c:v>-0.20723081092398288</c:v>
                </c:pt>
                <c:pt idx="22">
                  <c:v>-0.21716681292404569</c:v>
                </c:pt>
                <c:pt idx="23">
                  <c:v>-0.22710937647045601</c:v>
                </c:pt>
                <c:pt idx="24">
                  <c:v>-0.23705855285175387</c:v>
                </c:pt>
                <c:pt idx="25">
                  <c:v>-0.24701439339034931</c:v>
                </c:pt>
                <c:pt idx="26">
                  <c:v>-0.25697694944278704</c:v>
                </c:pt>
                <c:pt idx="27">
                  <c:v>-0.2669462724000114</c:v>
                </c:pt>
                <c:pt idx="28">
                  <c:v>-0.27692241368763154</c:v>
                </c:pt>
                <c:pt idx="29">
                  <c:v>-0.28690542476618647</c:v>
                </c:pt>
                <c:pt idx="30">
                  <c:v>-0.29689535713141091</c:v>
                </c:pt>
                <c:pt idx="31">
                  <c:v>-0.30689226231450045</c:v>
                </c:pt>
                <c:pt idx="32">
                  <c:v>-0.31689619188237766</c:v>
                </c:pt>
                <c:pt idx="33">
                  <c:v>-0.3269071974379581</c:v>
                </c:pt>
                <c:pt idx="34">
                  <c:v>-0.33692533062041635</c:v>
                </c:pt>
                <c:pt idx="35">
                  <c:v>-0.34695064310545237</c:v>
                </c:pt>
                <c:pt idx="36">
                  <c:v>-0.35698318660555844</c:v>
                </c:pt>
                <c:pt idx="37">
                  <c:v>-0.36702301287028527</c:v>
                </c:pt>
                <c:pt idx="38">
                  <c:v>-0.37707017368650941</c:v>
                </c:pt>
                <c:pt idx="39">
                  <c:v>-0.38712472087870026</c:v>
                </c:pt>
                <c:pt idx="40">
                  <c:v>-0.39718670630918729</c:v>
                </c:pt>
                <c:pt idx="41">
                  <c:v>-0.40725618187842766</c:v>
                </c:pt>
                <c:pt idx="42">
                  <c:v>-0.41733319952527392</c:v>
                </c:pt>
                <c:pt idx="43">
                  <c:v>-0.42741781122724187</c:v>
                </c:pt>
                <c:pt idx="44">
                  <c:v>-0.4375100690007786</c:v>
                </c:pt>
                <c:pt idx="45">
                  <c:v>-0.44761002490153101</c:v>
                </c:pt>
                <c:pt idx="46">
                  <c:v>-0.45771773102461405</c:v>
                </c:pt>
                <c:pt idx="47">
                  <c:v>-0.46783323950487954</c:v>
                </c:pt>
                <c:pt idx="48">
                  <c:v>-0.47795660251718525</c:v>
                </c:pt>
                <c:pt idx="49">
                  <c:v>-0.48808787227666367</c:v>
                </c:pt>
                <c:pt idx="50">
                  <c:v>-0.49822710103899159</c:v>
                </c:pt>
                <c:pt idx="51">
                  <c:v>-0.5083743411006596</c:v>
                </c:pt>
                <c:pt idx="52">
                  <c:v>-0.51852964479924168</c:v>
                </c:pt>
                <c:pt idx="53">
                  <c:v>-0.52869306451366538</c:v>
                </c:pt>
                <c:pt idx="54">
                  <c:v>-0.53886465266448169</c:v>
                </c:pt>
                <c:pt idx="55">
                  <c:v>-0.54904446171413557</c:v>
                </c:pt>
                <c:pt idx="56">
                  <c:v>-0.55923254416723678</c:v>
                </c:pt>
                <c:pt idx="57">
                  <c:v>-0.56942895257083004</c:v>
                </c:pt>
                <c:pt idx="58">
                  <c:v>-0.57963373951466701</c:v>
                </c:pt>
                <c:pt idx="59">
                  <c:v>-0.58984695763147665</c:v>
                </c:pt>
                <c:pt idx="60">
                  <c:v>-0.60006865959723699</c:v>
                </c:pt>
                <c:pt idx="61">
                  <c:v>-0.61029889813144678</c:v>
                </c:pt>
                <c:pt idx="62">
                  <c:v>-0.62053772599739776</c:v>
                </c:pt>
                <c:pt idx="63">
                  <c:v>-0.6307851960024462</c:v>
                </c:pt>
                <c:pt idx="64">
                  <c:v>-0.64104136099828568</c:v>
                </c:pt>
                <c:pt idx="65">
                  <c:v>-0.65130627388121942</c:v>
                </c:pt>
                <c:pt idx="66">
                  <c:v>-0.66157998759243342</c:v>
                </c:pt>
                <c:pt idx="67">
                  <c:v>-0.6718625551182692</c:v>
                </c:pt>
                <c:pt idx="68">
                  <c:v>-0.68215402949049719</c:v>
                </c:pt>
                <c:pt idx="69">
                  <c:v>-0.69245446378659004</c:v>
                </c:pt>
                <c:pt idx="70">
                  <c:v>-0.70276391112999692</c:v>
                </c:pt>
                <c:pt idx="71">
                  <c:v>-0.71308242469041694</c:v>
                </c:pt>
                <c:pt idx="72">
                  <c:v>-0.72341005768407352</c:v>
                </c:pt>
                <c:pt idx="73">
                  <c:v>-0.73374686337398887</c:v>
                </c:pt>
                <c:pt idx="74">
                  <c:v>-0.74409289507025878</c:v>
                </c:pt>
                <c:pt idx="75">
                  <c:v>-0.75444820613032748</c:v>
                </c:pt>
                <c:pt idx="76">
                  <c:v>-0.7648128499592628</c:v>
                </c:pt>
                <c:pt idx="77">
                  <c:v>-0.77518688001003166</c:v>
                </c:pt>
                <c:pt idx="78">
                  <c:v>-0.7855703497837756</c:v>
                </c:pt>
                <c:pt idx="79">
                  <c:v>-0.79596331283008692</c:v>
                </c:pt>
                <c:pt idx="80">
                  <c:v>-0.80636582274728452</c:v>
                </c:pt>
                <c:pt idx="81">
                  <c:v>-0.81677793318269076</c:v>
                </c:pt>
                <c:pt idx="82">
                  <c:v>-0.82719969783290759</c:v>
                </c:pt>
                <c:pt idx="83">
                  <c:v>-0.8376311704440943</c:v>
                </c:pt>
                <c:pt idx="84">
                  <c:v>-0.84807240481224366</c:v>
                </c:pt>
                <c:pt idx="85">
                  <c:v>-0.85852345478346004</c:v>
                </c:pt>
                <c:pt idx="86">
                  <c:v>-0.8689843742542368</c:v>
                </c:pt>
                <c:pt idx="87">
                  <c:v>-0.87945521717173458</c:v>
                </c:pt>
                <c:pt idx="88">
                  <c:v>-0.88993603753405914</c:v>
                </c:pt>
                <c:pt idx="89">
                  <c:v>-0.90042688939053994</c:v>
                </c:pt>
                <c:pt idx="90">
                  <c:v>-0.91092782684200901</c:v>
                </c:pt>
                <c:pt idx="91">
                  <c:v>-0.92143890404107975</c:v>
                </c:pt>
                <c:pt idx="92">
                  <c:v>-0.93196017519242624</c:v>
                </c:pt>
                <c:pt idx="93">
                  <c:v>-0.94249169455306303</c:v>
                </c:pt>
                <c:pt idx="94">
                  <c:v>-0.95303351643262435</c:v>
                </c:pt>
                <c:pt idx="95">
                  <c:v>-0.96358569519364512</c:v>
                </c:pt>
                <c:pt idx="96">
                  <c:v>-0.97414828525184016</c:v>
                </c:pt>
                <c:pt idx="97">
                  <c:v>-0.98472134107638565</c:v>
                </c:pt>
                <c:pt idx="98">
                  <c:v>-0.99530491719019953</c:v>
                </c:pt>
                <c:pt idx="99">
                  <c:v>-1.0058990681702231</c:v>
                </c:pt>
                <c:pt idx="100">
                  <c:v>-1.0165038486477023</c:v>
                </c:pt>
                <c:pt idx="101">
                  <c:v>-1.0271193133084688</c:v>
                </c:pt>
                <c:pt idx="102">
                  <c:v>-1.0377455168932233</c:v>
                </c:pt>
                <c:pt idx="103">
                  <c:v>-1.0483825141978163</c:v>
                </c:pt>
                <c:pt idx="104">
                  <c:v>-1.059030360073532</c:v>
                </c:pt>
                <c:pt idx="105">
                  <c:v>-1.0696891094273706</c:v>
                </c:pt>
                <c:pt idx="106">
                  <c:v>-1.0803588172223311</c:v>
                </c:pt>
                <c:pt idx="107">
                  <c:v>-1.0910395384776952</c:v>
                </c:pt>
                <c:pt idx="108">
                  <c:v>-1.1017313282693109</c:v>
                </c:pt>
                <c:pt idx="109">
                  <c:v>-1.1124342417298763</c:v>
                </c:pt>
                <c:pt idx="110">
                  <c:v>-1.1231483340492243</c:v>
                </c:pt>
                <c:pt idx="111">
                  <c:v>-1.1338736604746067</c:v>
                </c:pt>
                <c:pt idx="112">
                  <c:v>-1.1446102763109796</c:v>
                </c:pt>
                <c:pt idx="113">
                  <c:v>-1.1553582369212876</c:v>
                </c:pt>
                <c:pt idx="114">
                  <c:v>-1.1661175977267513</c:v>
                </c:pt>
                <c:pt idx="115">
                  <c:v>-1.1768884142071505</c:v>
                </c:pt>
                <c:pt idx="116">
                  <c:v>-1.1876707419011123</c:v>
                </c:pt>
                <c:pt idx="117">
                  <c:v>-1.1984646364063964</c:v>
                </c:pt>
                <c:pt idx="118">
                  <c:v>-1.2092701533801822</c:v>
                </c:pt>
                <c:pt idx="119">
                  <c:v>-1.2200873485393553</c:v>
                </c:pt>
                <c:pt idx="120">
                  <c:v>-1.230916277660796</c:v>
                </c:pt>
                <c:pt idx="121">
                  <c:v>-1.2417569965816655</c:v>
                </c:pt>
                <c:pt idx="122">
                  <c:v>-1.2526095611996946</c:v>
                </c:pt>
                <c:pt idx="123">
                  <c:v>-1.2634740274734715</c:v>
                </c:pt>
                <c:pt idx="124">
                  <c:v>-1.2743504514227311</c:v>
                </c:pt>
                <c:pt idx="125">
                  <c:v>-1.2852388891286426</c:v>
                </c:pt>
                <c:pt idx="126">
                  <c:v>-1.2961393967341002</c:v>
                </c:pt>
                <c:pt idx="127">
                  <c:v>-1.3070520304440112</c:v>
                </c:pt>
                <c:pt idx="128">
                  <c:v>-1.3179768465255866</c:v>
                </c:pt>
                <c:pt idx="129">
                  <c:v>-1.3289139013086309</c:v>
                </c:pt>
                <c:pt idx="130">
                  <c:v>-1.3398632511858328</c:v>
                </c:pt>
                <c:pt idx="131">
                  <c:v>-1.3508249526130558</c:v>
                </c:pt>
                <c:pt idx="132">
                  <c:v>-1.361799062109629</c:v>
                </c:pt>
                <c:pt idx="133">
                  <c:v>-1.3727856362586393</c:v>
                </c:pt>
                <c:pt idx="134">
                  <c:v>-1.3837847317072223</c:v>
                </c:pt>
                <c:pt idx="135">
                  <c:v>-1.3947964051668551</c:v>
                </c:pt>
                <c:pt idx="136">
                  <c:v>-1.405820713413648</c:v>
                </c:pt>
                <c:pt idx="137">
                  <c:v>-1.416857713288638</c:v>
                </c:pt>
                <c:pt idx="138">
                  <c:v>-1.4279074616980807</c:v>
                </c:pt>
                <c:pt idx="139">
                  <c:v>-1.4389700156137457</c:v>
                </c:pt>
                <c:pt idx="140">
                  <c:v>-1.4500454320732081</c:v>
                </c:pt>
                <c:pt idx="141">
                  <c:v>-1.461133768180144</c:v>
                </c:pt>
                <c:pt idx="142">
                  <c:v>-1.4722350811046243</c:v>
                </c:pt>
                <c:pt idx="143">
                  <c:v>-1.4833494280834101</c:v>
                </c:pt>
                <c:pt idx="144">
                  <c:v>-1.494476866420247</c:v>
                </c:pt>
                <c:pt idx="145">
                  <c:v>-1.5056174534861611</c:v>
                </c:pt>
                <c:pt idx="146">
                  <c:v>-1.5167712467197547</c:v>
                </c:pt>
                <c:pt idx="147">
                  <c:v>-1.5279383036275023</c:v>
                </c:pt>
                <c:pt idx="148">
                  <c:v>-1.539118681784047</c:v>
                </c:pt>
                <c:pt idx="149">
                  <c:v>-1.5503124388324978</c:v>
                </c:pt>
                <c:pt idx="150">
                  <c:v>-1.5615196324847265</c:v>
                </c:pt>
                <c:pt idx="151">
                  <c:v>-1.5727403205216648</c:v>
                </c:pt>
                <c:pt idx="152">
                  <c:v>-1.5839745607936033</c:v>
                </c:pt>
                <c:pt idx="153">
                  <c:v>-1.5952224112204889</c:v>
                </c:pt>
                <c:pt idx="154">
                  <c:v>-1.6064839297922233</c:v>
                </c:pt>
                <c:pt idx="155">
                  <c:v>-1.6177591745689628</c:v>
                </c:pt>
                <c:pt idx="156">
                  <c:v>-1.6290482036814169</c:v>
                </c:pt>
                <c:pt idx="157">
                  <c:v>-1.6403510753311481</c:v>
                </c:pt>
                <c:pt idx="158">
                  <c:v>-1.6516678477908724</c:v>
                </c:pt>
                <c:pt idx="159">
                  <c:v>-1.6629985794047593</c:v>
                </c:pt>
                <c:pt idx="160">
                  <c:v>-1.6743433285887326</c:v>
                </c:pt>
                <c:pt idx="161">
                  <c:v>-1.6857021538307722</c:v>
                </c:pt>
                <c:pt idx="162">
                  <c:v>-1.6970751136912146</c:v>
                </c:pt>
                <c:pt idx="163">
                  <c:v>-1.7084622668030551</c:v>
                </c:pt>
                <c:pt idx="164">
                  <c:v>-1.7198636718722518</c:v>
                </c:pt>
                <c:pt idx="165">
                  <c:v>-1.731279387678025</c:v>
                </c:pt>
                <c:pt idx="166">
                  <c:v>-1.7427094730731632</c:v>
                </c:pt>
                <c:pt idx="167">
                  <c:v>-1.7541539869843248</c:v>
                </c:pt>
                <c:pt idx="168">
                  <c:v>-1.7656129884123424</c:v>
                </c:pt>
                <c:pt idx="169">
                  <c:v>-1.7770865364325275</c:v>
                </c:pt>
                <c:pt idx="170">
                  <c:v>-1.7885746901949739</c:v>
                </c:pt>
                <c:pt idx="171">
                  <c:v>-1.8000775089248637</c:v>
                </c:pt>
                <c:pt idx="172">
                  <c:v>-1.8115950519227721</c:v>
                </c:pt>
                <c:pt idx="173">
                  <c:v>-1.8231273785649735</c:v>
                </c:pt>
                <c:pt idx="174">
                  <c:v>-1.8346745483037468</c:v>
                </c:pt>
                <c:pt idx="175">
                  <c:v>-1.8462366206676828</c:v>
                </c:pt>
                <c:pt idx="176">
                  <c:v>-1.8578136552619908</c:v>
                </c:pt>
                <c:pt idx="177">
                  <c:v>-1.8694057117688054</c:v>
                </c:pt>
                <c:pt idx="178">
                  <c:v>-1.8810128499474952</c:v>
                </c:pt>
                <c:pt idx="179">
                  <c:v>-1.8926351296349695</c:v>
                </c:pt>
                <c:pt idx="180">
                  <c:v>-1.904272610745988</c:v>
                </c:pt>
                <c:pt idx="181">
                  <c:v>-1.9159253532734692</c:v>
                </c:pt>
                <c:pt idx="182">
                  <c:v>-1.9275934172887994</c:v>
                </c:pt>
                <c:pt idx="183">
                  <c:v>-1.9392768629421429</c:v>
                </c:pt>
                <c:pt idx="184">
                  <c:v>-1.9509757504627516</c:v>
                </c:pt>
                <c:pt idx="185">
                  <c:v>-1.9626901401592758</c:v>
                </c:pt>
                <c:pt idx="186">
                  <c:v>-1.974420092420075</c:v>
                </c:pt>
                <c:pt idx="187">
                  <c:v>-1.9861656677135293</c:v>
                </c:pt>
                <c:pt idx="188">
                  <c:v>-1.9979269265883508</c:v>
                </c:pt>
                <c:pt idx="189">
                  <c:v>-2.0097039296738965</c:v>
                </c:pt>
                <c:pt idx="190">
                  <c:v>-2.0214967376804798</c:v>
                </c:pt>
                <c:pt idx="191">
                  <c:v>-2.0333054113996836</c:v>
                </c:pt>
                <c:pt idx="192">
                  <c:v>-2.0451300117046749</c:v>
                </c:pt>
                <c:pt idx="193">
                  <c:v>-2.0569705995505174</c:v>
                </c:pt>
                <c:pt idx="194">
                  <c:v>-2.0688272359744859</c:v>
                </c:pt>
                <c:pt idx="195">
                  <c:v>-2.0806999820963816</c:v>
                </c:pt>
                <c:pt idx="196">
                  <c:v>-2.0925888991188462</c:v>
                </c:pt>
                <c:pt idx="197">
                  <c:v>-2.1044940483276777</c:v>
                </c:pt>
                <c:pt idx="198">
                  <c:v>-2.1164154910921473</c:v>
                </c:pt>
                <c:pt idx="199">
                  <c:v>-2.1283532888653145</c:v>
                </c:pt>
                <c:pt idx="200">
                  <c:v>-2.1403075031843439</c:v>
                </c:pt>
                <c:pt idx="201">
                  <c:v>-2.152278195670823</c:v>
                </c:pt>
                <c:pt idx="202">
                  <c:v>-2.1642654280310807</c:v>
                </c:pt>
                <c:pt idx="203">
                  <c:v>-2.1762692620565027</c:v>
                </c:pt>
                <c:pt idx="204">
                  <c:v>-2.1882897596238537</c:v>
                </c:pt>
                <c:pt idx="205">
                  <c:v>-2.200326982695592</c:v>
                </c:pt>
                <c:pt idx="206">
                  <c:v>-2.2123809933201937</c:v>
                </c:pt>
                <c:pt idx="207">
                  <c:v>-2.224451853632468</c:v>
                </c:pt>
                <c:pt idx="208">
                  <c:v>-2.2365396258538812</c:v>
                </c:pt>
                <c:pt idx="209">
                  <c:v>-2.2486443722928739</c:v>
                </c:pt>
                <c:pt idx="210">
                  <c:v>-2.2607661553451868</c:v>
                </c:pt>
                <c:pt idx="211">
                  <c:v>-2.2729050374941768</c:v>
                </c:pt>
                <c:pt idx="212">
                  <c:v>-2.2850610813111443</c:v>
                </c:pt>
                <c:pt idx="213">
                  <c:v>-2.2972343494556511</c:v>
                </c:pt>
                <c:pt idx="214">
                  <c:v>-2.3094249046758484</c:v>
                </c:pt>
                <c:pt idx="215">
                  <c:v>-2.3216328098087944</c:v>
                </c:pt>
                <c:pt idx="216">
                  <c:v>-2.3338581277807835</c:v>
                </c:pt>
                <c:pt idx="217">
                  <c:v>-2.3461009216076669</c:v>
                </c:pt>
                <c:pt idx="218">
                  <c:v>-2.3583612543951809</c:v>
                </c:pt>
                <c:pt idx="219">
                  <c:v>-2.370639189339268</c:v>
                </c:pt>
                <c:pt idx="220">
                  <c:v>-2.3829347897264066</c:v>
                </c:pt>
                <c:pt idx="221">
                  <c:v>-2.3952481189339339</c:v>
                </c:pt>
                <c:pt idx="222">
                  <c:v>-2.4075792404303762</c:v>
                </c:pt>
                <c:pt idx="223">
                  <c:v>-2.4199282177757717</c:v>
                </c:pt>
                <c:pt idx="224">
                  <c:v>-2.4322951146220024</c:v>
                </c:pt>
                <c:pt idx="225">
                  <c:v>-2.4446799947131184</c:v>
                </c:pt>
                <c:pt idx="226">
                  <c:v>-2.4570829218856698</c:v>
                </c:pt>
                <c:pt idx="227">
                  <c:v>-2.4695039600690345</c:v>
                </c:pt>
                <c:pt idx="228">
                  <c:v>-2.4819431732857451</c:v>
                </c:pt>
                <c:pt idx="229">
                  <c:v>-2.4944006256518239</c:v>
                </c:pt>
                <c:pt idx="230">
                  <c:v>-2.5068763813771087</c:v>
                </c:pt>
                <c:pt idx="231">
                  <c:v>-2.5193705047655874</c:v>
                </c:pt>
                <c:pt idx="232">
                  <c:v>-2.5318830602157258</c:v>
                </c:pt>
                <c:pt idx="233">
                  <c:v>-2.5444141122208044</c:v>
                </c:pt>
                <c:pt idx="234">
                  <c:v>-2.5569637253692443</c:v>
                </c:pt>
                <c:pt idx="235">
                  <c:v>-2.5695319643449475</c:v>
                </c:pt>
                <c:pt idx="236">
                  <c:v>-2.5821188939276238</c:v>
                </c:pt>
                <c:pt idx="237">
                  <c:v>-2.5947245789931292</c:v>
                </c:pt>
                <c:pt idx="238">
                  <c:v>-2.607349084513797</c:v>
                </c:pt>
                <c:pt idx="239">
                  <c:v>-2.6199924755587758</c:v>
                </c:pt>
                <c:pt idx="240">
                  <c:v>-2.6326548172943616</c:v>
                </c:pt>
                <c:pt idx="241">
                  <c:v>-2.6453361749843376</c:v>
                </c:pt>
                <c:pt idx="242">
                  <c:v>-2.6580366139903058</c:v>
                </c:pt>
                <c:pt idx="243">
                  <c:v>-2.670756199772029</c:v>
                </c:pt>
                <c:pt idx="244">
                  <c:v>-2.6834949978877631</c:v>
                </c:pt>
                <c:pt idx="245">
                  <c:v>-2.6962530739946002</c:v>
                </c:pt>
                <c:pt idx="246">
                  <c:v>-2.7090304938488017</c:v>
                </c:pt>
                <c:pt idx="247">
                  <c:v>-2.7218273233061416</c:v>
                </c:pt>
                <c:pt idx="248">
                  <c:v>-2.7346436283222433</c:v>
                </c:pt>
                <c:pt idx="249">
                  <c:v>-2.7474794749529217</c:v>
                </c:pt>
                <c:pt idx="250">
                  <c:v>-2.7603349293545203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163232"/>
        <c:axId val="517159704"/>
      </c:scatterChart>
      <c:valAx>
        <c:axId val="51716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59704"/>
        <c:crosses val="autoZero"/>
        <c:crossBetween val="midCat"/>
      </c:valAx>
      <c:valAx>
        <c:axId val="51715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6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Angular Velo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Sheet1!$C$12:$C$262</c:f>
              <c:numCache>
                <c:formatCode>General</c:formatCode>
                <c:ptCount val="2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xVal>
          <c:yVal>
            <c:numRef>
              <c:f>Sheet1!$O$12:$O$262</c:f>
              <c:numCache>
                <c:formatCode>General</c:formatCode>
                <c:ptCount val="251"/>
                <c:pt idx="0">
                  <c:v>0</c:v>
                </c:pt>
                <c:pt idx="1">
                  <c:v>-2.1147918112829692E-2</c:v>
                </c:pt>
                <c:pt idx="2">
                  <c:v>-4.2490832857634858E-2</c:v>
                </c:pt>
                <c:pt idx="3">
                  <c:v>-6.4028853397622668E-2</c:v>
                </c:pt>
                <c:pt idx="4">
                  <c:v>-8.5762089902551242E-2</c:v>
                </c:pt>
                <c:pt idx="5">
                  <c:v>-0.10769065354929321</c:v>
                </c:pt>
                <c:pt idx="6">
                  <c:v>-0.12981465652240431</c:v>
                </c:pt>
                <c:pt idx="7">
                  <c:v>-0.15213421201469737</c:v>
                </c:pt>
                <c:pt idx="8">
                  <c:v>-0.17464943422782125</c:v>
                </c:pt>
                <c:pt idx="9">
                  <c:v>-0.19736043837284534</c:v>
                </c:pt>
                <c:pt idx="10">
                  <c:v>-0.22026734067084885</c:v>
                </c:pt>
                <c:pt idx="11">
                  <c:v>-0.24337025835351561</c:v>
                </c:pt>
                <c:pt idx="12">
                  <c:v>-0.26666930966373403</c:v>
                </c:pt>
                <c:pt idx="13">
                  <c:v>-0.29016461385620218</c:v>
                </c:pt>
                <c:pt idx="14">
                  <c:v>-0.3138562911980381</c:v>
                </c:pt>
                <c:pt idx="15">
                  <c:v>-0.33774446296939536</c:v>
                </c:pt>
                <c:pt idx="16">
                  <c:v>-0.36182925146408429</c:v>
                </c:pt>
                <c:pt idx="17">
                  <c:v>-0.38611077999019727</c:v>
                </c:pt>
                <c:pt idx="18">
                  <c:v>-0.41058917287074054</c:v>
                </c:pt>
                <c:pt idx="19">
                  <c:v>-0.43526455544427067</c:v>
                </c:pt>
                <c:pt idx="20">
                  <c:v>-0.46013705406553607</c:v>
                </c:pt>
                <c:pt idx="21">
                  <c:v>-0.48520679610612394</c:v>
                </c:pt>
                <c:pt idx="22">
                  <c:v>-0.51047390995511299</c:v>
                </c:pt>
                <c:pt idx="23">
                  <c:v>-0.53593852501973038</c:v>
                </c:pt>
                <c:pt idx="24">
                  <c:v>-0.56160077172601464</c:v>
                </c:pt>
                <c:pt idx="25">
                  <c:v>-0.58746078151948378</c:v>
                </c:pt>
                <c:pt idx="26">
                  <c:v>-0.61351868686580824</c:v>
                </c:pt>
                <c:pt idx="27">
                  <c:v>-0.63977462125148976</c:v>
                </c:pt>
                <c:pt idx="28">
                  <c:v>-0.66622871918454485</c:v>
                </c:pt>
                <c:pt idx="29">
                  <c:v>-0.69288111619519377</c:v>
                </c:pt>
                <c:pt idx="30">
                  <c:v>-0.71973194883655556</c:v>
                </c:pt>
                <c:pt idx="31">
                  <c:v>-0.74678135468534668</c:v>
                </c:pt>
                <c:pt idx="32">
                  <c:v>-0.77402947234258646</c:v>
                </c:pt>
                <c:pt idx="33">
                  <c:v>-0.80147644143430696</c:v>
                </c:pt>
                <c:pt idx="34">
                  <c:v>-0.82912240261226866</c:v>
                </c:pt>
                <c:pt idx="35">
                  <c:v>-0.85696749755468082</c:v>
                </c:pt>
                <c:pt idx="36">
                  <c:v>-0.88501186896692841</c:v>
                </c:pt>
                <c:pt idx="37">
                  <c:v>-0.91325566058230223</c:v>
                </c:pt>
                <c:pt idx="38">
                  <c:v>-0.94169901716273618</c:v>
                </c:pt>
                <c:pt idx="39">
                  <c:v>-0.9703420844995494</c:v>
                </c:pt>
                <c:pt idx="40">
                  <c:v>-0.99918500941419286</c:v>
                </c:pt>
                <c:pt idx="41">
                  <c:v>-1.0282279397590024</c:v>
                </c:pt>
                <c:pt idx="42">
                  <c:v>-1.057471024417957</c:v>
                </c:pt>
                <c:pt idx="43">
                  <c:v>-1.0869144133074411</c:v>
                </c:pt>
                <c:pt idx="44">
                  <c:v>-1.1165582573770132</c:v>
                </c:pt>
                <c:pt idx="45">
                  <c:v>-1.1464027086101805</c:v>
                </c:pt>
                <c:pt idx="46">
                  <c:v>-1.1764479200251772</c:v>
                </c:pt>
                <c:pt idx="47">
                  <c:v>-1.2066940456757496</c:v>
                </c:pt>
                <c:pt idx="48">
                  <c:v>-1.2371412406519462</c:v>
                </c:pt>
                <c:pt idx="49">
                  <c:v>-1.2677896610809118</c:v>
                </c:pt>
                <c:pt idx="50">
                  <c:v>-1.2986394641276893</c:v>
                </c:pt>
                <c:pt idx="51">
                  <c:v>-1.3296908079960246</c:v>
                </c:pt>
                <c:pt idx="52">
                  <c:v>-1.3609438519291785</c:v>
                </c:pt>
                <c:pt idx="53">
                  <c:v>-1.3923987562107436</c:v>
                </c:pt>
                <c:pt idx="54">
                  <c:v>-1.4240556821654651</c:v>
                </c:pt>
                <c:pt idx="55">
                  <c:v>-1.4559147921600695</c:v>
                </c:pt>
                <c:pt idx="56">
                  <c:v>-1.4879762496040965</c:v>
                </c:pt>
                <c:pt idx="57">
                  <c:v>-1.5202402189507371</c:v>
                </c:pt>
                <c:pt idx="58">
                  <c:v>-1.5527068656976786</c:v>
                </c:pt>
                <c:pt idx="59">
                  <c:v>-1.5853763563879508</c:v>
                </c:pt>
                <c:pt idx="60">
                  <c:v>-1.6182488586107826</c:v>
                </c:pt>
                <c:pt idx="61">
                  <c:v>-1.6513245410024604</c:v>
                </c:pt>
                <c:pt idx="62">
                  <c:v>-1.684603573247194</c:v>
                </c:pt>
                <c:pt idx="63">
                  <c:v>-1.7180861260779865</c:v>
                </c:pt>
                <c:pt idx="64">
                  <c:v>-1.7517723712775102</c:v>
                </c:pt>
                <c:pt idx="65">
                  <c:v>-1.7856624816789883</c:v>
                </c:pt>
                <c:pt idx="66">
                  <c:v>-1.8197566311670816</c:v>
                </c:pt>
                <c:pt idx="67">
                  <c:v>-1.8540549946787801</c:v>
                </c:pt>
                <c:pt idx="68">
                  <c:v>-1.888557748204301</c:v>
                </c:pt>
                <c:pt idx="69">
                  <c:v>-1.9232650687879915</c:v>
                </c:pt>
                <c:pt idx="70">
                  <c:v>-1.9581771345292383</c:v>
                </c:pt>
                <c:pt idx="71">
                  <c:v>-1.9932941245833793</c:v>
                </c:pt>
                <c:pt idx="72">
                  <c:v>-2.0286162191626249</c:v>
                </c:pt>
                <c:pt idx="73">
                  <c:v>-2.0641435995369815</c:v>
                </c:pt>
                <c:pt idx="74">
                  <c:v>-2.0998764480351833</c:v>
                </c:pt>
                <c:pt idx="75">
                  <c:v>-2.1358149480456259</c:v>
                </c:pt>
                <c:pt idx="76">
                  <c:v>-2.1719592840173094</c:v>
                </c:pt>
                <c:pt idx="77">
                  <c:v>-2.2083096414607835</c:v>
                </c:pt>
                <c:pt idx="78">
                  <c:v>-2.244866206949101</c:v>
                </c:pt>
                <c:pt idx="79">
                  <c:v>-2.2816291681187741</c:v>
                </c:pt>
                <c:pt idx="80">
                  <c:v>-2.3185987136707387</c:v>
                </c:pt>
                <c:pt idx="81">
                  <c:v>-2.3557750333713212</c:v>
                </c:pt>
                <c:pt idx="82">
                  <c:v>-2.3931583180532146</c:v>
                </c:pt>
                <c:pt idx="83">
                  <c:v>-2.4307487596164572</c:v>
                </c:pt>
                <c:pt idx="84">
                  <c:v>-2.4685465510294171</c:v>
                </c:pt>
                <c:pt idx="85">
                  <c:v>-2.5065518863297833</c:v>
                </c:pt>
                <c:pt idx="86">
                  <c:v>-2.5447649606255616</c:v>
                </c:pt>
                <c:pt idx="87">
                  <c:v>-2.5831859700960766</c:v>
                </c:pt>
                <c:pt idx="88">
                  <c:v>-2.6218151119929787</c:v>
                </c:pt>
                <c:pt idx="89">
                  <c:v>-2.6606525846412561</c:v>
                </c:pt>
                <c:pt idx="90">
                  <c:v>-2.6996985874402539</c:v>
                </c:pt>
                <c:pt idx="91">
                  <c:v>-2.7389533208646974</c:v>
                </c:pt>
                <c:pt idx="92">
                  <c:v>-2.7784169864657215</c:v>
                </c:pt>
                <c:pt idx="93">
                  <c:v>-2.818089786871905</c:v>
                </c:pt>
                <c:pt idx="94">
                  <c:v>-2.8579719257903111</c:v>
                </c:pt>
                <c:pt idx="95">
                  <c:v>-2.898063608007535</c:v>
                </c:pt>
                <c:pt idx="96">
                  <c:v>-2.938365039390753</c:v>
                </c:pt>
                <c:pt idx="97">
                  <c:v>-2.9788764268887808</c:v>
                </c:pt>
                <c:pt idx="98">
                  <c:v>-3.0195979785331368</c:v>
                </c:pt>
                <c:pt idx="99">
                  <c:v>-3.0605299034391082</c:v>
                </c:pt>
                <c:pt idx="100">
                  <c:v>-3.1016724118068275</c:v>
                </c:pt>
                <c:pt idx="101">
                  <c:v>-3.1430257149223495</c:v>
                </c:pt>
                <c:pt idx="102">
                  <c:v>-3.1845900251587387</c:v>
                </c:pt>
                <c:pt idx="103">
                  <c:v>-3.2263655559771576</c:v>
                </c:pt>
                <c:pt idx="104">
                  <c:v>-3.2683525219279645</c:v>
                </c:pt>
                <c:pt idx="105">
                  <c:v>-3.3105511386518152</c:v>
                </c:pt>
                <c:pt idx="106">
                  <c:v>-3.3529616228807697</c:v>
                </c:pt>
                <c:pt idx="107">
                  <c:v>-3.3955841924394061</c:v>
                </c:pt>
                <c:pt idx="108">
                  <c:v>-3.4384190662459391</c:v>
                </c:pt>
                <c:pt idx="109">
                  <c:v>-3.4814664643133444</c:v>
                </c:pt>
                <c:pt idx="110">
                  <c:v>-3.524726607750488</c:v>
                </c:pt>
                <c:pt idx="111">
                  <c:v>-3.5681997187632635</c:v>
                </c:pt>
                <c:pt idx="112">
                  <c:v>-3.6118860206557319</c:v>
                </c:pt>
                <c:pt idx="113">
                  <c:v>-3.6557857378312684</c:v>
                </c:pt>
                <c:pt idx="114">
                  <c:v>-3.6998990957937186</c:v>
                </c:pt>
                <c:pt idx="115">
                  <c:v>-3.7442263211485516</c:v>
                </c:pt>
                <c:pt idx="116">
                  <c:v>-3.7887676416040272</c:v>
                </c:pt>
                <c:pt idx="117">
                  <c:v>-3.8335232859723649</c:v>
                </c:pt>
                <c:pt idx="118">
                  <c:v>-3.8784934841709195</c:v>
                </c:pt>
                <c:pt idx="119">
                  <c:v>-3.9236784672233624</c:v>
                </c:pt>
                <c:pt idx="120">
                  <c:v>-3.9690784672608674</c:v>
                </c:pt>
                <c:pt idx="121">
                  <c:v>-4.0146937175233042</c:v>
                </c:pt>
                <c:pt idx="122">
                  <c:v>-4.0605244523604362</c:v>
                </c:pt>
                <c:pt idx="123">
                  <c:v>-4.1065709072331256</c:v>
                </c:pt>
                <c:pt idx="124">
                  <c:v>-4.1528333187145403</c:v>
                </c:pt>
                <c:pt idx="125">
                  <c:v>-4.1993119244913721</c:v>
                </c:pt>
                <c:pt idx="126">
                  <c:v>-4.2460069633650575</c:v>
                </c:pt>
                <c:pt idx="127">
                  <c:v>-4.2929186752530022</c:v>
                </c:pt>
                <c:pt idx="128">
                  <c:v>-4.3400473011898164</c:v>
                </c:pt>
                <c:pt idx="129">
                  <c:v>-4.3873930833285533</c:v>
                </c:pt>
                <c:pt idx="130">
                  <c:v>-4.4349562649419516</c:v>
                </c:pt>
                <c:pt idx="131">
                  <c:v>-4.4827370904236856</c:v>
                </c:pt>
                <c:pt idx="132">
                  <c:v>-4.5307358052896225</c:v>
                </c:pt>
                <c:pt idx="133">
                  <c:v>-4.5789526561790828</c:v>
                </c:pt>
                <c:pt idx="134">
                  <c:v>-4.6273878908561068</c:v>
                </c:pt>
                <c:pt idx="135">
                  <c:v>-4.6760417582107303</c:v>
                </c:pt>
                <c:pt idx="136">
                  <c:v>-4.7249145082602615</c:v>
                </c:pt>
                <c:pt idx="137">
                  <c:v>-4.7740063921505653</c:v>
                </c:pt>
                <c:pt idx="138">
                  <c:v>-4.823317662157355</c:v>
                </c:pt>
                <c:pt idx="139">
                  <c:v>-4.8728485716874914</c:v>
                </c:pt>
                <c:pt idx="140">
                  <c:v>-4.9225993752802788</c:v>
                </c:pt>
                <c:pt idx="141">
                  <c:v>-4.9725703286087768</c:v>
                </c:pt>
                <c:pt idx="142">
                  <c:v>-5.0227616884811139</c:v>
                </c:pt>
                <c:pt idx="143">
                  <c:v>-5.0731737128418075</c:v>
                </c:pt>
                <c:pt idx="144">
                  <c:v>-5.1238066607730897</c:v>
                </c:pt>
                <c:pt idx="145">
                  <c:v>-5.1746607924962369</c:v>
                </c:pt>
                <c:pt idx="146">
                  <c:v>-5.2257363693729095</c:v>
                </c:pt>
                <c:pt idx="147">
                  <c:v>-5.2770336539064937</c:v>
                </c:pt>
                <c:pt idx="148">
                  <c:v>-5.3285529097434505</c:v>
                </c:pt>
                <c:pt idx="149">
                  <c:v>-5.3802944016746723</c:v>
                </c:pt>
                <c:pt idx="150">
                  <c:v>-5.4322583956368424</c:v>
                </c:pt>
                <c:pt idx="151">
                  <c:v>-5.4844451587138012</c:v>
                </c:pt>
                <c:pt idx="152">
                  <c:v>-5.536854959137921</c:v>
                </c:pt>
                <c:pt idx="153">
                  <c:v>-5.5894880662914836</c:v>
                </c:pt>
                <c:pt idx="154">
                  <c:v>-5.6423447507080642</c:v>
                </c:pt>
                <c:pt idx="155">
                  <c:v>-5.6954252840739228</c:v>
                </c:pt>
                <c:pt idx="156">
                  <c:v>-5.7487299392294009</c:v>
                </c:pt>
                <c:pt idx="157">
                  <c:v>-5.8022589901703219</c:v>
                </c:pt>
                <c:pt idx="158">
                  <c:v>-5.8560127120494032</c:v>
                </c:pt>
                <c:pt idx="159">
                  <c:v>-5.909991381177667</c:v>
                </c:pt>
                <c:pt idx="160">
                  <c:v>-5.9641952750258618</c:v>
                </c:pt>
                <c:pt idx="161">
                  <c:v>-6.0186246722258891</c:v>
                </c:pt>
                <c:pt idx="162">
                  <c:v>-6.0732798525722362</c:v>
                </c:pt>
                <c:pt idx="163">
                  <c:v>-6.1281610970234119</c:v>
                </c:pt>
                <c:pt idx="164">
                  <c:v>-6.1832686877033964</c:v>
                </c:pt>
                <c:pt idx="165">
                  <c:v>-6.2386029079030836</c:v>
                </c:pt>
                <c:pt idx="166">
                  <c:v>-6.294164042081742</c:v>
                </c:pt>
                <c:pt idx="167">
                  <c:v>-6.3499523758684786</c:v>
                </c:pt>
                <c:pt idx="168">
                  <c:v>-6.4059681960637036</c:v>
                </c:pt>
                <c:pt idx="169">
                  <c:v>-6.4622117906406071</c:v>
                </c:pt>
                <c:pt idx="170">
                  <c:v>-6.5186834487466383</c:v>
                </c:pt>
                <c:pt idx="171">
                  <c:v>-6.5753834607049937</c:v>
                </c:pt>
                <c:pt idx="172">
                  <c:v>-6.632312118016106</c:v>
                </c:pt>
                <c:pt idx="173">
                  <c:v>-6.6894697133591476</c:v>
                </c:pt>
                <c:pt idx="174">
                  <c:v>-6.7468565405935319</c:v>
                </c:pt>
                <c:pt idx="175">
                  <c:v>-6.8044728947604254</c:v>
                </c:pt>
                <c:pt idx="176">
                  <c:v>-6.8623190720842624</c:v>
                </c:pt>
                <c:pt idx="177">
                  <c:v>-6.9203953699742726</c:v>
                </c:pt>
                <c:pt idx="178">
                  <c:v>-6.9787020870260053</c:v>
                </c:pt>
                <c:pt idx="179">
                  <c:v>-7.0372395230228673</c:v>
                </c:pt>
                <c:pt idx="180">
                  <c:v>-7.0960079789376636</c:v>
                </c:pt>
                <c:pt idx="181">
                  <c:v>-7.1550077569341441</c:v>
                </c:pt>
                <c:pt idx="182">
                  <c:v>-7.2142391603685594</c:v>
                </c:pt>
                <c:pt idx="183">
                  <c:v>-7.2737024937912178</c:v>
                </c:pt>
                <c:pt idx="184">
                  <c:v>-7.3333980629480529</c:v>
                </c:pt>
                <c:pt idx="185">
                  <c:v>-7.3933261747821941</c:v>
                </c:pt>
                <c:pt idx="186">
                  <c:v>-7.4534871374355474</c:v>
                </c:pt>
                <c:pt idx="187">
                  <c:v>-7.5138812602503773</c:v>
                </c:pt>
                <c:pt idx="188">
                  <c:v>-7.5745088537708982</c:v>
                </c:pt>
                <c:pt idx="189">
                  <c:v>-7.6353702297448747</c:v>
                </c:pt>
                <c:pt idx="190">
                  <c:v>-7.6964657011252164</c:v>
                </c:pt>
                <c:pt idx="191">
                  <c:v>-7.7577955820715943</c:v>
                </c:pt>
                <c:pt idx="192">
                  <c:v>-7.8193601879520545</c:v>
                </c:pt>
                <c:pt idx="193">
                  <c:v>-7.8811598353446373</c:v>
                </c:pt>
                <c:pt idx="194">
                  <c:v>-7.9431948420390093</c:v>
                </c:pt>
                <c:pt idx="195">
                  <c:v>-8.0054655270380941</c:v>
                </c:pt>
                <c:pt idx="196">
                  <c:v>-8.0679722105597147</c:v>
                </c:pt>
                <c:pt idx="197">
                  <c:v>-8.1307152140382382</c:v>
                </c:pt>
                <c:pt idx="198">
                  <c:v>-8.1936948601262287</c:v>
                </c:pt>
                <c:pt idx="199">
                  <c:v>-8.2569114726961121</c:v>
                </c:pt>
                <c:pt idx="200">
                  <c:v>-8.3203653768418331</c:v>
                </c:pt>
                <c:pt idx="201">
                  <c:v>-8.384056898880532</c:v>
                </c:pt>
                <c:pt idx="202">
                  <c:v>-8.4479863663542272</c:v>
                </c:pt>
                <c:pt idx="203">
                  <c:v>-8.5121541080314813</c:v>
                </c:pt>
                <c:pt idx="204">
                  <c:v>-8.5765604539091207</c:v>
                </c:pt>
                <c:pt idx="205">
                  <c:v>-8.6412057352139033</c:v>
                </c:pt>
                <c:pt idx="206">
                  <c:v>-8.7060902844042474</c:v>
                </c:pt>
                <c:pt idx="207">
                  <c:v>-8.7712144351719168</c:v>
                </c:pt>
                <c:pt idx="208">
                  <c:v>-8.8365785224437641</c:v>
                </c:pt>
                <c:pt idx="209">
                  <c:v>-8.902182882383423</c:v>
                </c:pt>
                <c:pt idx="210">
                  <c:v>-8.9680278523930657</c:v>
                </c:pt>
                <c:pt idx="211">
                  <c:v>-9.0341137711151145</c:v>
                </c:pt>
                <c:pt idx="212">
                  <c:v>-9.1004409784340066</c:v>
                </c:pt>
                <c:pt idx="213">
                  <c:v>-9.1670098154779165</c:v>
                </c:pt>
                <c:pt idx="214">
                  <c:v>-9.2338206246205363</c:v>
                </c:pt>
                <c:pt idx="215">
                  <c:v>-9.3008737494828111</c:v>
                </c:pt>
                <c:pt idx="216">
                  <c:v>-9.3681695349347329</c:v>
                </c:pt>
                <c:pt idx="217">
                  <c:v>-9.4357083270970872</c:v>
                </c:pt>
                <c:pt idx="218">
                  <c:v>-9.5034904733432572</c:v>
                </c:pt>
                <c:pt idx="219">
                  <c:v>-9.5715163223009903</c:v>
                </c:pt>
                <c:pt idx="220">
                  <c:v>-9.6397862238542125</c:v>
                </c:pt>
                <c:pt idx="221">
                  <c:v>-9.7083005291448021</c:v>
                </c:pt>
                <c:pt idx="222">
                  <c:v>-9.7770595905744244</c:v>
                </c:pt>
                <c:pt idx="223">
                  <c:v>-9.8460637618063149</c:v>
                </c:pt>
                <c:pt idx="224">
                  <c:v>-9.9153133977671271</c:v>
                </c:pt>
                <c:pt idx="225">
                  <c:v>-9.9848088546487315</c:v>
                </c:pt>
                <c:pt idx="226">
                  <c:v>-10.054550489910071</c:v>
                </c:pt>
                <c:pt idx="227">
                  <c:v>-10.124538662278985</c:v>
                </c:pt>
                <c:pt idx="228">
                  <c:v>-10.194773731754053</c:v>
                </c:pt>
                <c:pt idx="229">
                  <c:v>-10.265256059606461</c:v>
                </c:pt>
                <c:pt idx="230">
                  <c:v>-10.335986008381841</c:v>
                </c:pt>
                <c:pt idx="231">
                  <c:v>-10.406963941902156</c:v>
                </c:pt>
                <c:pt idx="232">
                  <c:v>-10.478190225267547</c:v>
                </c:pt>
                <c:pt idx="233">
                  <c:v>-10.54966522485824</c:v>
                </c:pt>
                <c:pt idx="234">
                  <c:v>-10.621389308336402</c:v>
                </c:pt>
                <c:pt idx="235">
                  <c:v>-10.693362844648059</c:v>
                </c:pt>
                <c:pt idx="236">
                  <c:v>-10.765586204024965</c:v>
                </c:pt>
                <c:pt idx="237">
                  <c:v>-10.838059757986535</c:v>
                </c:pt>
                <c:pt idx="238">
                  <c:v>-10.910783879341734</c:v>
                </c:pt>
                <c:pt idx="239">
                  <c:v>-10.983758942191011</c:v>
                </c:pt>
                <c:pt idx="240">
                  <c:v>-11.056985321928208</c:v>
                </c:pt>
                <c:pt idx="241">
                  <c:v>-11.130463395242508</c:v>
                </c:pt>
                <c:pt idx="242">
                  <c:v>-11.204193540120356</c:v>
                </c:pt>
                <c:pt idx="243">
                  <c:v>-11.278176135847419</c:v>
                </c:pt>
                <c:pt idx="244">
                  <c:v>-11.35241156301052</c:v>
                </c:pt>
                <c:pt idx="245">
                  <c:v>-11.426900203499615</c:v>
                </c:pt>
                <c:pt idx="246">
                  <c:v>-11.501642440509739</c:v>
                </c:pt>
                <c:pt idx="247">
                  <c:v>-11.576638658542997</c:v>
                </c:pt>
                <c:pt idx="248">
                  <c:v>-11.651889243410517</c:v>
                </c:pt>
                <c:pt idx="249">
                  <c:v>-11.727394582234464</c:v>
                </c:pt>
                <c:pt idx="250">
                  <c:v>-11.803155063450001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162056"/>
        <c:axId val="517153040"/>
      </c:scatterChart>
      <c:valAx>
        <c:axId val="51716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53040"/>
        <c:crosses val="autoZero"/>
        <c:crossBetween val="midCat"/>
      </c:valAx>
      <c:valAx>
        <c:axId val="5171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6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448234</xdr:colOff>
      <xdr:row>7</xdr:row>
      <xdr:rowOff>34735</xdr:rowOff>
    </xdr:from>
    <xdr:to>
      <xdr:col>28</xdr:col>
      <xdr:colOff>179293</xdr:colOff>
      <xdr:row>21</xdr:row>
      <xdr:rowOff>110935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280146</xdr:colOff>
      <xdr:row>7</xdr:row>
      <xdr:rowOff>57147</xdr:rowOff>
    </xdr:from>
    <xdr:to>
      <xdr:col>37</xdr:col>
      <xdr:colOff>67234</xdr:colOff>
      <xdr:row>21</xdr:row>
      <xdr:rowOff>168086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582706</xdr:colOff>
      <xdr:row>22</xdr:row>
      <xdr:rowOff>127440</xdr:rowOff>
    </xdr:from>
    <xdr:to>
      <xdr:col>36</xdr:col>
      <xdr:colOff>312746</xdr:colOff>
      <xdr:row>37</xdr:row>
      <xdr:rowOff>13140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433974</xdr:colOff>
      <xdr:row>22</xdr:row>
      <xdr:rowOff>165133</xdr:rowOff>
    </xdr:from>
    <xdr:to>
      <xdr:col>28</xdr:col>
      <xdr:colOff>165033</xdr:colOff>
      <xdr:row>37</xdr:row>
      <xdr:rowOff>50833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399337</xdr:colOff>
      <xdr:row>38</xdr:row>
      <xdr:rowOff>120209</xdr:rowOff>
    </xdr:from>
    <xdr:to>
      <xdr:col>28</xdr:col>
      <xdr:colOff>130395</xdr:colOff>
      <xdr:row>53</xdr:row>
      <xdr:rowOff>5909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262"/>
  <sheetViews>
    <sheetView tabSelected="1" zoomScale="85" zoomScaleNormal="85" workbookViewId="0">
      <selection activeCell="O3" sqref="O3"/>
    </sheetView>
  </sheetViews>
  <sheetFormatPr defaultRowHeight="15" x14ac:dyDescent="0.25"/>
  <cols>
    <col min="9" max="9" width="10.5703125" customWidth="1"/>
    <col min="10" max="10" width="12.85546875" customWidth="1"/>
    <col min="11" max="11" width="12" bestFit="1" customWidth="1"/>
    <col min="17" max="18" width="12" bestFit="1" customWidth="1"/>
    <col min="23" max="23" width="9.140625" customWidth="1"/>
  </cols>
  <sheetData>
    <row r="2" spans="1:28" x14ac:dyDescent="0.25">
      <c r="V2" s="1" t="s">
        <v>21</v>
      </c>
      <c r="W2" s="1" t="s">
        <v>0</v>
      </c>
      <c r="X2" s="1" t="s">
        <v>1</v>
      </c>
      <c r="Y2" s="1" t="s">
        <v>2</v>
      </c>
      <c r="Z2" s="1" t="s">
        <v>3</v>
      </c>
      <c r="AA2" s="1" t="s">
        <v>4</v>
      </c>
      <c r="AB2" s="1" t="s">
        <v>29</v>
      </c>
    </row>
    <row r="3" spans="1:28" x14ac:dyDescent="0.25">
      <c r="H3" t="s">
        <v>11</v>
      </c>
      <c r="V3">
        <f>$W$3*$AB$3^2</f>
        <v>0.35535412799999999</v>
      </c>
      <c r="W3">
        <v>6.8</v>
      </c>
      <c r="X3">
        <v>1.67</v>
      </c>
      <c r="Y3">
        <v>100</v>
      </c>
      <c r="Z3">
        <v>0.1016</v>
      </c>
      <c r="AA3">
        <v>0.1</v>
      </c>
      <c r="AB3">
        <v>0.2286</v>
      </c>
    </row>
    <row r="4" spans="1:28" x14ac:dyDescent="0.25">
      <c r="W4" t="s">
        <v>8</v>
      </c>
      <c r="X4" t="s">
        <v>9</v>
      </c>
      <c r="Z4" t="s">
        <v>10</v>
      </c>
    </row>
    <row r="5" spans="1:28" x14ac:dyDescent="0.25">
      <c r="P5">
        <f>(ABS(E13/$Z$3) - $AA$3 * $W$3 * 9.81) * E13/ABS(E13)</f>
        <v>-5.0270992125984257</v>
      </c>
    </row>
    <row r="11" spans="1:28" x14ac:dyDescent="0.25">
      <c r="A11" s="1" t="s">
        <v>13</v>
      </c>
      <c r="B11" s="1" t="s">
        <v>12</v>
      </c>
      <c r="C11" s="1" t="s">
        <v>5</v>
      </c>
      <c r="D11" s="1" t="s">
        <v>6</v>
      </c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  <c r="J11" s="1" t="s">
        <v>19</v>
      </c>
      <c r="K11" s="1" t="s">
        <v>20</v>
      </c>
      <c r="L11" s="1" t="s">
        <v>7</v>
      </c>
      <c r="M11" s="1" t="s">
        <v>22</v>
      </c>
      <c r="N11" s="1" t="s">
        <v>30</v>
      </c>
      <c r="O11" s="1" t="s">
        <v>23</v>
      </c>
      <c r="P11" s="1" t="s">
        <v>24</v>
      </c>
      <c r="Q11" s="1" t="s">
        <v>25</v>
      </c>
      <c r="R11" s="1" t="s">
        <v>26</v>
      </c>
      <c r="S11" s="1" t="s">
        <v>27</v>
      </c>
      <c r="T11" s="1" t="s">
        <v>28</v>
      </c>
    </row>
    <row r="12" spans="1:28" x14ac:dyDescent="0.25">
      <c r="A12">
        <v>0.1</v>
      </c>
      <c r="B12">
        <v>-0.1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f>0</f>
        <v>0</v>
      </c>
      <c r="Q12" s="1">
        <v>0</v>
      </c>
      <c r="R12" s="1">
        <v>0</v>
      </c>
      <c r="S12" s="1">
        <v>0</v>
      </c>
      <c r="T12" s="1">
        <v>0</v>
      </c>
    </row>
    <row r="13" spans="1:28" x14ac:dyDescent="0.25">
      <c r="A13">
        <v>0.1</v>
      </c>
      <c r="B13">
        <v>-0.1</v>
      </c>
      <c r="C13">
        <v>0.01</v>
      </c>
      <c r="D13">
        <f>C13-C12</f>
        <v>0.01</v>
      </c>
      <c r="E13">
        <f>(-($X$3/$Y$3) * S12 + $X$3) * A13</f>
        <v>0.16700000000000001</v>
      </c>
      <c r="F13">
        <f>(-($X$3/$Y$3) * T12 + $X$3) * B13</f>
        <v>-0.16700000000000001</v>
      </c>
      <c r="G13">
        <f>E13/$Z$3 - $AA$3 * $W$3 * 9.81</f>
        <v>-5.0270992125984257</v>
      </c>
      <c r="H13">
        <f>F13/$Z$3 - $AA$3 * $W$3 * 9.81</f>
        <v>-8.3145007874015757</v>
      </c>
      <c r="I13">
        <f>I12+G13/$W$3*D13</f>
        <v>-7.3927929597035679E-3</v>
      </c>
      <c r="J13">
        <f>J12+H13/$W$3*D13</f>
        <v>-1.2227207040296435E-2</v>
      </c>
      <c r="K13">
        <f>(G13+H13)/2</f>
        <v>-6.6708000000000007</v>
      </c>
      <c r="L13">
        <f>(H13-G13)*$AB$3</f>
        <v>-0.75150000000000006</v>
      </c>
      <c r="M13">
        <f>K13/$W$3</f>
        <v>-0.98100000000000009</v>
      </c>
      <c r="N13">
        <f>N12+M13*D13</f>
        <v>-9.810000000000001E-3</v>
      </c>
      <c r="O13">
        <f>O12+(L13/$V$3)*D13</f>
        <v>-2.1147918112829692E-2</v>
      </c>
      <c r="P13" s="1">
        <f>P12 + ((O13+O12)/2) * D13</f>
        <v>-1.0573959056414846E-4</v>
      </c>
      <c r="Q13">
        <f>Q12+(((N13+N12)/2) * D13) * COS(P13)</f>
        <v>-4.9049999725789393E-5</v>
      </c>
      <c r="R13">
        <f>R12+(((N13+N12)/2) * D13) * SIN(P13)</f>
        <v>5.1865269075065095E-9</v>
      </c>
      <c r="S13">
        <f>I13/$Z$3 * (60/(2*3.1415))</f>
        <v>-0.69486274295689476</v>
      </c>
      <c r="T13">
        <f>J13/$Z$3 * (60/(2*3.1415))</f>
        <v>-1.1492585642575486</v>
      </c>
    </row>
    <row r="14" spans="1:28" x14ac:dyDescent="0.25">
      <c r="A14">
        <v>0.1</v>
      </c>
      <c r="B14">
        <v>-0.1</v>
      </c>
      <c r="C14">
        <v>0.02</v>
      </c>
      <c r="D14">
        <f t="shared" ref="D14:D77" si="0">C14-C13</f>
        <v>0.01</v>
      </c>
      <c r="E14">
        <f>(-($X$3/$Y$3) * S13 + $X$3) * A14</f>
        <v>0.16816042078073801</v>
      </c>
      <c r="F14">
        <f>(-($X$3/$Y$3) * T13 + $X$3) * B14</f>
        <v>-0.16891926180231009</v>
      </c>
      <c r="G14">
        <f>E14/$Z$3 - $AA$3 * $W$3 * 9.81</f>
        <v>-5.0156777482210835</v>
      </c>
      <c r="H14">
        <f>F14/$Z$3 - $AA$3 * $W$3 * 9.81</f>
        <v>-8.3333911594715566</v>
      </c>
      <c r="I14">
        <f>I13+G14/$W$3*D14</f>
        <v>-1.4768789648263985E-2</v>
      </c>
      <c r="J14">
        <f>J13+H14/$W$3*D14</f>
        <v>-2.448219403951931E-2</v>
      </c>
      <c r="K14">
        <f t="shared" ref="K14:K77" si="1">(G14+H14)/2</f>
        <v>-6.67453445384632</v>
      </c>
      <c r="L14">
        <f t="shared" ref="L14:L77" si="2">(H14-G14)*$AB$3</f>
        <v>-0.7584292858118582</v>
      </c>
      <c r="M14">
        <f>K14/$W$3</f>
        <v>-0.98154918438916472</v>
      </c>
      <c r="N14">
        <f t="shared" ref="N14:N77" si="3">N13+M14*D14</f>
        <v>-1.9625491843891646E-2</v>
      </c>
      <c r="O14">
        <f>O13+(L14/$V$3)*D14</f>
        <v>-4.2490832857634858E-2</v>
      </c>
      <c r="P14" s="1">
        <f t="shared" ref="P14:P77" si="4">P13 + ((O14+O13)/2) * D14</f>
        <v>-4.2393334541647123E-4</v>
      </c>
      <c r="Q14">
        <f t="shared" ref="Q14:Q77" si="5">Q13+(((N14+N13)/2) * D14) * COS(P14)</f>
        <v>-1.9622744571991951E-4</v>
      </c>
      <c r="R14">
        <f t="shared" ref="R14:R77" si="6">R13+(((N14+N13)/2) * D14) * SIN(P14)</f>
        <v>6.7579957695421835E-8</v>
      </c>
      <c r="S14">
        <f>I14/$Z$3 * (60/(2*3.1415))</f>
        <v>-1.3881467722799041</v>
      </c>
      <c r="T14">
        <f>J14/$Z$3 * (60/(2*3.1415))</f>
        <v>-2.3011282199610603</v>
      </c>
    </row>
    <row r="15" spans="1:28" x14ac:dyDescent="0.25">
      <c r="A15">
        <v>0.1</v>
      </c>
      <c r="B15">
        <v>-0.1</v>
      </c>
      <c r="C15">
        <v>0.03</v>
      </c>
      <c r="D15">
        <f t="shared" si="0"/>
        <v>9.9999999999999985E-3</v>
      </c>
      <c r="E15">
        <f>(-($X$3/$Y$3) * S14 + $X$3) * A15</f>
        <v>0.16931820510970744</v>
      </c>
      <c r="F15">
        <f>(-($X$3/$Y$3) * T14 + $X$3) * B15</f>
        <v>-0.17084288412733498</v>
      </c>
      <c r="G15">
        <f>E15/$Z$3 - $AA$3 * $W$3 * 9.81</f>
        <v>-5.0042822331721712</v>
      </c>
      <c r="H15">
        <f>F15/$Z$3 - $AA$3 * $W$3 * 9.81</f>
        <v>-8.3523244500721958</v>
      </c>
      <c r="I15">
        <f>I14+G15/$W$3*D15</f>
        <v>-2.2128028226458353E-2</v>
      </c>
      <c r="J15">
        <f>J14+H15/$W$3*D15</f>
        <v>-3.6765024113154889E-2</v>
      </c>
      <c r="K15">
        <f t="shared" si="1"/>
        <v>-6.6783033416221835</v>
      </c>
      <c r="L15">
        <f t="shared" si="2"/>
        <v>-0.76536245078334564</v>
      </c>
      <c r="M15">
        <f>K15/$W$3</f>
        <v>-0.98210343259149757</v>
      </c>
      <c r="N15">
        <f t="shared" si="3"/>
        <v>-2.9446526169806621E-2</v>
      </c>
      <c r="O15">
        <f>O14+(L15/$V$3)*D15</f>
        <v>-6.4028853397622668E-2</v>
      </c>
      <c r="P15" s="1">
        <f t="shared" si="4"/>
        <v>-9.5653177669275877E-4</v>
      </c>
      <c r="Q15">
        <f t="shared" si="5"/>
        <v>-4.4158742354193927E-4</v>
      </c>
      <c r="R15">
        <f t="shared" si="6"/>
        <v>3.022746447890244E-7</v>
      </c>
      <c r="S15">
        <f>I15/$Z$3 * (60/(2*3.1415))</f>
        <v>-2.0798556747734187</v>
      </c>
      <c r="T15">
        <f>J15/$Z$3 * (60/(2*3.1415))</f>
        <v>-3.4556148994557452</v>
      </c>
    </row>
    <row r="16" spans="1:28" x14ac:dyDescent="0.25">
      <c r="A16">
        <v>0.1</v>
      </c>
      <c r="B16">
        <v>-0.1</v>
      </c>
      <c r="C16">
        <v>0.04</v>
      </c>
      <c r="D16">
        <f t="shared" si="0"/>
        <v>1.0000000000000002E-2</v>
      </c>
      <c r="E16">
        <f>(-($X$3/$Y$3) * S15 + $X$3) * A16</f>
        <v>0.1704733589768716</v>
      </c>
      <c r="F16">
        <f>(-($X$3/$Y$3) * T15 + $X$3) * B16</f>
        <v>-0.17277087688209111</v>
      </c>
      <c r="G16">
        <f>E16/$Z$3 - $AA$3 * $W$3 * 9.81</f>
        <v>-4.9929126084953594</v>
      </c>
      <c r="H16">
        <f>F16/$Z$3 - $AA$3 * $W$3 * 9.81</f>
        <v>-8.3713007567134952</v>
      </c>
      <c r="I16">
        <f>I15+G16/$W$3*D16</f>
        <v>-2.9470546768363297E-2</v>
      </c>
      <c r="J16">
        <f>J15+H16/$W$3*D16</f>
        <v>-4.9075760520086498E-2</v>
      </c>
      <c r="K16">
        <f t="shared" si="1"/>
        <v>-6.6821066826044273</v>
      </c>
      <c r="L16">
        <f t="shared" si="2"/>
        <v>-0.77229953068266577</v>
      </c>
      <c r="M16">
        <f>K16/$W$3</f>
        <v>-0.98266274744182758</v>
      </c>
      <c r="N16">
        <f t="shared" si="3"/>
        <v>-3.9273153644224901E-2</v>
      </c>
      <c r="O16">
        <f>O15+(L16/$V$3)*D16</f>
        <v>-8.5762089902551242E-2</v>
      </c>
      <c r="P16" s="1">
        <f t="shared" si="4"/>
        <v>-1.7054864931936283E-3</v>
      </c>
      <c r="Q16">
        <f t="shared" si="5"/>
        <v>-7.8518532290260449E-4</v>
      </c>
      <c r="R16">
        <f t="shared" si="6"/>
        <v>8.8827678940350819E-7</v>
      </c>
      <c r="S16">
        <f>I16/$Z$3 * (60/(2*3.1415))</f>
        <v>-2.7699930290926869</v>
      </c>
      <c r="T16">
        <f>J16/$Z$3 * (60/(2*3.1415))</f>
        <v>-4.6127245485649784</v>
      </c>
    </row>
    <row r="17" spans="1:20" x14ac:dyDescent="0.25">
      <c r="A17">
        <v>0.1</v>
      </c>
      <c r="B17">
        <v>-0.1</v>
      </c>
      <c r="C17">
        <v>0.05</v>
      </c>
      <c r="D17">
        <f t="shared" si="0"/>
        <v>1.0000000000000002E-2</v>
      </c>
      <c r="E17">
        <f>(-($X$3/$Y$3) * S16 + $X$3) * A17</f>
        <v>0.1716258883585848</v>
      </c>
      <c r="F17">
        <f>(-($X$3/$Y$3) * T16 + $X$3) * B17</f>
        <v>-0.17470324999610354</v>
      </c>
      <c r="G17">
        <f>E17/$Z$3 - $AA$3 * $W$3 * 9.81</f>
        <v>-4.9815688153682602</v>
      </c>
      <c r="H17">
        <f>F17/$Z$3 - $AA$3 * $W$3 * 9.81</f>
        <v>-8.3903201771270037</v>
      </c>
      <c r="I17">
        <f>I16+G17/$W$3*D17</f>
        <v>-3.6796383261551914E-2</v>
      </c>
      <c r="J17">
        <f>J16+H17/$W$3*D17</f>
        <v>-6.1414466662920331E-2</v>
      </c>
      <c r="K17">
        <f t="shared" si="1"/>
        <v>-6.6859444962476324</v>
      </c>
      <c r="L17">
        <f t="shared" si="2"/>
        <v>-0.77924056129804875</v>
      </c>
      <c r="M17">
        <f>K17/$W$3</f>
        <v>-0.98322713180112242</v>
      </c>
      <c r="N17">
        <f t="shared" si="3"/>
        <v>-4.9105424962236126E-2</v>
      </c>
      <c r="O17">
        <f>O16+(L17/$V$3)*D17</f>
        <v>-0.10769065354929321</v>
      </c>
      <c r="P17" s="1">
        <f t="shared" si="4"/>
        <v>-2.6727502104528507E-3</v>
      </c>
      <c r="Q17">
        <f t="shared" si="5"/>
        <v>-1.2270766375842086E-3</v>
      </c>
      <c r="R17">
        <f t="shared" si="6"/>
        <v>2.0693447060738299E-6</v>
      </c>
      <c r="S17">
        <f>I17/$Z$3 * (60/(2*3.1415))</f>
        <v>-3.4585624057623225</v>
      </c>
      <c r="T17">
        <f>J17/$Z$3 * (60/(2*3.1415))</f>
        <v>-5.7724631266209219</v>
      </c>
    </row>
    <row r="18" spans="1:20" x14ac:dyDescent="0.25">
      <c r="A18">
        <v>0.1</v>
      </c>
      <c r="B18">
        <v>-0.1</v>
      </c>
      <c r="C18">
        <v>0.06</v>
      </c>
      <c r="D18">
        <f t="shared" si="0"/>
        <v>9.999999999999995E-3</v>
      </c>
      <c r="E18">
        <f>(-($X$3/$Y$3) * S17 + $X$3) * A18</f>
        <v>0.17277579921762309</v>
      </c>
      <c r="F18">
        <f>(-($X$3/$Y$3) * T17 + $X$3) * B18</f>
        <v>-0.17664001342145694</v>
      </c>
      <c r="G18">
        <f>E18/$Z$3 - $AA$3 * $W$3 * 9.81</f>
        <v>-4.9702507951021353</v>
      </c>
      <c r="H18">
        <f>F18/$Z$3 - $AA$3 * $W$3 * 9.81</f>
        <v>-8.4093828092663099</v>
      </c>
      <c r="I18">
        <f>I17+G18/$W$3*D18</f>
        <v>-4.4105575607290344E-2</v>
      </c>
      <c r="J18">
        <f>J17+H18/$W$3*D18</f>
        <v>-7.3781206088311957E-2</v>
      </c>
      <c r="K18">
        <f t="shared" si="1"/>
        <v>-6.6898168021842226</v>
      </c>
      <c r="L18">
        <f t="shared" si="2"/>
        <v>-0.78618557843793035</v>
      </c>
      <c r="M18">
        <f>K18/$W$3</f>
        <v>-0.98379658855650332</v>
      </c>
      <c r="N18">
        <f t="shared" si="3"/>
        <v>-5.8943390847801154E-2</v>
      </c>
      <c r="O18">
        <f>O17+(L18/$V$3)*D18</f>
        <v>-0.12981465652240431</v>
      </c>
      <c r="P18" s="1">
        <f t="shared" si="4"/>
        <v>-3.8602767608113377E-3</v>
      </c>
      <c r="Q18">
        <f t="shared" si="5"/>
        <v>-1.7673166913518916E-3</v>
      </c>
      <c r="R18">
        <f t="shared" si="6"/>
        <v>4.1548311900264464E-6</v>
      </c>
      <c r="S18">
        <f>I18/$Z$3 * (60/(2*3.1415))</f>
        <v>-4.1455673671947872</v>
      </c>
      <c r="T18">
        <f>J18/$Z$3 * (60/(2*3.1415))</f>
        <v>-6.9348366064952138</v>
      </c>
    </row>
    <row r="19" spans="1:20" x14ac:dyDescent="0.25">
      <c r="A19">
        <v>0.1</v>
      </c>
      <c r="B19">
        <v>-0.1</v>
      </c>
      <c r="C19">
        <v>7.0000000000000007E-2</v>
      </c>
      <c r="D19">
        <f t="shared" si="0"/>
        <v>1.0000000000000009E-2</v>
      </c>
      <c r="E19">
        <f>(-($X$3/$Y$3) * S18 + $X$3) * A19</f>
        <v>0.1739230975032153</v>
      </c>
      <c r="F19">
        <f>(-($X$3/$Y$3) * T18 + $X$3) * B19</f>
        <v>-0.17858117713284702</v>
      </c>
      <c r="G19">
        <f>E19/$Z$3 - $AA$3 * $W$3 * 9.81</f>
        <v>-4.9589584891415823</v>
      </c>
      <c r="H19">
        <f>F19/$Z$3 - $AA$3 * $W$3 * 9.81</f>
        <v>-8.428488751307551</v>
      </c>
      <c r="I19">
        <f>I18+G19/$W$3*D19</f>
        <v>-5.1398161620733851E-2</v>
      </c>
      <c r="J19">
        <f>J18+H19/$W$3*D19</f>
        <v>-8.6176042487293658E-2</v>
      </c>
      <c r="K19">
        <f t="shared" si="1"/>
        <v>-6.6937236202245671</v>
      </c>
      <c r="L19">
        <f t="shared" si="2"/>
        <v>-0.79313461793114048</v>
      </c>
      <c r="M19">
        <f>K19/$W$3</f>
        <v>-0.98437112062125987</v>
      </c>
      <c r="N19">
        <f t="shared" si="3"/>
        <v>-6.8787102054013755E-2</v>
      </c>
      <c r="O19">
        <f>O18+(L19/$V$3)*D19</f>
        <v>-0.15213421201469737</v>
      </c>
      <c r="P19" s="1">
        <f t="shared" si="4"/>
        <v>-5.2700211034968471E-3</v>
      </c>
      <c r="Q19">
        <f t="shared" si="5"/>
        <v>-2.4059602871949488E-3</v>
      </c>
      <c r="R19">
        <f t="shared" si="6"/>
        <v>7.5205275764227621E-6</v>
      </c>
      <c r="S19">
        <f>I19/$Z$3 * (60/(2*3.1415))</f>
        <v>-4.831011467708815</v>
      </c>
      <c r="T19">
        <f>J19/$Z$3 * (60/(2*3.1415))</f>
        <v>-8.0998509746297351</v>
      </c>
    </row>
    <row r="20" spans="1:20" x14ac:dyDescent="0.25">
      <c r="A20">
        <v>0.1</v>
      </c>
      <c r="B20">
        <v>-0.1</v>
      </c>
      <c r="C20">
        <v>0.08</v>
      </c>
      <c r="D20">
        <f t="shared" si="0"/>
        <v>9.999999999999995E-3</v>
      </c>
      <c r="E20">
        <f>(-($X$3/$Y$3) * S19 + $X$3) * A20</f>
        <v>0.17506778915107371</v>
      </c>
      <c r="F20">
        <f>(-($X$3/$Y$3) * T19 + $X$3) * B20</f>
        <v>-0.18052675112763167</v>
      </c>
      <c r="G20">
        <f>E20/$Z$3 - $AA$3 * $W$3 * 9.81</f>
        <v>-4.9476918390642357</v>
      </c>
      <c r="H20">
        <f>F20/$Z$3 - $AA$3 * $W$3 * 9.81</f>
        <v>-8.4476381016499182</v>
      </c>
      <c r="I20">
        <f>I19+G20/$W$3*D20</f>
        <v>-5.8674179031122431E-2</v>
      </c>
      <c r="J20">
        <f>J19+H20/$W$3*D20</f>
        <v>-9.8599039695602353E-2</v>
      </c>
      <c r="K20">
        <f t="shared" si="1"/>
        <v>-6.697664970357077</v>
      </c>
      <c r="L20">
        <f t="shared" si="2"/>
        <v>-0.80008771562708703</v>
      </c>
      <c r="M20">
        <f>K20/$W$3</f>
        <v>-0.98495073093486429</v>
      </c>
      <c r="N20">
        <f t="shared" si="3"/>
        <v>-7.8636609363362392E-2</v>
      </c>
      <c r="O20">
        <f>O19+(L20/$V$3)*D20</f>
        <v>-0.17464943422782125</v>
      </c>
      <c r="P20" s="1">
        <f t="shared" si="4"/>
        <v>-6.9039393347094394E-3</v>
      </c>
      <c r="Q20">
        <f t="shared" si="5"/>
        <v>-3.1430612772027139E-3</v>
      </c>
      <c r="R20">
        <f t="shared" si="6"/>
        <v>1.2609508949625409E-5</v>
      </c>
      <c r="S20">
        <f>I20/$Z$3 * (60/(2*3.1415))</f>
        <v>-5.5148982535477975</v>
      </c>
      <c r="T20">
        <f>J20/$Z$3 * (60/(2*3.1415))</f>
        <v>-9.2675122310674301</v>
      </c>
    </row>
    <row r="21" spans="1:20" x14ac:dyDescent="0.25">
      <c r="A21">
        <v>0.1</v>
      </c>
      <c r="B21">
        <v>-0.1</v>
      </c>
      <c r="C21">
        <v>0.09</v>
      </c>
      <c r="D21">
        <f t="shared" si="0"/>
        <v>9.999999999999995E-3</v>
      </c>
      <c r="E21">
        <f>(-($X$3/$Y$3) * S20 + $X$3) * A21</f>
        <v>0.17620988008342484</v>
      </c>
      <c r="F21">
        <f>(-($X$3/$Y$3) * T20 + $X$3) * B21</f>
        <v>-0.1824767454258826</v>
      </c>
      <c r="G21">
        <f>E21/$Z$3 - $AA$3 * $W$3 * 9.81</f>
        <v>-4.9364507865804645</v>
      </c>
      <c r="H21">
        <f>F21/$Z$3 - $AA$3 * $W$3 * 9.81</f>
        <v>-8.4668309589161677</v>
      </c>
      <c r="I21">
        <f>I20+G21/$W$3*D21</f>
        <v>-6.5933665481976059E-2</v>
      </c>
      <c r="J21">
        <f>J20+H21/$W$3*D21</f>
        <v>-0.11105026169400847</v>
      </c>
      <c r="K21">
        <f t="shared" si="1"/>
        <v>-6.7016408727483157</v>
      </c>
      <c r="L21">
        <f t="shared" si="2"/>
        <v>-0.8070449073959417</v>
      </c>
      <c r="M21">
        <f>K21/$W$3</f>
        <v>-0.98553542246298764</v>
      </c>
      <c r="N21">
        <f t="shared" si="3"/>
        <v>-8.8491963587992259E-2</v>
      </c>
      <c r="O21">
        <f>O20+(L21/$V$3)*D21</f>
        <v>-0.19736043837284534</v>
      </c>
      <c r="P21" s="1">
        <f t="shared" si="4"/>
        <v>-8.7639886977127716E-3</v>
      </c>
      <c r="Q21">
        <f t="shared" si="5"/>
        <v>-3.9786720503461066E-3</v>
      </c>
      <c r="R21">
        <f t="shared" si="6"/>
        <v>1.9932979821259079E-5</v>
      </c>
      <c r="S21">
        <f>I21/$Z$3 * (60/(2*3.1415))</f>
        <v>-6.1972312628981401</v>
      </c>
      <c r="T21">
        <f>J21/$Z$3 * (60/(2*3.1415))</f>
        <v>-10.437826389483227</v>
      </c>
    </row>
    <row r="22" spans="1:20" x14ac:dyDescent="0.25">
      <c r="A22">
        <v>0.1</v>
      </c>
      <c r="B22">
        <v>-0.1</v>
      </c>
      <c r="C22">
        <v>0.1</v>
      </c>
      <c r="D22">
        <f t="shared" si="0"/>
        <v>1.0000000000000009E-2</v>
      </c>
      <c r="E22">
        <f>(-($X$3/$Y$3) * S21 + $X$3) * A22</f>
        <v>0.1773493762090399</v>
      </c>
      <c r="F22">
        <f>(-($X$3/$Y$3) * T21 + $X$3) * B22</f>
        <v>-0.18443117007043699</v>
      </c>
      <c r="G22">
        <f>E22/$Z$3 - $AA$3 * $W$3 * 9.81</f>
        <v>-4.9252352735330724</v>
      </c>
      <c r="H22">
        <f>F22/$Z$3 - $AA$3 * $W$3 * 9.81</f>
        <v>-8.4860674219531216</v>
      </c>
      <c r="I22">
        <f>I21+G22/$W$3*D22</f>
        <v>-7.3176658531289407E-2</v>
      </c>
      <c r="J22">
        <f>J21+H22/$W$3*D22</f>
        <v>-0.12352977260864542</v>
      </c>
      <c r="K22">
        <f t="shared" si="1"/>
        <v>-6.705651347743097</v>
      </c>
      <c r="L22">
        <f t="shared" si="2"/>
        <v>-0.81400622912882326</v>
      </c>
      <c r="M22">
        <f>K22/$W$3</f>
        <v>-0.98612519819751432</v>
      </c>
      <c r="N22">
        <f t="shared" si="3"/>
        <v>-9.8353215569967414E-2</v>
      </c>
      <c r="O22">
        <f>O21+(L22/$V$3)*D22</f>
        <v>-0.22026734067084885</v>
      </c>
      <c r="P22" s="1">
        <f t="shared" si="4"/>
        <v>-1.0852127592931245E-2</v>
      </c>
      <c r="Q22">
        <f t="shared" si="5"/>
        <v>-4.9128429354036354E-3</v>
      </c>
      <c r="R22">
        <f t="shared" si="6"/>
        <v>3.00711194477141E-5</v>
      </c>
      <c r="S22">
        <f>I22/$Z$3 * (60/(2*3.1415))</f>
        <v>-6.8780140259075617</v>
      </c>
      <c r="T22">
        <f>J22/$Z$3 * (60/(2*3.1415))</f>
        <v>-11.610799477214989</v>
      </c>
    </row>
    <row r="23" spans="1:20" x14ac:dyDescent="0.25">
      <c r="A23">
        <v>0.1</v>
      </c>
      <c r="B23">
        <v>-0.1</v>
      </c>
      <c r="C23">
        <v>0.11</v>
      </c>
      <c r="D23">
        <f t="shared" si="0"/>
        <v>9.999999999999995E-3</v>
      </c>
      <c r="E23">
        <f>(-($X$3/$Y$3) * S22 + $X$3) * A23</f>
        <v>0.17848628342326564</v>
      </c>
      <c r="F23">
        <f>(-($X$3/$Y$3) * T22 + $X$3) * B23</f>
        <v>-0.18639003512694904</v>
      </c>
      <c r="G23">
        <f>E23/$Z$3 - $AA$3 * $W$3 * 9.81</f>
        <v>-4.9140452418969929</v>
      </c>
      <c r="H23">
        <f>F23/$Z$3 - $AA$3 * $W$3 * 9.81</f>
        <v>-8.5053475898321764</v>
      </c>
      <c r="I23">
        <f>I22+G23/$W$3*D23</f>
        <v>-8.0403195651726156E-2</v>
      </c>
      <c r="J23">
        <f>J22+H23/$W$3*D23</f>
        <v>-0.13603763671133978</v>
      </c>
      <c r="K23">
        <f t="shared" si="1"/>
        <v>-6.7096964158645847</v>
      </c>
      <c r="L23">
        <f t="shared" si="2"/>
        <v>-0.82097171673798297</v>
      </c>
      <c r="M23">
        <f>K23/$W$3</f>
        <v>-0.98672006115655664</v>
      </c>
      <c r="N23">
        <f t="shared" si="3"/>
        <v>-0.10822041618153297</v>
      </c>
      <c r="O23">
        <f>O22+(L23/$V$3)*D23</f>
        <v>-0.24337025835351561</v>
      </c>
      <c r="P23" s="1">
        <f t="shared" si="4"/>
        <v>-1.3170315588053066E-2</v>
      </c>
      <c r="Q23">
        <f t="shared" si="5"/>
        <v>-5.9456215162400298E-3</v>
      </c>
      <c r="R23">
        <f t="shared" si="6"/>
        <v>4.3673925800631002E-5</v>
      </c>
      <c r="S23">
        <f>I23/$Z$3 * (60/(2*3.1415))</f>
        <v>-7.5572500647033571</v>
      </c>
      <c r="T23">
        <f>J23/$Z$3 * (60/(2*3.1415))</f>
        <v>-12.786437535294571</v>
      </c>
    </row>
    <row r="24" spans="1:20" x14ac:dyDescent="0.25">
      <c r="A24">
        <v>0.1</v>
      </c>
      <c r="B24">
        <v>-0.1</v>
      </c>
      <c r="C24">
        <v>0.12</v>
      </c>
      <c r="D24">
        <f t="shared" si="0"/>
        <v>9.999999999999995E-3</v>
      </c>
      <c r="E24">
        <f>(-($X$3/$Y$3) * S23 + $X$3) * A24</f>
        <v>0.17962060760805462</v>
      </c>
      <c r="F24">
        <f>(-($X$3/$Y$3) * T23 + $X$3) * B24</f>
        <v>-0.18835335068394193</v>
      </c>
      <c r="G24">
        <f>E24/$Z$3 - $AA$3 * $W$3 * 9.81</f>
        <v>-4.9028806337789907</v>
      </c>
      <c r="H24">
        <f>F24/$Z$3 - $AA$3 * $W$3 * 9.81</f>
        <v>-8.5246715618498232</v>
      </c>
      <c r="I24">
        <f>I23+G24/$W$3*D24</f>
        <v>-8.7613314230812908E-2</v>
      </c>
      <c r="J24">
        <f>J23+H24/$W$3*D24</f>
        <v>-0.14857391841994247</v>
      </c>
      <c r="K24">
        <f t="shared" si="1"/>
        <v>-6.7137760978144065</v>
      </c>
      <c r="L24">
        <f t="shared" si="2"/>
        <v>-0.8279414061569923</v>
      </c>
      <c r="M24">
        <f>K24/$W$3</f>
        <v>-0.98732001438447159</v>
      </c>
      <c r="N24">
        <f t="shared" si="3"/>
        <v>-0.11809361632537768</v>
      </c>
      <c r="O24">
        <f>O23+(L24/$V$3)*D24</f>
        <v>-0.26666930966373403</v>
      </c>
      <c r="P24" s="1">
        <f t="shared" si="4"/>
        <v>-1.5720513428139314E-2</v>
      </c>
      <c r="Q24">
        <f t="shared" si="5"/>
        <v>-7.0770518566170108E-3</v>
      </c>
      <c r="R24">
        <f t="shared" si="6"/>
        <v>6.1462057037566173E-5</v>
      </c>
      <c r="S24">
        <f>I24/$Z$3 * (60/(2*3.1415))</f>
        <v>-8.2349428934106257</v>
      </c>
      <c r="T24">
        <f>J24/$Z$3 * (60/(2*3.1415))</f>
        <v>-13.964746618478916</v>
      </c>
    </row>
    <row r="25" spans="1:20" x14ac:dyDescent="0.25">
      <c r="A25">
        <v>0.1</v>
      </c>
      <c r="B25">
        <v>-0.1</v>
      </c>
      <c r="C25">
        <v>0.13</v>
      </c>
      <c r="D25">
        <f t="shared" si="0"/>
        <v>1.0000000000000009E-2</v>
      </c>
      <c r="E25">
        <f>(-($X$3/$Y$3) * S24 + $X$3) * A25</f>
        <v>0.18075235463199577</v>
      </c>
      <c r="F25">
        <f>(-($X$3/$Y$3) * T24 + $X$3) * B25</f>
        <v>-0.19032112685285979</v>
      </c>
      <c r="G25">
        <f>E25/$Z$3 - $AA$3 * $W$3 * 9.81</f>
        <v>-4.8917413914173649</v>
      </c>
      <c r="H25">
        <f>F25/$Z$3 - $AA$3 * $W$3 * 9.81</f>
        <v>-8.5440394375281485</v>
      </c>
      <c r="I25">
        <f>I24+G25/$W$3*D25</f>
        <v>-9.4807051571132575E-2</v>
      </c>
      <c r="J25">
        <f>J24+H25/$W$3*D25</f>
        <v>-0.16113868229866035</v>
      </c>
      <c r="K25">
        <f t="shared" si="1"/>
        <v>-6.7178904144727571</v>
      </c>
      <c r="L25">
        <f t="shared" si="2"/>
        <v>-0.83491533334092516</v>
      </c>
      <c r="M25">
        <f>K25/$W$3</f>
        <v>-0.98792506095187604</v>
      </c>
      <c r="N25">
        <f t="shared" si="3"/>
        <v>-0.12797286693489646</v>
      </c>
      <c r="O25">
        <f>O24+(L25/$V$3)*D25</f>
        <v>-0.29016461385620218</v>
      </c>
      <c r="P25" s="1">
        <f t="shared" si="4"/>
        <v>-1.8504683045738997E-2</v>
      </c>
      <c r="Q25">
        <f t="shared" si="5"/>
        <v>-8.3071736316894552E-3</v>
      </c>
      <c r="R25">
        <f t="shared" si="6"/>
        <v>8.4227669144231701E-5</v>
      </c>
      <c r="S25">
        <f>I25/$Z$3 * (60/(2*3.1415))</f>
        <v>-8.9110960181704453</v>
      </c>
      <c r="T25">
        <f>J25/$Z$3 * (60/(2*3.1415))</f>
        <v>-15.145732795281264</v>
      </c>
    </row>
    <row r="26" spans="1:20" x14ac:dyDescent="0.25">
      <c r="A26">
        <v>0.1</v>
      </c>
      <c r="B26">
        <v>-0.1</v>
      </c>
      <c r="C26">
        <v>0.14000000000000001</v>
      </c>
      <c r="D26">
        <f t="shared" si="0"/>
        <v>1.0000000000000009E-2</v>
      </c>
      <c r="E26">
        <f>(-($X$3/$Y$3) * S25 + $X$3) * A26</f>
        <v>0.18188153035034466</v>
      </c>
      <c r="F26">
        <f>(-($X$3/$Y$3) * T25 + $X$3) * B26</f>
        <v>-0.19229337376811972</v>
      </c>
      <c r="G26">
        <f>E26/$Z$3 - $AA$3 * $W$3 * 9.81</f>
        <v>-4.8806274571816477</v>
      </c>
      <c r="H26">
        <f>F26/$Z$3 - $AA$3 * $W$3 * 9.81</f>
        <v>-8.5634513166153532</v>
      </c>
      <c r="I26">
        <f>I25+G26/$W$3*D26</f>
        <v>-0.10198444489051736</v>
      </c>
      <c r="J26">
        <f>J25+H26/$W$3*D26</f>
        <v>-0.17373199305838882</v>
      </c>
      <c r="K26">
        <f t="shared" si="1"/>
        <v>-6.7220393868985004</v>
      </c>
      <c r="L26">
        <f t="shared" si="2"/>
        <v>-0.84189353426654512</v>
      </c>
      <c r="M26">
        <f>K26/$W$3</f>
        <v>-0.98853520395566186</v>
      </c>
      <c r="N26">
        <f t="shared" si="3"/>
        <v>-0.13785821897445308</v>
      </c>
      <c r="O26">
        <f>O25+(L26/$V$3)*D26</f>
        <v>-0.3138562911980381</v>
      </c>
      <c r="P26" s="1">
        <f t="shared" si="4"/>
        <v>-2.1524787571010201E-2</v>
      </c>
      <c r="Q26">
        <f t="shared" si="5"/>
        <v>-9.6360211633168477E-3</v>
      </c>
      <c r="R26">
        <f t="shared" si="6"/>
        <v>1.1283524823419271E-4</v>
      </c>
      <c r="S26">
        <f>I26/$Z$3 * (60/(2*3.1415))</f>
        <v>-9.5857129371580143</v>
      </c>
      <c r="T26">
        <f>J26/$Z$3 * (60/(2*3.1415))</f>
        <v>-16.329402148002377</v>
      </c>
    </row>
    <row r="27" spans="1:20" x14ac:dyDescent="0.25">
      <c r="A27">
        <v>0.1</v>
      </c>
      <c r="B27">
        <v>-0.1</v>
      </c>
      <c r="C27">
        <v>0.15</v>
      </c>
      <c r="D27">
        <f t="shared" si="0"/>
        <v>9.9999999999999811E-3</v>
      </c>
      <c r="E27">
        <f>(-($X$3/$Y$3) * S26 + $X$3) * A27</f>
        <v>0.18300814060505388</v>
      </c>
      <c r="F27">
        <f>(-($X$3/$Y$3) * T26 + $X$3) * B27</f>
        <v>-0.19427010158716396</v>
      </c>
      <c r="G27">
        <f>E27/$Z$3 - $AA$3 * $W$3 * 9.81</f>
        <v>-4.8695387735723052</v>
      </c>
      <c r="H27">
        <f>F27/$Z$3 - $AA$3 * $W$3 * 9.81</f>
        <v>-8.5829072990862603</v>
      </c>
      <c r="I27">
        <f>I26+G27/$W$3*D27</f>
        <v>-0.10914553132224132</v>
      </c>
      <c r="J27">
        <f>J26+H27/$W$3*D27</f>
        <v>-0.18635391555704506</v>
      </c>
      <c r="K27">
        <f t="shared" si="1"/>
        <v>-6.7262230363292828</v>
      </c>
      <c r="L27">
        <f t="shared" si="2"/>
        <v>-0.84887604493249014</v>
      </c>
      <c r="M27">
        <f>K27/$W$3</f>
        <v>-0.98915044651901218</v>
      </c>
      <c r="N27">
        <f t="shared" si="3"/>
        <v>-0.14774972343964318</v>
      </c>
      <c r="O27">
        <f>O26+(L27/$V$3)*D27</f>
        <v>-0.33774446296939536</v>
      </c>
      <c r="P27" s="1">
        <f t="shared" si="4"/>
        <v>-2.4782791341847361E-2</v>
      </c>
      <c r="Q27">
        <f t="shared" si="5"/>
        <v>-1.1063622356299947E-2</v>
      </c>
      <c r="R27">
        <f t="shared" si="6"/>
        <v>1.482224357964603E-4</v>
      </c>
      <c r="S27">
        <f>I27/$Z$3 * (60/(2*3.1415))</f>
        <v>-10.258797140600745</v>
      </c>
      <c r="T27">
        <f>J27/$Z$3 * (60/(2*3.1415))</f>
        <v>-17.515760772761869</v>
      </c>
    </row>
    <row r="28" spans="1:20" x14ac:dyDescent="0.25">
      <c r="A28">
        <v>0.1</v>
      </c>
      <c r="B28">
        <v>-0.1</v>
      </c>
      <c r="C28">
        <v>0.16</v>
      </c>
      <c r="D28">
        <f t="shared" si="0"/>
        <v>1.0000000000000009E-2</v>
      </c>
      <c r="E28">
        <f>(-($X$3/$Y$3) * S27 + $X$3) * A28</f>
        <v>0.18413219122480326</v>
      </c>
      <c r="F28">
        <f>(-($X$3/$Y$3) * T27 + $X$3) * B28</f>
        <v>-0.1962513204905123</v>
      </c>
      <c r="G28">
        <f>E28/$Z$3 - $AA$3 * $W$3 * 9.81</f>
        <v>-4.8584752832204412</v>
      </c>
      <c r="H28">
        <f>F28/$Z$3 - $AA$3 * $W$3 * 9.81</f>
        <v>-8.6024074851428391</v>
      </c>
      <c r="I28">
        <f>I27+G28/$W$3*D28</f>
        <v>-0.11629034791521256</v>
      </c>
      <c r="J28">
        <f>J27+H28/$W$3*D28</f>
        <v>-0.19900451479990219</v>
      </c>
      <c r="K28">
        <f t="shared" si="1"/>
        <v>-6.7304413841816402</v>
      </c>
      <c r="L28">
        <f t="shared" si="2"/>
        <v>-0.85586290135946019</v>
      </c>
      <c r="M28">
        <f>K28/$W$3</f>
        <v>-0.98977079179141769</v>
      </c>
      <c r="N28">
        <f t="shared" si="3"/>
        <v>-0.15764743135755738</v>
      </c>
      <c r="O28">
        <f>O27+(L28/$V$3)*D28</f>
        <v>-0.36182925146408429</v>
      </c>
      <c r="P28" s="1">
        <f t="shared" si="4"/>
        <v>-2.8280659914014763E-2</v>
      </c>
      <c r="Q28">
        <f t="shared" si="5"/>
        <v>-1.2589997532636477E-2</v>
      </c>
      <c r="R28">
        <f t="shared" si="6"/>
        <v>1.9140084497581462E-4</v>
      </c>
      <c r="S28">
        <f>I28/$Z$3 * (60/(2*3.1415))</f>
        <v>-10.93035211079634</v>
      </c>
      <c r="T28">
        <f>J28/$Z$3 * (60/(2*3.1415))</f>
        <v>-18.704814779529645</v>
      </c>
    </row>
    <row r="29" spans="1:20" x14ac:dyDescent="0.25">
      <c r="A29">
        <v>0.1</v>
      </c>
      <c r="B29">
        <v>-0.1</v>
      </c>
      <c r="C29">
        <v>0.17</v>
      </c>
      <c r="D29">
        <f t="shared" si="0"/>
        <v>1.0000000000000009E-2</v>
      </c>
      <c r="E29">
        <f>(-($X$3/$Y$3) * S28 + $X$3) * A29</f>
        <v>0.18525368802502989</v>
      </c>
      <c r="F29">
        <f>(-($X$3/$Y$3) * T28 + $X$3) * B29</f>
        <v>-0.1982370406818145</v>
      </c>
      <c r="G29">
        <f>E29/$Z$3 - $AA$3 * $W$3 * 9.81</f>
        <v>-4.8474369288875021</v>
      </c>
      <c r="H29">
        <f>F29/$Z$3 - $AA$3 * $W$3 * 9.81</f>
        <v>-8.62195197521471</v>
      </c>
      <c r="I29">
        <f>I28+G29/$W$3*D29</f>
        <v>-0.12341893163416477</v>
      </c>
      <c r="J29">
        <f>J28+H29/$W$3*D29</f>
        <v>-0.21168385593992384</v>
      </c>
      <c r="K29">
        <f t="shared" si="1"/>
        <v>-6.7346944520511061</v>
      </c>
      <c r="L29">
        <f t="shared" si="2"/>
        <v>-0.86285413959039969</v>
      </c>
      <c r="M29">
        <f>K29/$W$3</f>
        <v>-0.99039624294869211</v>
      </c>
      <c r="N29">
        <f t="shared" si="3"/>
        <v>-0.16755139378704431</v>
      </c>
      <c r="O29">
        <f>O28+(L29/$V$3)*D29</f>
        <v>-0.38611077999019727</v>
      </c>
      <c r="P29" s="1">
        <f t="shared" si="4"/>
        <v>-3.2020360071286176E-2</v>
      </c>
      <c r="Q29">
        <f t="shared" si="5"/>
        <v>-1.4215158160878006E-2</v>
      </c>
      <c r="R29">
        <f t="shared" si="6"/>
        <v>2.4345686575471181E-4</v>
      </c>
      <c r="S29">
        <f>I29/$Z$3 * (60/(2*3.1415))</f>
        <v>-11.600381322130781</v>
      </c>
      <c r="T29">
        <f>J29/$Z$3 * (60/(2*3.1415))</f>
        <v>-19.896570292157303</v>
      </c>
    </row>
    <row r="30" spans="1:20" x14ac:dyDescent="0.25">
      <c r="A30">
        <v>0.1</v>
      </c>
      <c r="B30">
        <v>-0.1</v>
      </c>
      <c r="C30">
        <v>0.18</v>
      </c>
      <c r="D30">
        <f t="shared" si="0"/>
        <v>9.9999999999999811E-3</v>
      </c>
      <c r="E30">
        <f>(-($X$3/$Y$3) * S29 + $X$3) * A30</f>
        <v>0.1863726368079584</v>
      </c>
      <c r="F30">
        <f>(-($X$3/$Y$3) * T29 + $X$3) * B30</f>
        <v>-0.20022727238790272</v>
      </c>
      <c r="G30">
        <f>E30/$Z$3 - $AA$3 * $W$3 * 9.81</f>
        <v>-4.8364236534649772</v>
      </c>
      <c r="H30">
        <f>F30/$Z$3 - $AA$3 * $W$3 * 9.81</f>
        <v>-8.6415408699596732</v>
      </c>
      <c r="I30">
        <f>I29+G30/$W$3*D30</f>
        <v>-0.13053131935984855</v>
      </c>
      <c r="J30">
        <f>J29+H30/$W$3*D30</f>
        <v>-0.2243920042780998</v>
      </c>
      <c r="K30">
        <f t="shared" si="1"/>
        <v>-6.7389822617123247</v>
      </c>
      <c r="L30">
        <f t="shared" si="2"/>
        <v>-0.86984979569068754</v>
      </c>
      <c r="M30">
        <f>K30/$W$3</f>
        <v>-0.99102680319298897</v>
      </c>
      <c r="N30">
        <f t="shared" si="3"/>
        <v>-0.17746166181897419</v>
      </c>
      <c r="O30">
        <f>O29+(L30/$V$3)*D30</f>
        <v>-0.41058917287074054</v>
      </c>
      <c r="P30" s="1">
        <f t="shared" si="4"/>
        <v>-3.600385983559086E-2</v>
      </c>
      <c r="Q30">
        <f t="shared" si="5"/>
        <v>-1.5939105477663754E-2</v>
      </c>
      <c r="R30">
        <f t="shared" si="6"/>
        <v>3.0555245667907303E-4</v>
      </c>
      <c r="S30">
        <f>I30/$Z$3 * (60/(2*3.1415))</f>
        <v>-12.268888241096324</v>
      </c>
      <c r="T30">
        <f>J30/$Z$3 * (60/(2*3.1415))</f>
        <v>-21.091033448409704</v>
      </c>
    </row>
    <row r="31" spans="1:20" x14ac:dyDescent="0.25">
      <c r="A31">
        <v>0.1</v>
      </c>
      <c r="B31">
        <v>-0.1</v>
      </c>
      <c r="C31">
        <v>0.19</v>
      </c>
      <c r="D31">
        <f t="shared" si="0"/>
        <v>1.0000000000000009E-2</v>
      </c>
      <c r="E31">
        <f>(-($X$3/$Y$3) * S30 + $X$3) * A31</f>
        <v>0.18748904336263086</v>
      </c>
      <c r="F31">
        <f>(-($X$3/$Y$3) * T30 + $X$3) * B31</f>
        <v>-0.20222202585884422</v>
      </c>
      <c r="G31">
        <f>E31/$Z$3 - $AA$3 * $W$3 * 9.81</f>
        <v>-4.825435399974106</v>
      </c>
      <c r="H31">
        <f>F31/$Z$3 - $AA$3 * $W$3 * 9.81</f>
        <v>-8.6611742702642154</v>
      </c>
      <c r="I31">
        <f>I30+G31/$W$3*D31</f>
        <v>-0.13762754788922224</v>
      </c>
      <c r="J31">
        <f>J30+H31/$W$3*D31</f>
        <v>-0.23712902526378249</v>
      </c>
      <c r="K31">
        <f t="shared" si="1"/>
        <v>-6.7433048351191607</v>
      </c>
      <c r="L31">
        <f t="shared" si="2"/>
        <v>-0.876849905748319</v>
      </c>
      <c r="M31">
        <f>K31/$W$3</f>
        <v>-0.99166247575281774</v>
      </c>
      <c r="N31">
        <f t="shared" si="3"/>
        <v>-0.18737828657650238</v>
      </c>
      <c r="O31">
        <f>O30+(L31/$V$3)*D31</f>
        <v>-0.43526455544427067</v>
      </c>
      <c r="P31" s="1">
        <f t="shared" si="4"/>
        <v>-4.0233128477165918E-2</v>
      </c>
      <c r="Q31">
        <f t="shared" si="5"/>
        <v>-1.7761828998506243E-2</v>
      </c>
      <c r="R31">
        <f t="shared" si="6"/>
        <v>3.7892592053292095E-4</v>
      </c>
      <c r="S31">
        <f>I31/$Z$3 * (60/(2*3.1415))</f>
        <v>-12.935876326309424</v>
      </c>
      <c r="T31">
        <f>J31/$Z$3 * (60/(2*3.1415))</f>
        <v>-22.288210399996601</v>
      </c>
    </row>
    <row r="32" spans="1:20" x14ac:dyDescent="0.25">
      <c r="A32">
        <v>0.1</v>
      </c>
      <c r="B32">
        <v>-0.1</v>
      </c>
      <c r="C32">
        <v>0.2</v>
      </c>
      <c r="D32">
        <f t="shared" si="0"/>
        <v>1.0000000000000009E-2</v>
      </c>
      <c r="E32">
        <f>(-($X$3/$Y$3) * S31 + $X$3) * A32</f>
        <v>0.18860291346493674</v>
      </c>
      <c r="F32">
        <f>(-($X$3/$Y$3) * T31 + $X$3) * B32</f>
        <v>-0.20422131136799432</v>
      </c>
      <c r="G32">
        <f>E32/$Z$3 - $AA$3 * $W$3 * 9.81</f>
        <v>-4.8144721115655837</v>
      </c>
      <c r="H32">
        <f>F32/$Z$3 - $AA$3 * $W$3 * 9.81</f>
        <v>-8.6808522772440391</v>
      </c>
      <c r="I32">
        <f>I31+G32/$W$3*D32</f>
        <v>-0.14470765393564222</v>
      </c>
      <c r="J32">
        <f>J31+H32/$W$3*D32</f>
        <v>-0.24989498449502373</v>
      </c>
      <c r="K32">
        <f t="shared" si="1"/>
        <v>-6.7476621944048114</v>
      </c>
      <c r="L32">
        <f t="shared" si="2"/>
        <v>-0.88385450587409486</v>
      </c>
      <c r="M32">
        <f>K32/$W$3</f>
        <v>-0.99230326388306056</v>
      </c>
      <c r="N32">
        <f t="shared" si="3"/>
        <v>-0.197301319215333</v>
      </c>
      <c r="O32">
        <f>O31+(L32/$V$3)*D32</f>
        <v>-0.46013705406553607</v>
      </c>
      <c r="P32" s="1">
        <f t="shared" si="4"/>
        <v>-4.4710136524714957E-2</v>
      </c>
      <c r="Q32">
        <f t="shared" si="5"/>
        <v>-1.9683304914909345E-2</v>
      </c>
      <c r="R32">
        <f t="shared" si="6"/>
        <v>4.6489266111854479E-4</v>
      </c>
      <c r="S32">
        <f>I32/$Z$3 * (60/(2*3.1415))</f>
        <v>-13.601349028528636</v>
      </c>
      <c r="T32">
        <f>J32/$Z$3 * (60/(2*3.1415))</f>
        <v>-23.488107312604292</v>
      </c>
    </row>
    <row r="33" spans="1:20" x14ac:dyDescent="0.25">
      <c r="A33">
        <v>0.1</v>
      </c>
      <c r="B33">
        <v>-0.1</v>
      </c>
      <c r="C33">
        <v>0.21</v>
      </c>
      <c r="D33">
        <f t="shared" si="0"/>
        <v>9.9999999999999811E-3</v>
      </c>
      <c r="E33">
        <f>(-($X$3/$Y$3) * S32 + $X$3) * A33</f>
        <v>0.18971425287764282</v>
      </c>
      <c r="F33">
        <f>(-($X$3/$Y$3) * T32 + $X$3) * B33</f>
        <v>-0.20622513921204916</v>
      </c>
      <c r="G33">
        <f>E33/$Z$3 - $AA$3 * $W$3 * 9.81</f>
        <v>-4.8035337315192645</v>
      </c>
      <c r="H33">
        <f>F33/$Z$3 - $AA$3 * $W$3 * 9.81</f>
        <v>-8.7005749922445794</v>
      </c>
      <c r="I33">
        <f>I32+G33/$W$3*D33</f>
        <v>-0.1517716741290529</v>
      </c>
      <c r="J33">
        <f>J32+H33/$W$3*D33</f>
        <v>-0.2626899477189128</v>
      </c>
      <c r="K33">
        <f t="shared" si="1"/>
        <v>-6.752054361881922</v>
      </c>
      <c r="L33">
        <f t="shared" si="2"/>
        <v>-0.89086363220180698</v>
      </c>
      <c r="M33">
        <f>K33/$W$3</f>
        <v>-0.99294917086498857</v>
      </c>
      <c r="N33">
        <f t="shared" si="3"/>
        <v>-0.20723081092398288</v>
      </c>
      <c r="O33">
        <f>O32+(L33/$V$3)*D33</f>
        <v>-0.48520679610612394</v>
      </c>
      <c r="P33" s="1">
        <f t="shared" si="4"/>
        <v>-4.9436855775573246E-2</v>
      </c>
      <c r="Q33">
        <f t="shared" si="5"/>
        <v>-2.1703494374912341E-2</v>
      </c>
      <c r="R33">
        <f t="shared" si="6"/>
        <v>5.6484591803949058E-4</v>
      </c>
      <c r="S33">
        <f>I33/$Z$3 * (60/(2*3.1415))</f>
        <v>-14.265309790672454</v>
      </c>
      <c r="T33">
        <f>J33/$Z$3 * (60/(2*3.1415))</f>
        <v>-24.690730365927379</v>
      </c>
    </row>
    <row r="34" spans="1:20" x14ac:dyDescent="0.25">
      <c r="A34">
        <v>0.1</v>
      </c>
      <c r="B34">
        <v>-0.1</v>
      </c>
      <c r="C34">
        <v>0.22</v>
      </c>
      <c r="D34">
        <f t="shared" si="0"/>
        <v>1.0000000000000009E-2</v>
      </c>
      <c r="E34">
        <f>(-($X$3/$Y$3) * S33 + $X$3) * A34</f>
        <v>0.19082306735042298</v>
      </c>
      <c r="F34">
        <f>(-($X$3/$Y$3) * T33 + $X$3) * B34</f>
        <v>-0.20823351971109871</v>
      </c>
      <c r="G34">
        <f>E34/$Z$3 - $AA$3 * $W$3 * 9.81</f>
        <v>-4.7926202032438692</v>
      </c>
      <c r="H34">
        <f>F34/$Z$3 - $AA$3 * $W$3 * 9.81</f>
        <v>-8.720342516841523</v>
      </c>
      <c r="I34">
        <f>I33+G34/$W$3*D34</f>
        <v>-0.15881964501617624</v>
      </c>
      <c r="J34">
        <f>J33+H34/$W$3*D34</f>
        <v>-0.27551398083191503</v>
      </c>
      <c r="K34">
        <f t="shared" si="1"/>
        <v>-6.7564813600426961</v>
      </c>
      <c r="L34">
        <f t="shared" si="2"/>
        <v>-0.89787732088842365</v>
      </c>
      <c r="M34">
        <f>K34/$W$3</f>
        <v>-0.99360020000627891</v>
      </c>
      <c r="N34">
        <f t="shared" si="3"/>
        <v>-0.21716681292404569</v>
      </c>
      <c r="O34">
        <f>O33+(L34/$V$3)*D34</f>
        <v>-0.51047390995511299</v>
      </c>
      <c r="P34" s="1">
        <f t="shared" si="4"/>
        <v>-5.4415259305879433E-2</v>
      </c>
      <c r="Q34">
        <f t="shared" si="5"/>
        <v>-2.3822341644174419E-2</v>
      </c>
      <c r="R34">
        <f t="shared" si="6"/>
        <v>6.8025747611302799E-4</v>
      </c>
      <c r="S34">
        <f>I34/$Z$3 * (60/(2*3.1415))</f>
        <v>-14.927762047837145</v>
      </c>
      <c r="T34">
        <f>J34/$Z$3 * (60/(2*3.1415))</f>
        <v>-25.896085753700621</v>
      </c>
    </row>
    <row r="35" spans="1:20" x14ac:dyDescent="0.25">
      <c r="A35">
        <v>0.1</v>
      </c>
      <c r="B35">
        <v>-0.1</v>
      </c>
      <c r="C35">
        <v>0.23</v>
      </c>
      <c r="D35">
        <f t="shared" si="0"/>
        <v>1.0000000000000009E-2</v>
      </c>
      <c r="E35">
        <f>(-($X$3/$Y$3) * S34 + $X$3) * A35</f>
        <v>0.19192936261988802</v>
      </c>
      <c r="F35">
        <f>(-($X$3/$Y$3) * T34 + $X$3) * B35</f>
        <v>-0.21024646320868001</v>
      </c>
      <c r="G35">
        <f>E35/$Z$3 - $AA$3 * $W$3 * 9.81</f>
        <v>-4.7817314702766929</v>
      </c>
      <c r="H35">
        <f>F35/$Z$3 - $AA$3 * $W$3 * 9.81</f>
        <v>-8.7401549528413405</v>
      </c>
      <c r="I35">
        <f>I34+G35/$W$3*D35</f>
        <v>-0.16585160306070079</v>
      </c>
      <c r="J35">
        <f>J34+H35/$W$3*D35</f>
        <v>-0.28836714988021112</v>
      </c>
      <c r="K35">
        <f t="shared" si="1"/>
        <v>-6.7609432115590167</v>
      </c>
      <c r="L35">
        <f t="shared" si="2"/>
        <v>-0.90489560811427838</v>
      </c>
      <c r="M35">
        <f>K35/$W$3</f>
        <v>-0.9942563546410319</v>
      </c>
      <c r="N35">
        <f t="shared" si="3"/>
        <v>-0.22710937647045601</v>
      </c>
      <c r="O35">
        <f>O34+(L35/$V$3)*D35</f>
        <v>-0.53593852501973038</v>
      </c>
      <c r="P35" s="1">
        <f t="shared" si="4"/>
        <v>-5.9647321480753655E-2</v>
      </c>
      <c r="Q35">
        <f t="shared" si="5"/>
        <v>-2.6039772144743782E-2</v>
      </c>
      <c r="R35">
        <f t="shared" si="6"/>
        <v>8.1267834575673721E-4</v>
      </c>
      <c r="S35">
        <f>I35/$Z$3 * (60/(2*3.1415))</f>
        <v>-15.588709227314501</v>
      </c>
      <c r="T35">
        <f>J35/$Z$3 * (60/(2*3.1415))</f>
        <v>-27.104179683730798</v>
      </c>
    </row>
    <row r="36" spans="1:20" x14ac:dyDescent="0.25">
      <c r="A36">
        <v>0.1</v>
      </c>
      <c r="B36">
        <v>-0.1</v>
      </c>
      <c r="C36">
        <v>0.24</v>
      </c>
      <c r="D36">
        <f t="shared" si="0"/>
        <v>9.9999999999999811E-3</v>
      </c>
      <c r="E36">
        <f>(-($X$3/$Y$3) * S35 + $X$3) * A36</f>
        <v>0.19303314440961522</v>
      </c>
      <c r="F36">
        <f>(-($X$3/$Y$3) * T35 + $X$3) * B36</f>
        <v>-0.21226398007183045</v>
      </c>
      <c r="G36">
        <f>E36/$Z$3 - $AA$3 * $W$3 * 9.81</f>
        <v>-4.7708674762833159</v>
      </c>
      <c r="H36">
        <f>F36/$Z$3 - $AA$3 * $W$3 * 9.81</f>
        <v>-8.7600124022817969</v>
      </c>
      <c r="I36">
        <f>I35+G36/$W$3*D36</f>
        <v>-0.17286758464347035</v>
      </c>
      <c r="J36">
        <f>J35+H36/$W$3*D36</f>
        <v>-0.30124952106003727</v>
      </c>
      <c r="K36">
        <f t="shared" si="1"/>
        <v>-6.7654399392825564</v>
      </c>
      <c r="L36">
        <f t="shared" si="2"/>
        <v>-0.91191853008325274</v>
      </c>
      <c r="M36">
        <f>K36/$W$3</f>
        <v>-0.99491763812978773</v>
      </c>
      <c r="N36">
        <f t="shared" si="3"/>
        <v>-0.23705855285175387</v>
      </c>
      <c r="O36">
        <f>O35+(L36/$V$3)*D36</f>
        <v>-0.56160077172601464</v>
      </c>
      <c r="P36" s="1">
        <f t="shared" si="4"/>
        <v>-6.5135017964482372E-2</v>
      </c>
      <c r="Q36">
        <f t="shared" si="5"/>
        <v>-2.8355690368695223E-2</v>
      </c>
      <c r="R36">
        <f t="shared" si="6"/>
        <v>9.6373941040040932E-4</v>
      </c>
      <c r="S36">
        <f>I36/$Z$3 * (60/(2*3.1415))</f>
        <v>-16.248154748609579</v>
      </c>
      <c r="T36">
        <f>J36/$Z$3 * (60/(2*3.1415))</f>
        <v>-28.315018377928691</v>
      </c>
    </row>
    <row r="37" spans="1:20" x14ac:dyDescent="0.25">
      <c r="A37">
        <v>0.1</v>
      </c>
      <c r="B37">
        <v>-0.1</v>
      </c>
      <c r="C37">
        <v>0.25</v>
      </c>
      <c r="D37">
        <f t="shared" si="0"/>
        <v>1.0000000000000009E-2</v>
      </c>
      <c r="E37">
        <f>(-($X$3/$Y$3) * S36 + $X$3) * A37</f>
        <v>0.19413441843017801</v>
      </c>
      <c r="F37">
        <f>(-($X$3/$Y$3) * T36 + $X$3) * B37</f>
        <v>-0.21428608069114091</v>
      </c>
      <c r="G37">
        <f>E37/$Z$3 - $AA$3 * $W$3 * 9.81</f>
        <v>-4.760028165057304</v>
      </c>
      <c r="H37">
        <f>F37/$Z$3 - $AA$3 * $W$3 * 9.81</f>
        <v>-8.7799149674324894</v>
      </c>
      <c r="I37">
        <f>I36+G37/$W$3*D37</f>
        <v>-0.17986762606267229</v>
      </c>
      <c r="J37">
        <f>J36+H37/$W$3*D37</f>
        <v>-0.31416116071802624</v>
      </c>
      <c r="K37">
        <f t="shared" si="1"/>
        <v>-6.7699715662448963</v>
      </c>
      <c r="L37">
        <f t="shared" si="2"/>
        <v>-0.91894612302296741</v>
      </c>
      <c r="M37">
        <f>K37/$W$3</f>
        <v>-0.99558405385954363</v>
      </c>
      <c r="N37">
        <f t="shared" si="3"/>
        <v>-0.24701439339034931</v>
      </c>
      <c r="O37">
        <f>O36+(L37/$V$3)*D37</f>
        <v>-0.58746078151948378</v>
      </c>
      <c r="P37" s="1">
        <f t="shared" si="4"/>
        <v>-7.0880325730709876E-2</v>
      </c>
      <c r="Q37">
        <f t="shared" si="5"/>
        <v>-3.0769977663870199E-2</v>
      </c>
      <c r="R37">
        <f t="shared" si="6"/>
        <v>1.1351520366694753E-3</v>
      </c>
      <c r="S37">
        <f>I37/$Z$3 * (60/(2*3.1415))</f>
        <v>-16.906102023458406</v>
      </c>
      <c r="T37">
        <f>J37/$Z$3 * (60/(2*3.1415))</f>
        <v>-29.52860807234115</v>
      </c>
    </row>
    <row r="38" spans="1:20" x14ac:dyDescent="0.25">
      <c r="A38">
        <v>0.1</v>
      </c>
      <c r="B38">
        <v>-0.1</v>
      </c>
      <c r="C38">
        <v>0.26</v>
      </c>
      <c r="D38">
        <f t="shared" si="0"/>
        <v>1.0000000000000009E-2</v>
      </c>
      <c r="E38">
        <f>(-($X$3/$Y$3) * S37 + $X$3) * A38</f>
        <v>0.19523319037917553</v>
      </c>
      <c r="F38">
        <f>(-($X$3/$Y$3) * T37 + $X$3) * B38</f>
        <v>-0.21631277548080974</v>
      </c>
      <c r="G38">
        <f>E38/$Z$3 - $AA$3 * $W$3 * 9.81</f>
        <v>-4.7492134805199271</v>
      </c>
      <c r="H38">
        <f>F38/$Z$3 - $AA$3 * $W$3 * 9.81</f>
        <v>-8.7998627507953717</v>
      </c>
      <c r="I38">
        <f>I37+G38/$W$3*D38</f>
        <v>-0.18685176353402513</v>
      </c>
      <c r="J38">
        <f>J37+H38/$W$3*D38</f>
        <v>-0.32710213535154886</v>
      </c>
      <c r="K38">
        <f t="shared" si="1"/>
        <v>-6.7745381156576494</v>
      </c>
      <c r="L38">
        <f t="shared" si="2"/>
        <v>-0.92597842318496659</v>
      </c>
      <c r="M38">
        <f>K38/$W$3</f>
        <v>-0.99625560524377199</v>
      </c>
      <c r="N38">
        <f t="shared" si="3"/>
        <v>-0.25697694944278704</v>
      </c>
      <c r="O38">
        <f>O37+(L38/$V$3)*D38</f>
        <v>-0.61351868686580824</v>
      </c>
      <c r="P38" s="1">
        <f t="shared" si="4"/>
        <v>-7.6885223072636344E-2</v>
      </c>
      <c r="Q38">
        <f t="shared" si="5"/>
        <v>-3.3282489889015318E-2</v>
      </c>
      <c r="R38">
        <f t="shared" si="6"/>
        <v>1.3287086427696689E-3</v>
      </c>
      <c r="S38">
        <f>I38/$Z$3 * (60/(2*3.1415))</f>
        <v>-17.562554455845589</v>
      </c>
      <c r="T38">
        <f>J38/$Z$3 * (60/(2*3.1415))</f>
        <v>-30.744955017183184</v>
      </c>
    </row>
    <row r="39" spans="1:20" x14ac:dyDescent="0.25">
      <c r="A39">
        <v>0.1</v>
      </c>
      <c r="B39">
        <v>-0.1</v>
      </c>
      <c r="C39">
        <v>0.27</v>
      </c>
      <c r="D39">
        <f t="shared" si="0"/>
        <v>1.0000000000000009E-2</v>
      </c>
      <c r="E39">
        <f>(-($X$3/$Y$3) * S38 + $X$3) * A39</f>
        <v>0.19632946594126213</v>
      </c>
      <c r="F39">
        <f>(-($X$3/$Y$3) * T38 + $X$3) * B39</f>
        <v>-0.21834407487869592</v>
      </c>
      <c r="G39">
        <f>E39/$Z$3 - $AA$3 * $W$3 * 9.81</f>
        <v>-4.7384233667198616</v>
      </c>
      <c r="H39">
        <f>F39/$Z$3 - $AA$3 * $W$3 * 9.81</f>
        <v>-8.8198558551052759</v>
      </c>
      <c r="I39">
        <f>I38+G39/$W$3*D39</f>
        <v>-0.19382003319096611</v>
      </c>
      <c r="J39">
        <f>J38+H39/$W$3*D39</f>
        <v>-0.3400725116090566</v>
      </c>
      <c r="K39">
        <f t="shared" si="1"/>
        <v>-6.7791396109125692</v>
      </c>
      <c r="L39">
        <f t="shared" si="2"/>
        <v>-0.93301546684490566</v>
      </c>
      <c r="M39">
        <f>K39/$W$3</f>
        <v>-0.99693229572243669</v>
      </c>
      <c r="N39">
        <f t="shared" si="3"/>
        <v>-0.2669462724000114</v>
      </c>
      <c r="O39">
        <f>O38+(L39/$V$3)*D39</f>
        <v>-0.63977462125148976</v>
      </c>
      <c r="P39" s="1">
        <f t="shared" si="4"/>
        <v>-8.3151689613222834E-2</v>
      </c>
      <c r="Q39">
        <f t="shared" si="5"/>
        <v>-3.5893054935690179E-2</v>
      </c>
      <c r="R39">
        <f t="shared" si="6"/>
        <v>1.5462832201746119E-3</v>
      </c>
      <c r="S39">
        <f>I39/$Z$3 * (60/(2*3.1415))</f>
        <v>-18.217515442021977</v>
      </c>
      <c r="T39">
        <f>J39/$Z$3 * (60/(2*3.1415))</f>
        <v>-31.964065476870154</v>
      </c>
    </row>
    <row r="40" spans="1:20" x14ac:dyDescent="0.25">
      <c r="A40">
        <v>0.1</v>
      </c>
      <c r="B40">
        <v>-0.1</v>
      </c>
      <c r="C40">
        <v>0.28000000000000003</v>
      </c>
      <c r="D40">
        <f t="shared" si="0"/>
        <v>1.0000000000000009E-2</v>
      </c>
      <c r="E40">
        <f>(-($X$3/$Y$3) * S39 + $X$3) * A40</f>
        <v>0.19742325078817671</v>
      </c>
      <c r="F40">
        <f>(-($X$3/$Y$3) * T39 + $X$3) * B40</f>
        <v>-0.22037998934637315</v>
      </c>
      <c r="G40">
        <f>E40/$Z$3 - $AA$3 * $W$3 * 9.81</f>
        <v>-4.7276577678329073</v>
      </c>
      <c r="H40">
        <f>F40/$Z$3 - $AA$3 * $W$3 * 9.81</f>
        <v>-8.8398943833304457</v>
      </c>
      <c r="I40">
        <f>I39+G40/$W$3*D40</f>
        <v>-0.20077247108483803</v>
      </c>
      <c r="J40">
        <f>J39+H40/$W$3*D40</f>
        <v>-0.35307235629042494</v>
      </c>
      <c r="K40">
        <f t="shared" si="1"/>
        <v>-6.7837760755816765</v>
      </c>
      <c r="L40">
        <f t="shared" si="2"/>
        <v>-0.94005729030273733</v>
      </c>
      <c r="M40">
        <f>K40/$W$3</f>
        <v>-0.99761412876201128</v>
      </c>
      <c r="N40">
        <f t="shared" si="3"/>
        <v>-0.27692241368763154</v>
      </c>
      <c r="O40">
        <f>O39+(L40/$V$3)*D40</f>
        <v>-0.66622871918454485</v>
      </c>
      <c r="P40" s="1">
        <f t="shared" si="4"/>
        <v>-8.9681706315403009E-2</v>
      </c>
      <c r="Q40">
        <f t="shared" si="5"/>
        <v>-3.8601470114403895E-2</v>
      </c>
      <c r="R40">
        <f t="shared" si="6"/>
        <v>1.7898318033785056E-3</v>
      </c>
      <c r="S40">
        <f>I40/$Z$3 * (60/(2*3.1415))</f>
        <v>-18.870988370522198</v>
      </c>
      <c r="T40">
        <f>J40/$Z$3 * (60/(2*3.1415))</f>
        <v>-33.185945730050058</v>
      </c>
    </row>
    <row r="41" spans="1:20" x14ac:dyDescent="0.25">
      <c r="A41">
        <v>0.1</v>
      </c>
      <c r="B41">
        <v>-0.1</v>
      </c>
      <c r="C41">
        <v>0.28999999999999998</v>
      </c>
      <c r="D41">
        <f t="shared" si="0"/>
        <v>9.9999999999999534E-3</v>
      </c>
      <c r="E41">
        <f>(-($X$3/$Y$3) * S40 + $X$3) * A41</f>
        <v>0.1985145505787721</v>
      </c>
      <c r="F41">
        <f>(-($X$3/$Y$3) * T40 + $X$3) * B41</f>
        <v>-0.22242052936918358</v>
      </c>
      <c r="G41">
        <f>E41/$Z$3 - $AA$3 * $W$3 * 9.81</f>
        <v>-4.7169166281616928</v>
      </c>
      <c r="H41">
        <f>F41/$Z$3 - $AA$3 * $W$3 * 9.81</f>
        <v>-8.8599784386730676</v>
      </c>
      <c r="I41">
        <f>I40+G41/$W$3*D41</f>
        <v>-0.20770911318507579</v>
      </c>
      <c r="J41">
        <f>J40+H41/$W$3*D41</f>
        <v>-0.36610173634729704</v>
      </c>
      <c r="K41">
        <f t="shared" si="1"/>
        <v>-6.7884475334173802</v>
      </c>
      <c r="L41">
        <f t="shared" si="2"/>
        <v>-0.94710392988290026</v>
      </c>
      <c r="M41">
        <f>K41/$W$3</f>
        <v>-0.99830110785549708</v>
      </c>
      <c r="N41">
        <f t="shared" si="3"/>
        <v>-0.28690542476618647</v>
      </c>
      <c r="O41">
        <f>O40+(L41/$V$3)*D41</f>
        <v>-0.69288111619519377</v>
      </c>
      <c r="P41" s="1">
        <f t="shared" si="4"/>
        <v>-9.647725549230167E-2</v>
      </c>
      <c r="Q41">
        <f t="shared" si="5"/>
        <v>-4.1407499402543534E-2</v>
      </c>
      <c r="R41">
        <f t="shared" si="6"/>
        <v>2.0613928821252678E-3</v>
      </c>
      <c r="S41">
        <f>I41/$Z$3 * (60/(2*3.1415))</f>
        <v>-19.522976622182199</v>
      </c>
      <c r="T41">
        <f>J41/$Z$3 * (60/(2*3.1415))</f>
        <v>-34.410602069635829</v>
      </c>
    </row>
    <row r="42" spans="1:20" x14ac:dyDescent="0.25">
      <c r="A42">
        <v>0.1</v>
      </c>
      <c r="B42">
        <v>-0.1</v>
      </c>
      <c r="C42">
        <v>0.3</v>
      </c>
      <c r="D42">
        <f t="shared" si="0"/>
        <v>1.0000000000000009E-2</v>
      </c>
      <c r="E42">
        <f>(-($X$3/$Y$3) * S41 + $X$3) * A42</f>
        <v>0.19960337095904426</v>
      </c>
      <c r="F42">
        <f>(-($X$3/$Y$3) * T41 + $X$3) * B42</f>
        <v>-0.22446570545629185</v>
      </c>
      <c r="G42">
        <f>E42/$Z$3 - $AA$3 * $W$3 * 9.81</f>
        <v>-4.706199892135392</v>
      </c>
      <c r="H42">
        <f>F42/$Z$3 - $AA$3 * $W$3 * 9.81</f>
        <v>-8.8801081245698015</v>
      </c>
      <c r="I42">
        <f>I41+G42/$W$3*D42</f>
        <v>-0.21462999537939254</v>
      </c>
      <c r="J42">
        <f>J41+H42/$W$3*D42</f>
        <v>-0.37916071888342912</v>
      </c>
      <c r="K42">
        <f t="shared" si="1"/>
        <v>-6.7931540083525963</v>
      </c>
      <c r="L42">
        <f t="shared" si="2"/>
        <v>-0.95415542193450598</v>
      </c>
      <c r="M42">
        <f>K42/$W$3</f>
        <v>-0.99899323652244065</v>
      </c>
      <c r="N42">
        <f t="shared" si="3"/>
        <v>-0.29689535713141091</v>
      </c>
      <c r="O42">
        <f>O41+(L42/$V$3)*D42</f>
        <v>-0.71973194883655556</v>
      </c>
      <c r="P42" s="1">
        <f t="shared" si="4"/>
        <v>-0.10354032081746042</v>
      </c>
      <c r="Q42">
        <f t="shared" si="5"/>
        <v>-4.4310870551777751E-2</v>
      </c>
      <c r="R42">
        <f t="shared" si="6"/>
        <v>2.3630877501634121E-3</v>
      </c>
      <c r="S42">
        <f>I42/$Z$3 * (60/(2*3.1415))</f>
        <v>-20.173483570156741</v>
      </c>
      <c r="T42">
        <f>J42/$Z$3 * (60/(2*3.1415))</f>
        <v>-35.638040802837786</v>
      </c>
    </row>
    <row r="43" spans="1:20" x14ac:dyDescent="0.25">
      <c r="A43">
        <v>0.1</v>
      </c>
      <c r="B43">
        <v>-0.1</v>
      </c>
      <c r="C43">
        <v>0.31</v>
      </c>
      <c r="D43">
        <f t="shared" si="0"/>
        <v>1.0000000000000009E-2</v>
      </c>
      <c r="E43">
        <f>(-($X$3/$Y$3) * S42 + $X$3) * A43</f>
        <v>0.20068971756216178</v>
      </c>
      <c r="F43">
        <f>(-($X$3/$Y$3) * T42 + $X$3) * B43</f>
        <v>-0.22651552814073908</v>
      </c>
      <c r="G43">
        <f>E43/$Z$3 - $AA$3 * $W$3 * 9.81</f>
        <v>-4.6955075043094316</v>
      </c>
      <c r="H43">
        <f>F43/$Z$3 - $AA$3 * $W$3 * 9.81</f>
        <v>-8.9002835446923143</v>
      </c>
      <c r="I43">
        <f>I42+G43/$W$3*D43</f>
        <v>-0.22153515347396524</v>
      </c>
      <c r="J43">
        <f>J42+H43/$W$3*D43</f>
        <v>-0.3922493711550355</v>
      </c>
      <c r="K43">
        <f t="shared" si="1"/>
        <v>-6.7978955245008734</v>
      </c>
      <c r="L43">
        <f t="shared" si="2"/>
        <v>-0.96121180283152696</v>
      </c>
      <c r="M43">
        <f>K43/$W$3</f>
        <v>-0.99969051830895195</v>
      </c>
      <c r="N43">
        <f t="shared" si="3"/>
        <v>-0.30689226231450045</v>
      </c>
      <c r="O43">
        <f>O42+(L43/$V$3)*D43</f>
        <v>-0.74678135468534668</v>
      </c>
      <c r="P43" s="1">
        <f t="shared" si="4"/>
        <v>-0.11087288733506995</v>
      </c>
      <c r="Q43">
        <f t="shared" si="5"/>
        <v>-4.7311272052756315E-2</v>
      </c>
      <c r="R43">
        <f t="shared" si="6"/>
        <v>2.6971207842029017E-3</v>
      </c>
      <c r="S43">
        <f>I43/$Z$3 * (60/(2*3.1415))</f>
        <v>-20.822512579936856</v>
      </c>
      <c r="T43">
        <f>J43/$Z$3 * (60/(2*3.1415))</f>
        <v>-36.868268251196099</v>
      </c>
    </row>
    <row r="44" spans="1:20" x14ac:dyDescent="0.25">
      <c r="A44">
        <v>0.1</v>
      </c>
      <c r="B44">
        <v>-0.1</v>
      </c>
      <c r="C44">
        <v>0.32</v>
      </c>
      <c r="D44">
        <f t="shared" si="0"/>
        <v>1.0000000000000009E-2</v>
      </c>
      <c r="E44">
        <f>(-($X$3/$Y$3) * S43 + $X$3) * A44</f>
        <v>0.20177359600849454</v>
      </c>
      <c r="F44">
        <f>(-($X$3/$Y$3) * T43 + $X$3) * B44</f>
        <v>-0.2285700079794975</v>
      </c>
      <c r="G44">
        <f>E44/$Z$3 - $AA$3 * $W$3 * 9.81</f>
        <v>-4.6848394093652121</v>
      </c>
      <c r="H44">
        <f>F44/$Z$3 - $AA$3 * $W$3 * 9.81</f>
        <v>-8.9205048029478107</v>
      </c>
      <c r="I44">
        <f>I43+G44/$W$3*D44</f>
        <v>-0.22842462319361997</v>
      </c>
      <c r="J44">
        <f>J43+H44/$W$3*D44</f>
        <v>-0.40536776057113522</v>
      </c>
      <c r="K44">
        <f t="shared" si="1"/>
        <v>-6.8026721061565114</v>
      </c>
      <c r="L44">
        <f t="shared" si="2"/>
        <v>-0.96827310897298202</v>
      </c>
      <c r="M44">
        <f>K44/$W$3</f>
        <v>-1.0003929567877223</v>
      </c>
      <c r="N44">
        <f t="shared" si="3"/>
        <v>-0.31689619188237766</v>
      </c>
      <c r="O44">
        <f>O43+(L44/$V$3)*D44</f>
        <v>-0.77402947234258646</v>
      </c>
      <c r="P44" s="1">
        <f t="shared" si="4"/>
        <v>-0.11847694147020962</v>
      </c>
      <c r="Q44">
        <f t="shared" si="5"/>
        <v>-5.0408349955083198E-2</v>
      </c>
      <c r="R44">
        <f t="shared" si="6"/>
        <v>3.0657796463665239E-3</v>
      </c>
      <c r="S44">
        <f>I44/$Z$3 * (60/(2*3.1415))</f>
        <v>-21.470067009367234</v>
      </c>
      <c r="T44">
        <f>J44/$Z$3 * (60/(2*3.1415))</f>
        <v>-38.101290750613316</v>
      </c>
    </row>
    <row r="45" spans="1:20" x14ac:dyDescent="0.25">
      <c r="A45">
        <v>0.1</v>
      </c>
      <c r="B45">
        <v>-0.1</v>
      </c>
      <c r="C45">
        <v>0.33</v>
      </c>
      <c r="D45">
        <f t="shared" si="0"/>
        <v>1.0000000000000009E-2</v>
      </c>
      <c r="E45">
        <f>(-($X$3/$Y$3) * S44 + $X$3) * A45</f>
        <v>0.20285501190564328</v>
      </c>
      <c r="F45">
        <f>(-($X$3/$Y$3) * T44 + $X$3) * B45</f>
        <v>-0.23062915555352426</v>
      </c>
      <c r="G45">
        <f>E45/$Z$3 - $AA$3 * $W$3 * 9.81</f>
        <v>-4.6741955521098113</v>
      </c>
      <c r="H45">
        <f>F45/$Z$3 - $AA$3 * $W$3 * 9.81</f>
        <v>-8.9407720034795695</v>
      </c>
      <c r="I45">
        <f>I44+G45/$W$3*D45</f>
        <v>-0.23529844018201676</v>
      </c>
      <c r="J45">
        <f>J44+H45/$W$3*D45</f>
        <v>-0.41851595469389929</v>
      </c>
      <c r="K45">
        <f t="shared" si="1"/>
        <v>-6.8074837777946904</v>
      </c>
      <c r="L45">
        <f t="shared" si="2"/>
        <v>-0.97533937678312665</v>
      </c>
      <c r="M45">
        <f>K45/$W$3</f>
        <v>-1.0011005555580428</v>
      </c>
      <c r="N45">
        <f t="shared" si="3"/>
        <v>-0.3269071974379581</v>
      </c>
      <c r="O45">
        <f>O44+(L45/$V$3)*D45</f>
        <v>-0.80147644143430696</v>
      </c>
      <c r="P45" s="1">
        <f t="shared" si="4"/>
        <v>-0.12635447103909409</v>
      </c>
      <c r="Q45">
        <f t="shared" si="5"/>
        <v>-5.3601704540717429E-2</v>
      </c>
      <c r="R45">
        <f t="shared" si="6"/>
        <v>3.4714354030341943E-3</v>
      </c>
      <c r="S45">
        <f>I45/$Z$3 * (60/(2*3.1415))</f>
        <v>-22.116150208663619</v>
      </c>
      <c r="T45">
        <f>J45/$Z$3 * (60/(2*3.1415))</f>
        <v>-39.337114651387068</v>
      </c>
    </row>
    <row r="46" spans="1:20" x14ac:dyDescent="0.25">
      <c r="A46">
        <v>0.1</v>
      </c>
      <c r="B46">
        <v>-0.1</v>
      </c>
      <c r="C46">
        <v>0.34</v>
      </c>
      <c r="D46">
        <f t="shared" si="0"/>
        <v>1.0000000000000009E-2</v>
      </c>
      <c r="E46">
        <f>(-($X$3/$Y$3) * S45 + $X$3) * A46</f>
        <v>0.20393397084846826</v>
      </c>
      <c r="F46">
        <f>(-($X$3/$Y$3) * T45 + $X$3) * B46</f>
        <v>-0.23269298146781639</v>
      </c>
      <c r="G46">
        <f>E46/$Z$3 - $AA$3 * $W$3 * 9.81</f>
        <v>-4.6635758774757061</v>
      </c>
      <c r="H46">
        <f>F46/$Z$3 - $AA$3 * $W$3 * 9.81</f>
        <v>-8.9610852506674856</v>
      </c>
      <c r="I46">
        <f>I45+G46/$W$3*D46</f>
        <v>-0.24215664000183398</v>
      </c>
      <c r="J46">
        <f>J45+H46/$W$3*D46</f>
        <v>-0.43169402123899853</v>
      </c>
      <c r="K46">
        <f t="shared" si="1"/>
        <v>-6.8123305640715959</v>
      </c>
      <c r="L46">
        <f t="shared" si="2"/>
        <v>-0.9824106427116408</v>
      </c>
      <c r="M46">
        <f>K46/$W$3</f>
        <v>-1.0018133182458229</v>
      </c>
      <c r="N46">
        <f t="shared" si="3"/>
        <v>-0.33692533062041635</v>
      </c>
      <c r="O46">
        <f>O45+(L46/$V$3)*D46</f>
        <v>-0.82912240261226866</v>
      </c>
      <c r="P46" s="1">
        <f t="shared" si="4"/>
        <v>-0.13450746525932697</v>
      </c>
      <c r="Q46">
        <f t="shared" si="5"/>
        <v>-5.689088684915479E-2</v>
      </c>
      <c r="R46">
        <f t="shared" si="6"/>
        <v>3.9165425525746131E-3</v>
      </c>
      <c r="S46">
        <f>I46/$Z$3 * (60/(2*3.1415))</f>
        <v>-22.760765520430144</v>
      </c>
      <c r="T46">
        <f>J46/$Z$3 * (60/(2*3.1415))</f>
        <v>-40.575746318242693</v>
      </c>
    </row>
    <row r="47" spans="1:20" x14ac:dyDescent="0.25">
      <c r="A47">
        <v>0.1</v>
      </c>
      <c r="B47">
        <v>-0.1</v>
      </c>
      <c r="C47">
        <v>0.35</v>
      </c>
      <c r="D47">
        <f t="shared" si="0"/>
        <v>9.9999999999999534E-3</v>
      </c>
      <c r="E47">
        <f>(-($X$3/$Y$3) * S46 + $X$3) * A47</f>
        <v>0.20501047841911835</v>
      </c>
      <c r="F47">
        <f>(-($X$3/$Y$3) * T46 + $X$3) * B47</f>
        <v>-0.23476149635146532</v>
      </c>
      <c r="G47">
        <f>E47/$Z$3 - $AA$3 * $W$3 * 9.81</f>
        <v>-4.6529803305204895</v>
      </c>
      <c r="H47">
        <f>F47/$Z$3 - $AA$3 * $W$3 * 9.81</f>
        <v>-8.981444649128596</v>
      </c>
      <c r="I47">
        <f>I46+G47/$W$3*D47</f>
        <v>-0.24899925813495233</v>
      </c>
      <c r="J47">
        <f>J46+H47/$W$3*D47</f>
        <v>-0.4449020280759523</v>
      </c>
      <c r="K47">
        <f t="shared" si="1"/>
        <v>-6.8172124898245432</v>
      </c>
      <c r="L47">
        <f t="shared" si="2"/>
        <v>-0.98948694323381314</v>
      </c>
      <c r="M47">
        <f>K47/$W$3</f>
        <v>-1.0025312485036093</v>
      </c>
      <c r="N47">
        <f t="shared" si="3"/>
        <v>-0.34695064310545237</v>
      </c>
      <c r="O47">
        <f>O46+(L47/$V$3)*D47</f>
        <v>-0.85696749755468082</v>
      </c>
      <c r="P47" s="1">
        <f t="shared" si="4"/>
        <v>-0.14293791476016168</v>
      </c>
      <c r="Q47">
        <f t="shared" si="5"/>
        <v>-6.0275395052965482E-2</v>
      </c>
      <c r="R47">
        <f t="shared" si="6"/>
        <v>4.4036389540452539E-3</v>
      </c>
      <c r="S47">
        <f>I47/$Z$3 * (60/(2*3.1415))</f>
        <v>-23.403916279676601</v>
      </c>
      <c r="T47">
        <f>J47/$Z$3 * (60/(2*3.1415))</f>
        <v>-41.81719213036606</v>
      </c>
    </row>
    <row r="48" spans="1:20" x14ac:dyDescent="0.25">
      <c r="A48">
        <v>0.1</v>
      </c>
      <c r="B48">
        <v>-0.1</v>
      </c>
      <c r="C48">
        <v>0.36</v>
      </c>
      <c r="D48">
        <f t="shared" si="0"/>
        <v>1.0000000000000009E-2</v>
      </c>
      <c r="E48">
        <f>(-($X$3/$Y$3) * S47 + $X$3) * A48</f>
        <v>0.20608454018705991</v>
      </c>
      <c r="F48">
        <f>(-($X$3/$Y$3) * T47 + $X$3) * B48</f>
        <v>-0.23683471085771132</v>
      </c>
      <c r="G48">
        <f>E48/$Z$3 - $AA$3 * $W$3 * 9.81</f>
        <v>-4.6424088564265764</v>
      </c>
      <c r="H48">
        <f>F48/$Z$3 - $AA$3 * $W$3 * 9.81</f>
        <v>-9.0018503037176316</v>
      </c>
      <c r="I48">
        <f>I47+G48/$W$3*D48</f>
        <v>-0.25582632998263849</v>
      </c>
      <c r="J48">
        <f>J47+H48/$W$3*D48</f>
        <v>-0.45814004322847823</v>
      </c>
      <c r="K48">
        <f t="shared" si="1"/>
        <v>-6.8221295800721045</v>
      </c>
      <c r="L48">
        <f t="shared" si="2"/>
        <v>-0.99656831485073516</v>
      </c>
      <c r="M48">
        <f>K48/$W$3</f>
        <v>-1.0032543500106037</v>
      </c>
      <c r="N48">
        <f t="shared" si="3"/>
        <v>-0.35698318660555844</v>
      </c>
      <c r="O48">
        <f>O47+(L48/$V$3)*D48</f>
        <v>-0.88501186896692841</v>
      </c>
      <c r="P48" s="1">
        <f t="shared" si="4"/>
        <v>-0.15164781159276974</v>
      </c>
      <c r="Q48">
        <f t="shared" si="5"/>
        <v>-6.3754670682509881E-2</v>
      </c>
      <c r="R48">
        <f t="shared" si="6"/>
        <v>4.9353456485194533E-3</v>
      </c>
      <c r="S48">
        <f>I48/$Z$3 * (60/(2*3.1415))</f>
        <v>-24.045605813835717</v>
      </c>
      <c r="T48">
        <f>J48/$Z$3 * (60/(2*3.1415))</f>
        <v>-43.061458481436432</v>
      </c>
    </row>
    <row r="49" spans="1:20" x14ac:dyDescent="0.25">
      <c r="A49">
        <v>0.1</v>
      </c>
      <c r="B49">
        <v>-0.1</v>
      </c>
      <c r="C49">
        <v>0.37</v>
      </c>
      <c r="D49">
        <f t="shared" si="0"/>
        <v>1.0000000000000009E-2</v>
      </c>
      <c r="E49">
        <f>(-($X$3/$Y$3) * S48 + $X$3) * A49</f>
        <v>0.20715616170910567</v>
      </c>
      <c r="F49">
        <f>(-($X$3/$Y$3) * T48 + $X$3) * B49</f>
        <v>-0.23891263566399884</v>
      </c>
      <c r="G49">
        <f>E49/$Z$3 - $AA$3 * $W$3 * 9.81</f>
        <v>-4.6318614005009291</v>
      </c>
      <c r="H49">
        <f>F49/$Z$3 - $AA$3 * $W$3 * 9.81</f>
        <v>-9.0223023195275491</v>
      </c>
      <c r="I49">
        <f>I48+G49/$W$3*D49</f>
        <v>-0.26263789086572809</v>
      </c>
      <c r="J49">
        <f>J48+H49/$W$3*D49</f>
        <v>-0.47140813487484229</v>
      </c>
      <c r="K49">
        <f t="shared" si="1"/>
        <v>-6.8270818600142391</v>
      </c>
      <c r="L49">
        <f t="shared" si="2"/>
        <v>-1.0036547940894853</v>
      </c>
      <c r="M49">
        <f>K49/$W$3</f>
        <v>-1.0039826264726823</v>
      </c>
      <c r="N49">
        <f t="shared" si="3"/>
        <v>-0.36702301287028527</v>
      </c>
      <c r="O49">
        <f>O48+(L49/$V$3)*D49</f>
        <v>-0.91325566058230223</v>
      </c>
      <c r="P49" s="1">
        <f t="shared" si="4"/>
        <v>-0.16063914924051589</v>
      </c>
      <c r="Q49">
        <f t="shared" si="5"/>
        <v>-6.7328094698927615E-2</v>
      </c>
      <c r="R49">
        <f t="shared" si="6"/>
        <v>5.514366564268942E-3</v>
      </c>
      <c r="S49">
        <f>I49/$Z$3 * (60/(2*3.1415))</f>
        <v>-24.685837442780365</v>
      </c>
      <c r="T49">
        <f>J49/$Z$3 * (60/(2*3.1415))</f>
        <v>-44.308551779659361</v>
      </c>
    </row>
    <row r="50" spans="1:20" x14ac:dyDescent="0.25">
      <c r="A50">
        <v>0.1</v>
      </c>
      <c r="B50">
        <v>-0.1</v>
      </c>
      <c r="C50">
        <v>0.38</v>
      </c>
      <c r="D50">
        <f t="shared" si="0"/>
        <v>1.0000000000000009E-2</v>
      </c>
      <c r="E50">
        <f>(-($X$3/$Y$3) * S49 + $X$3) * A50</f>
        <v>0.20822534852944319</v>
      </c>
      <c r="F50">
        <f>(-($X$3/$Y$3) * T49 + $X$3) * B50</f>
        <v>-0.24099528147203114</v>
      </c>
      <c r="G50">
        <f>E50/$Z$3 - $AA$3 * $W$3 * 9.81</f>
        <v>-4.6213379081747723</v>
      </c>
      <c r="H50">
        <f>F50/$Z$3 - $AA$3 * $W$3 * 9.81</f>
        <v>-9.0428008018900705</v>
      </c>
      <c r="I50">
        <f>I49+G50/$W$3*D50</f>
        <v>-0.26943397602480862</v>
      </c>
      <c r="J50">
        <f>J49+H50/$W$3*D50</f>
        <v>-0.48470637134821004</v>
      </c>
      <c r="K50">
        <f t="shared" si="1"/>
        <v>-6.8320693550324219</v>
      </c>
      <c r="L50">
        <f t="shared" si="2"/>
        <v>-1.0107464175033172</v>
      </c>
      <c r="M50">
        <f>K50/$W$3</f>
        <v>-1.004716081622415</v>
      </c>
      <c r="N50">
        <f t="shared" si="3"/>
        <v>-0.37707017368650941</v>
      </c>
      <c r="O50">
        <f>O49+(L50/$V$3)*D50</f>
        <v>-0.94169901716273618</v>
      </c>
      <c r="P50" s="1">
        <f t="shared" si="4"/>
        <v>-0.1699139226292411</v>
      </c>
      <c r="Q50">
        <f t="shared" si="5"/>
        <v>-7.0994983414797361E-2</v>
      </c>
      <c r="R50">
        <f t="shared" si="6"/>
        <v>6.1434880965926097E-3</v>
      </c>
      <c r="S50">
        <f>I50/$Z$3 * (60/(2*3.1415))</f>
        <v>-25.324614478840726</v>
      </c>
      <c r="T50">
        <f>J50/$Z$3 * (60/(2*3.1415))</f>
        <v>-45.558478447799722</v>
      </c>
    </row>
    <row r="51" spans="1:20" x14ac:dyDescent="0.25">
      <c r="A51">
        <v>0.1</v>
      </c>
      <c r="B51">
        <v>-0.1</v>
      </c>
      <c r="C51">
        <v>0.39</v>
      </c>
      <c r="D51">
        <f t="shared" si="0"/>
        <v>1.0000000000000009E-2</v>
      </c>
      <c r="E51">
        <f>(-($X$3/$Y$3) * S50 + $X$3) * A51</f>
        <v>0.20929210617966404</v>
      </c>
      <c r="F51">
        <f>(-($X$3/$Y$3) * T50 + $X$3) * B51</f>
        <v>-0.24308265900782555</v>
      </c>
      <c r="G51">
        <f>E51/$Z$3 - $AA$3 * $W$3 * 9.81</f>
        <v>-4.6108383250033071</v>
      </c>
      <c r="H51">
        <f>F51/$Z$3 - $AA$3 * $W$3 * 9.81</f>
        <v>-9.0633458563762375</v>
      </c>
      <c r="I51">
        <f>I50+G51/$W$3*D51</f>
        <v>-0.27621462062040175</v>
      </c>
      <c r="J51">
        <f>J50+H51/$W$3*D51</f>
        <v>-0.49803482113699865</v>
      </c>
      <c r="K51">
        <f t="shared" si="1"/>
        <v>-6.8370920906897723</v>
      </c>
      <c r="L51">
        <f t="shared" si="2"/>
        <v>-1.0178432216718518</v>
      </c>
      <c r="M51">
        <f>K51/$W$3</f>
        <v>-1.0054547192190841</v>
      </c>
      <c r="N51">
        <f t="shared" si="3"/>
        <v>-0.38712472087870026</v>
      </c>
      <c r="O51">
        <f>O50+(L51/$V$3)*D51</f>
        <v>-0.9703420844995494</v>
      </c>
      <c r="P51" s="1">
        <f t="shared" si="4"/>
        <v>-0.17947412813755254</v>
      </c>
      <c r="Q51">
        <f t="shared" si="5"/>
        <v>-7.4754584262195917E-2</v>
      </c>
      <c r="R51">
        <f t="shared" si="6"/>
        <v>6.8255785526381242E-3</v>
      </c>
      <c r="S51">
        <f>I51/$Z$3 * (60/(2*3.1415))</f>
        <v>-25.961940226821451</v>
      </c>
      <c r="T51">
        <f>J51/$Z$3 * (60/(2*3.1415))</f>
        <v>-46.811244923214744</v>
      </c>
    </row>
    <row r="52" spans="1:20" x14ac:dyDescent="0.25">
      <c r="A52">
        <v>0.1</v>
      </c>
      <c r="B52">
        <v>-0.1</v>
      </c>
      <c r="C52">
        <v>0.4</v>
      </c>
      <c r="D52">
        <f t="shared" si="0"/>
        <v>1.0000000000000009E-2</v>
      </c>
      <c r="E52">
        <f>(-($X$3/$Y$3) * S51 + $X$3) * A52</f>
        <v>0.21035644017879182</v>
      </c>
      <c r="F52">
        <f>(-($X$3/$Y$3) * T51 + $X$3) * B52</f>
        <v>-0.24517477902176862</v>
      </c>
      <c r="G52">
        <f>E52/$Z$3 - $AA$3 * $W$3 * 9.81</f>
        <v>-4.6003625966654358</v>
      </c>
      <c r="H52">
        <f>F52/$Z$3 - $AA$3 * $W$3 * 9.81</f>
        <v>-9.0839375887969354</v>
      </c>
      <c r="I52">
        <f>I51+G52/$W$3*D52</f>
        <v>-0.28297985973314504</v>
      </c>
      <c r="J52">
        <f>J51+H52/$W$3*D52</f>
        <v>-0.51139355288522947</v>
      </c>
      <c r="K52">
        <f t="shared" si="1"/>
        <v>-6.8421500927311856</v>
      </c>
      <c r="L52">
        <f t="shared" si="2"/>
        <v>-1.0249452432012607</v>
      </c>
      <c r="M52">
        <f>K52/$W$3</f>
        <v>-1.0061985430487037</v>
      </c>
      <c r="N52">
        <f t="shared" si="3"/>
        <v>-0.39718670630918729</v>
      </c>
      <c r="O52">
        <f>O51+(L52/$V$3)*D52</f>
        <v>-0.99918500941419286</v>
      </c>
      <c r="P52" s="1">
        <f t="shared" si="4"/>
        <v>-0.18932176360712125</v>
      </c>
      <c r="Q52">
        <f t="shared" si="5"/>
        <v>-7.8606071408248518E-2</v>
      </c>
      <c r="R52">
        <f t="shared" si="6"/>
        <v>7.5635874511137116E-3</v>
      </c>
      <c r="S52">
        <f>I52/$Z$3 * (60/(2*3.1415))</f>
        <v>-26.597817984018718</v>
      </c>
      <c r="T52">
        <f>J52/$Z$3 * (60/(2*3.1415))</f>
        <v>-48.066857657887255</v>
      </c>
    </row>
    <row r="53" spans="1:20" x14ac:dyDescent="0.25">
      <c r="A53">
        <v>0.1</v>
      </c>
      <c r="B53">
        <v>-0.1</v>
      </c>
      <c r="C53">
        <v>0.41</v>
      </c>
      <c r="D53">
        <f t="shared" si="0"/>
        <v>9.9999999999999534E-3</v>
      </c>
      <c r="E53">
        <f>(-($X$3/$Y$3) * S52 + $X$3) * A53</f>
        <v>0.21141835603331127</v>
      </c>
      <c r="F53">
        <f>(-($X$3/$Y$3) * T52 + $X$3) * B53</f>
        <v>-0.24727165228867173</v>
      </c>
      <c r="G53">
        <f>E53/$Z$3 - $AA$3 * $W$3 * 9.81</f>
        <v>-4.5899106689634728</v>
      </c>
      <c r="H53">
        <f>F53/$Z$3 - $AA$3 * $W$3 * 9.81</f>
        <v>-9.1045761052034635</v>
      </c>
      <c r="I53">
        <f>I52+G53/$W$3*D53</f>
        <v>-0.28972972836397365</v>
      </c>
      <c r="J53">
        <f>J52+H53/$W$3*D53</f>
        <v>-0.52478263539288161</v>
      </c>
      <c r="K53">
        <f t="shared" si="1"/>
        <v>-6.8472433870834681</v>
      </c>
      <c r="L53">
        <f t="shared" si="2"/>
        <v>-1.0320525187244618</v>
      </c>
      <c r="M53">
        <f>K53/$W$3</f>
        <v>-1.0069475569240394</v>
      </c>
      <c r="N53">
        <f t="shared" si="3"/>
        <v>-0.40725618187842766</v>
      </c>
      <c r="O53">
        <f>O52+(L53/$V$3)*D53</f>
        <v>-1.0282279397590024</v>
      </c>
      <c r="P53" s="1">
        <f t="shared" si="4"/>
        <v>-0.19945882835298717</v>
      </c>
      <c r="Q53">
        <f t="shared" si="5"/>
        <v>-8.2548541218659163E-2</v>
      </c>
      <c r="R53">
        <f t="shared" si="6"/>
        <v>8.3605446663337826E-3</v>
      </c>
      <c r="S53">
        <f>I53/$Z$3 * (60/(2*3.1415))</f>
        <v>-27.232251040237344</v>
      </c>
      <c r="T53">
        <f>J53/$Z$3 * (60/(2*3.1415))</f>
        <v>-49.32532311845879</v>
      </c>
    </row>
    <row r="54" spans="1:20" x14ac:dyDescent="0.25">
      <c r="A54">
        <v>0.1</v>
      </c>
      <c r="B54">
        <v>-0.1</v>
      </c>
      <c r="C54">
        <v>0.42</v>
      </c>
      <c r="D54">
        <f t="shared" si="0"/>
        <v>1.0000000000000009E-2</v>
      </c>
      <c r="E54">
        <f>(-($X$3/$Y$3) * S53 + $X$3) * A54</f>
        <v>0.21247785923719636</v>
      </c>
      <c r="F54">
        <f>(-($X$3/$Y$3) * T53 + $X$3) * B54</f>
        <v>-0.2493732896078262</v>
      </c>
      <c r="G54">
        <f>E54/$Z$3 - $AA$3 * $W$3 * 9.81</f>
        <v>-4.5794824878228706</v>
      </c>
      <c r="H54">
        <f>F54/$Z$3 - $AA$3 * $W$3 * 9.81</f>
        <v>-9.1252615118880538</v>
      </c>
      <c r="I54">
        <f>I53+G54/$W$3*D54</f>
        <v>-0.29646426143430138</v>
      </c>
      <c r="J54">
        <f>J53+H54/$W$3*D54</f>
        <v>-0.53820213761624636</v>
      </c>
      <c r="K54">
        <f t="shared" si="1"/>
        <v>-6.8523719998554622</v>
      </c>
      <c r="L54">
        <f t="shared" si="2"/>
        <v>-1.0391650849013008</v>
      </c>
      <c r="M54">
        <f>K54/$W$3</f>
        <v>-1.0077017646846269</v>
      </c>
      <c r="N54">
        <f t="shared" si="3"/>
        <v>-0.41733319952527392</v>
      </c>
      <c r="O54">
        <f>O53+(L54/$V$3)*D54</f>
        <v>-1.057471024417957</v>
      </c>
      <c r="P54" s="1">
        <f t="shared" si="4"/>
        <v>-0.20988732317387199</v>
      </c>
      <c r="Q54">
        <f t="shared" si="5"/>
        <v>-8.6581007570142018E-2</v>
      </c>
      <c r="R54">
        <f t="shared" si="6"/>
        <v>9.2195594055857095E-3</v>
      </c>
      <c r="S54">
        <f>I54/$Z$3 * (60/(2*3.1415))</f>
        <v>-27.865242677807764</v>
      </c>
      <c r="T54">
        <f>J54/$Z$3 * (60/(2*3.1415))</f>
        <v>-50.586647786262994</v>
      </c>
    </row>
    <row r="55" spans="1:20" x14ac:dyDescent="0.25">
      <c r="A55">
        <v>0.1</v>
      </c>
      <c r="B55">
        <v>-0.1</v>
      </c>
      <c r="C55">
        <v>0.43</v>
      </c>
      <c r="D55">
        <f t="shared" si="0"/>
        <v>1.0000000000000009E-2</v>
      </c>
      <c r="E55">
        <f>(-($X$3/$Y$3) * S54 + $X$3) * A55</f>
        <v>0.21353495527193897</v>
      </c>
      <c r="F55">
        <f>(-($X$3/$Y$3) * T54 + $X$3) * B55</f>
        <v>-0.25147970180305917</v>
      </c>
      <c r="G55">
        <f>E55/$Z$3 - $AA$3 * $W$3 * 9.81</f>
        <v>-4.5690779992919399</v>
      </c>
      <c r="H55">
        <f>F55/$Z$3 - $AA$3 * $W$3 * 9.81</f>
        <v>-9.145993915384441</v>
      </c>
      <c r="I55">
        <f>I54+G55/$W$3*D55</f>
        <v>-0.3031834937862013</v>
      </c>
      <c r="J55">
        <f>J54+H55/$W$3*D55</f>
        <v>-0.55165212866828228</v>
      </c>
      <c r="K55">
        <f t="shared" si="1"/>
        <v>-6.8575359573381904</v>
      </c>
      <c r="L55">
        <f t="shared" si="2"/>
        <v>-1.0462829784187457</v>
      </c>
      <c r="M55">
        <f>K55/$W$3</f>
        <v>-1.0084611701967927</v>
      </c>
      <c r="N55">
        <f t="shared" si="3"/>
        <v>-0.42741781122724187</v>
      </c>
      <c r="O55">
        <f>O54+(L55/$V$3)*D55</f>
        <v>-1.0869144133074411</v>
      </c>
      <c r="P55" s="1">
        <f t="shared" si="4"/>
        <v>-0.22060925036249898</v>
      </c>
      <c r="Q55">
        <f t="shared" si="5"/>
        <v>-9.0702397013144004E-2</v>
      </c>
      <c r="R55">
        <f t="shared" si="6"/>
        <v>1.0143819008347155E-2</v>
      </c>
      <c r="S55">
        <f>I55/$Z$3 * (60/(2*3.1415))</f>
        <v>-28.496796171603037</v>
      </c>
      <c r="T55">
        <f>J55/$Z$3 * (60/(2*3.1415))</f>
        <v>-51.850838157358972</v>
      </c>
    </row>
    <row r="56" spans="1:20" x14ac:dyDescent="0.25">
      <c r="A56">
        <v>0.1</v>
      </c>
      <c r="B56">
        <v>-0.1</v>
      </c>
      <c r="C56">
        <v>0.44</v>
      </c>
      <c r="D56">
        <f t="shared" si="0"/>
        <v>1.0000000000000009E-2</v>
      </c>
      <c r="E56">
        <f>(-($X$3/$Y$3) * S55 + $X$3) * A56</f>
        <v>0.21458964960657709</v>
      </c>
      <c r="F56">
        <f>(-($X$3/$Y$3) * T55 + $X$3) * B56</f>
        <v>-0.25359089972278953</v>
      </c>
      <c r="G56">
        <f>E56/$Z$3 - $AA$3 * $W$3 * 9.81</f>
        <v>-4.5586971495415654</v>
      </c>
      <c r="H56">
        <f>F56/$Z$3 - $AA$3 * $W$3 * 9.81</f>
        <v>-9.1667734224684025</v>
      </c>
      <c r="I56">
        <f>I55+G56/$W$3*D56</f>
        <v>-0.30988746018258595</v>
      </c>
      <c r="J56">
        <f>J55+H56/$W$3*D56</f>
        <v>-0.56513267781897114</v>
      </c>
      <c r="K56">
        <f t="shared" si="1"/>
        <v>-6.8627352860049839</v>
      </c>
      <c r="L56">
        <f t="shared" si="2"/>
        <v>-1.053406235991075</v>
      </c>
      <c r="M56">
        <f>K56/$W$3</f>
        <v>-1.0092257773536741</v>
      </c>
      <c r="N56">
        <f t="shared" si="3"/>
        <v>-0.4375100690007786</v>
      </c>
      <c r="O56">
        <f>O55+(L56/$V$3)*D56</f>
        <v>-1.1165582573770132</v>
      </c>
      <c r="P56" s="1">
        <f t="shared" si="4"/>
        <v>-0.23162661371592128</v>
      </c>
      <c r="Q56">
        <f t="shared" si="5"/>
        <v>-9.4911543786757951E-2</v>
      </c>
      <c r="R56">
        <f t="shared" si="6"/>
        <v>1.1136587555425884E-2</v>
      </c>
      <c r="S56">
        <f>I56/$Z$3 * (60/(2*3.1415))</f>
        <v>-29.126914789055768</v>
      </c>
      <c r="T56">
        <f>J56/$Z$3 * (60/(2*3.1415))</f>
        <v>-53.117900742564721</v>
      </c>
    </row>
    <row r="57" spans="1:20" x14ac:dyDescent="0.25">
      <c r="A57">
        <v>0.1</v>
      </c>
      <c r="B57">
        <v>-0.1</v>
      </c>
      <c r="C57">
        <v>0.45</v>
      </c>
      <c r="D57">
        <f t="shared" si="0"/>
        <v>1.0000000000000009E-2</v>
      </c>
      <c r="E57">
        <f>(-($X$3/$Y$3) * S56 + $X$3) * A57</f>
        <v>0.21564194769772313</v>
      </c>
      <c r="F57">
        <f>(-($X$3/$Y$3) * T56 + $X$3) * B57</f>
        <v>-0.25570689424008308</v>
      </c>
      <c r="G57">
        <f>E57/$Z$3 - $AA$3 * $W$3 * 9.81</f>
        <v>-4.5483398848649301</v>
      </c>
      <c r="H57">
        <f>F57/$Z$3 - $AA$3 * $W$3 * 9.81</f>
        <v>-9.187600140158299</v>
      </c>
      <c r="I57">
        <f>I56+G57/$W$3*D57</f>
        <v>-0.31657619530738734</v>
      </c>
      <c r="J57">
        <f>J56+H57/$W$3*D57</f>
        <v>-0.57864385449567457</v>
      </c>
      <c r="K57">
        <f t="shared" si="1"/>
        <v>-6.8679700125116145</v>
      </c>
      <c r="L57">
        <f t="shared" si="2"/>
        <v>-1.0605348943600641</v>
      </c>
      <c r="M57">
        <f>K57/$W$3</f>
        <v>-1.0099955900752375</v>
      </c>
      <c r="N57">
        <f t="shared" si="3"/>
        <v>-0.44761002490153101</v>
      </c>
      <c r="O57">
        <f>O56+(L57/$V$3)*D57</f>
        <v>-1.1464027086101805</v>
      </c>
      <c r="P57" s="1">
        <f t="shared" si="4"/>
        <v>-0.24294141854585727</v>
      </c>
      <c r="Q57">
        <f t="shared" si="5"/>
        <v>-9.9207184688274844E-2</v>
      </c>
      <c r="R57">
        <f t="shared" si="6"/>
        <v>1.2201204275638365E-2</v>
      </c>
      <c r="S57">
        <f>I57/$Z$3 * (60/(2*3.1415))</f>
        <v>-29.755601790175028</v>
      </c>
      <c r="T57">
        <f>J57/$Z$3 * (60/(2*3.1415))</f>
        <v>-54.387842067490702</v>
      </c>
    </row>
    <row r="58" spans="1:20" x14ac:dyDescent="0.25">
      <c r="A58">
        <v>0.1</v>
      </c>
      <c r="B58">
        <v>-0.1</v>
      </c>
      <c r="C58">
        <v>0.46</v>
      </c>
      <c r="D58">
        <f t="shared" si="0"/>
        <v>1.0000000000000009E-2</v>
      </c>
      <c r="E58">
        <f>(-($X$3/$Y$3) * S57 + $X$3) * A58</f>
        <v>0.21669185498959231</v>
      </c>
      <c r="F58">
        <f>(-($X$3/$Y$3) * T57 + $X$3) * B58</f>
        <v>-0.25782769625270946</v>
      </c>
      <c r="G58">
        <f>E58/$Z$3 - $AA$3 * $W$3 * 9.81</f>
        <v>-4.5380061516772416</v>
      </c>
      <c r="H58">
        <f>F58/$Z$3 - $AA$3 * $W$3 * 9.81</f>
        <v>-9.2084741757156454</v>
      </c>
      <c r="I58">
        <f>I57+G58/$W$3*D58</f>
        <v>-0.32324973376573624</v>
      </c>
      <c r="J58">
        <f>J57+H58/$W$3*D58</f>
        <v>-0.5921857282834917</v>
      </c>
      <c r="K58">
        <f t="shared" si="1"/>
        <v>-6.873240163696444</v>
      </c>
      <c r="L58">
        <f t="shared" si="2"/>
        <v>-1.067668990295179</v>
      </c>
      <c r="M58">
        <f>K58/$W$3</f>
        <v>-1.0107706123083007</v>
      </c>
      <c r="N58">
        <f t="shared" si="3"/>
        <v>-0.45771773102461405</v>
      </c>
      <c r="O58">
        <f>O57+(L58/$V$3)*D58</f>
        <v>-1.1764479200251772</v>
      </c>
      <c r="P58" s="1">
        <f t="shared" si="4"/>
        <v>-0.25455567168903409</v>
      </c>
      <c r="Q58">
        <f t="shared" si="5"/>
        <v>-0.10358795380041702</v>
      </c>
      <c r="R58">
        <f t="shared" si="6"/>
        <v>1.3341081737191922E-2</v>
      </c>
      <c r="S58">
        <f>I58/$Z$3 * (60/(2*3.1415))</f>
        <v>-30.382860427563212</v>
      </c>
      <c r="T58">
        <f>J58/$Z$3 * (60/(2*3.1415))</f>
        <v>-55.660668672573387</v>
      </c>
    </row>
    <row r="59" spans="1:20" x14ac:dyDescent="0.25">
      <c r="A59">
        <v>0.1</v>
      </c>
      <c r="B59">
        <v>-0.1</v>
      </c>
      <c r="C59">
        <v>0.47</v>
      </c>
      <c r="D59">
        <f t="shared" si="0"/>
        <v>9.9999999999999534E-3</v>
      </c>
      <c r="E59">
        <f>(-($X$3/$Y$3) * S58 + $X$3) * A59</f>
        <v>0.21773937691403056</v>
      </c>
      <c r="F59">
        <f>(-($X$3/$Y$3) * T58 + $X$3) * B59</f>
        <v>-0.25995331668319754</v>
      </c>
      <c r="G59">
        <f>E59/$Z$3 - $AA$3 * $W$3 * 9.81</f>
        <v>-4.5276958965154481</v>
      </c>
      <c r="H59">
        <f>F59/$Z$3 - $AA$3 * $W$3 * 9.81</f>
        <v>-9.2293956366456449</v>
      </c>
      <c r="I59">
        <f>I58+G59/$W$3*D59</f>
        <v>-0.32990811008414128</v>
      </c>
      <c r="J59">
        <f>J58+H59/$W$3*D59</f>
        <v>-0.60575836892561763</v>
      </c>
      <c r="K59">
        <f t="shared" si="1"/>
        <v>-6.8785457665805465</v>
      </c>
      <c r="L59">
        <f t="shared" si="2"/>
        <v>-1.074808560593763</v>
      </c>
      <c r="M59">
        <f>K59/$W$3</f>
        <v>-1.0115508480265509</v>
      </c>
      <c r="N59">
        <f t="shared" si="3"/>
        <v>-0.46783323950487954</v>
      </c>
      <c r="O59">
        <f>O58+(L59/$V$3)*D59</f>
        <v>-1.2066940456757496</v>
      </c>
      <c r="P59" s="1">
        <f t="shared" si="4"/>
        <v>-0.26647138151753869</v>
      </c>
      <c r="Q59">
        <f t="shared" si="5"/>
        <v>-0.10805237707993173</v>
      </c>
      <c r="R59">
        <f t="shared" si="6"/>
        <v>1.4559703810489905E-2</v>
      </c>
      <c r="S59">
        <f>I59/$Z$3 * (60/(2*3.1415))</f>
        <v>-31.008693946432878</v>
      </c>
      <c r="T59">
        <f>J59/$Z$3 * (60/(2*3.1415))</f>
        <v>-56.936387113109021</v>
      </c>
    </row>
    <row r="60" spans="1:20" x14ac:dyDescent="0.25">
      <c r="A60">
        <v>0.1</v>
      </c>
      <c r="B60">
        <v>-0.1</v>
      </c>
      <c r="C60">
        <v>0.48</v>
      </c>
      <c r="D60">
        <f t="shared" si="0"/>
        <v>1.0000000000000009E-2</v>
      </c>
      <c r="E60">
        <f>(-($X$3/$Y$3) * S59 + $X$3) * A60</f>
        <v>0.2187845188905429</v>
      </c>
      <c r="F60">
        <f>(-($X$3/$Y$3) * T59 + $X$3) * B60</f>
        <v>-0.26208376647889209</v>
      </c>
      <c r="G60">
        <f>E60/$Z$3 - $AA$3 * $W$3 * 9.81</f>
        <v>-4.5174090660379642</v>
      </c>
      <c r="H60">
        <f>F60/$Z$3 - $AA$3 * $W$3 * 9.81</f>
        <v>-9.2503646306977583</v>
      </c>
      <c r="I60">
        <f>I59+G60/$W$3*D60</f>
        <v>-0.33655135871066771</v>
      </c>
      <c r="J60">
        <f>J59+H60/$W$3*D60</f>
        <v>-0.61936184632370261</v>
      </c>
      <c r="K60">
        <f t="shared" si="1"/>
        <v>-6.8838868483678617</v>
      </c>
      <c r="L60">
        <f t="shared" si="2"/>
        <v>-1.081953642081229</v>
      </c>
      <c r="M60">
        <f>K60/$W$3</f>
        <v>-1.0123363012305679</v>
      </c>
      <c r="N60">
        <f t="shared" si="3"/>
        <v>-0.47795660251718525</v>
      </c>
      <c r="O60">
        <f>O59+(L60/$V$3)*D60</f>
        <v>-1.2371412406519462</v>
      </c>
      <c r="P60" s="1">
        <f t="shared" si="4"/>
        <v>-0.27869055794917719</v>
      </c>
      <c r="Q60">
        <f t="shared" si="5"/>
        <v>-0.11259886681190982</v>
      </c>
      <c r="R60">
        <f t="shared" si="6"/>
        <v>1.5860623388642549E-2</v>
      </c>
      <c r="S60">
        <f>I60/$Z$3 * (60/(2*3.1415))</f>
        <v>-31.633105584623525</v>
      </c>
      <c r="T60">
        <f>J60/$Z$3 * (60/(2*3.1415))</f>
        <v>-58.215003959287344</v>
      </c>
    </row>
    <row r="61" spans="1:20" x14ac:dyDescent="0.25">
      <c r="A61">
        <v>0.1</v>
      </c>
      <c r="B61">
        <v>-0.1</v>
      </c>
      <c r="C61">
        <v>0.49</v>
      </c>
      <c r="D61">
        <f t="shared" si="0"/>
        <v>1.0000000000000009E-2</v>
      </c>
      <c r="E61">
        <f>(-($X$3/$Y$3) * S60 + $X$3) * A61</f>
        <v>0.21982728632632129</v>
      </c>
      <c r="F61">
        <f>(-($X$3/$Y$3) * T60 + $X$3) * B61</f>
        <v>-0.26421905661200989</v>
      </c>
      <c r="G61">
        <f>E61/$Z$3 - $AA$3 * $W$3 * 9.81</f>
        <v>-4.5071456070243974</v>
      </c>
      <c r="H61">
        <f>F61/$Z$3 - $AA$3 * $W$3 * 9.81</f>
        <v>-9.2713812658662391</v>
      </c>
      <c r="I61">
        <f>I60+G61/$W$3*D61</f>
        <v>-0.34317951401511537</v>
      </c>
      <c r="J61">
        <f>J60+H61/$W$3*D61</f>
        <v>-0.63299623053821186</v>
      </c>
      <c r="K61">
        <f t="shared" si="1"/>
        <v>-6.8892634364453187</v>
      </c>
      <c r="L61">
        <f t="shared" si="2"/>
        <v>-1.0891042716112451</v>
      </c>
      <c r="M61">
        <f>K61/$W$3</f>
        <v>-1.013126975947841</v>
      </c>
      <c r="N61">
        <f t="shared" si="3"/>
        <v>-0.48808787227666367</v>
      </c>
      <c r="O61">
        <f>O60+(L61/$V$3)*D61</f>
        <v>-1.2677896610809118</v>
      </c>
      <c r="P61" s="1">
        <f t="shared" si="4"/>
        <v>-0.29121521245784149</v>
      </c>
      <c r="Q61">
        <f t="shared" si="5"/>
        <v>-0.11722571593492756</v>
      </c>
      <c r="R61">
        <f t="shared" si="6"/>
        <v>1.7247459851540432E-2</v>
      </c>
      <c r="S61">
        <f>I61/$Z$3 * (60/(2*3.1415))</f>
        <v>-32.256098572618349</v>
      </c>
      <c r="T61">
        <f>J61/$Z$3 * (60/(2*3.1415))</f>
        <v>-59.496525796225406</v>
      </c>
    </row>
    <row r="62" spans="1:20" x14ac:dyDescent="0.25">
      <c r="A62">
        <v>0.1</v>
      </c>
      <c r="B62">
        <v>-0.1</v>
      </c>
      <c r="C62">
        <v>0.5</v>
      </c>
      <c r="D62">
        <f t="shared" si="0"/>
        <v>1.0000000000000009E-2</v>
      </c>
      <c r="E62">
        <f>(-($X$3/$Y$3) * S61 + $X$3) * A62</f>
        <v>0.22086768461627262</v>
      </c>
      <c r="F62">
        <f>(-($X$3/$Y$3) * T61 + $X$3) * B62</f>
        <v>-0.26635919807969638</v>
      </c>
      <c r="G62">
        <f>E62/$Z$3 - $AA$3 * $W$3 * 9.81</f>
        <v>-4.4969054663752699</v>
      </c>
      <c r="H62">
        <f>F62/$Z$3 - $AA$3 * $W$3 * 9.81</f>
        <v>-9.2924456503907127</v>
      </c>
      <c r="I62">
        <f>I61+G62/$W$3*D62</f>
        <v>-0.34979261028919667</v>
      </c>
      <c r="J62">
        <f>J61+H62/$W$3*D62</f>
        <v>-0.64666159178878646</v>
      </c>
      <c r="K62">
        <f t="shared" si="1"/>
        <v>-6.8946755583829908</v>
      </c>
      <c r="L62">
        <f t="shared" si="2"/>
        <v>-1.0962604860659302</v>
      </c>
      <c r="M62">
        <f>K62/$W$3</f>
        <v>-1.0139228762327928</v>
      </c>
      <c r="N62">
        <f t="shared" si="3"/>
        <v>-0.49822710103899159</v>
      </c>
      <c r="O62">
        <f>O61+(L62/$V$3)*D62</f>
        <v>-1.2986394641276893</v>
      </c>
      <c r="P62" s="1">
        <f t="shared" si="4"/>
        <v>-0.3040473580838845</v>
      </c>
      <c r="Q62">
        <f t="shared" si="5"/>
        <v>-0.12193109224289524</v>
      </c>
      <c r="R62">
        <f t="shared" si="6"/>
        <v>1.872389625893597E-2</v>
      </c>
      <c r="S62">
        <f>I62/$Z$3 * (60/(2*3.1415))</f>
        <v>-32.877676133560939</v>
      </c>
      <c r="T62">
        <f>J62/$Z$3 * (60/(2*3.1415))</f>
        <v>-60.780959224001506</v>
      </c>
    </row>
    <row r="63" spans="1:20" x14ac:dyDescent="0.25">
      <c r="A63">
        <v>0.1</v>
      </c>
      <c r="B63">
        <v>-0.1</v>
      </c>
      <c r="C63">
        <v>0.51</v>
      </c>
      <c r="D63">
        <f t="shared" si="0"/>
        <v>1.0000000000000009E-2</v>
      </c>
      <c r="E63">
        <f>(-($X$3/$Y$3) * S62 + $X$3) * A63</f>
        <v>0.2219057191430468</v>
      </c>
      <c r="F63">
        <f>(-($X$3/$Y$3) * T62 + $X$3) * B63</f>
        <v>-0.26850420190408253</v>
      </c>
      <c r="G63">
        <f>E63/$Z$3 - $AA$3 * $W$3 * 9.81</f>
        <v>-4.4866885911117453</v>
      </c>
      <c r="H63">
        <f>F63/$Z$3 - $AA$3 * $W$3 * 9.81</f>
        <v>-9.3135578927567195</v>
      </c>
      <c r="I63">
        <f>I62+G63/$W$3*D63</f>
        <v>-0.35639068174671396</v>
      </c>
      <c r="J63">
        <f>J62+H63/$W$3*D63</f>
        <v>-0.66035800045460513</v>
      </c>
      <c r="K63">
        <f t="shared" si="1"/>
        <v>-6.9001232419342324</v>
      </c>
      <c r="L63">
        <f t="shared" si="2"/>
        <v>-1.1034223223560411</v>
      </c>
      <c r="M63">
        <f>K63/$W$3</f>
        <v>-1.0147240061667988</v>
      </c>
      <c r="N63">
        <f t="shared" si="3"/>
        <v>-0.5083743411006596</v>
      </c>
      <c r="O63">
        <f>O62+(L63/$V$3)*D63</f>
        <v>-1.3296908079960246</v>
      </c>
      <c r="P63" s="1">
        <f t="shared" si="4"/>
        <v>-0.31718900944450307</v>
      </c>
      <c r="Q63">
        <f t="shared" si="5"/>
        <v>-0.12671303247033291</v>
      </c>
      <c r="R63">
        <f t="shared" si="6"/>
        <v>2.0293676257583545E-2</v>
      </c>
      <c r="S63">
        <f>I63/$Z$3 * (60/(2*3.1415))</f>
        <v>-33.497841483272005</v>
      </c>
      <c r="T63">
        <f>J63/$Z$3 * (60/(2*3.1415))</f>
        <v>-62.068310857689212</v>
      </c>
    </row>
    <row r="64" spans="1:20" x14ac:dyDescent="0.25">
      <c r="A64">
        <v>0.1</v>
      </c>
      <c r="B64">
        <v>-0.1</v>
      </c>
      <c r="C64">
        <v>0.52</v>
      </c>
      <c r="D64">
        <f t="shared" si="0"/>
        <v>1.0000000000000009E-2</v>
      </c>
      <c r="E64">
        <f>(-($X$3/$Y$3) * S63 + $X$3) * A64</f>
        <v>0.22294139527706425</v>
      </c>
      <c r="F64">
        <f>(-($X$3/$Y$3) * T63 + $X$3) * B64</f>
        <v>-0.27065407913234102</v>
      </c>
      <c r="G64">
        <f>E64/$Z$3 - $AA$3 * $W$3 * 9.81</f>
        <v>-4.4764949283753523</v>
      </c>
      <c r="H64">
        <f>F64/$Z$3 - $AA$3 * $W$3 * 9.81</f>
        <v>-9.3347181016962715</v>
      </c>
      <c r="I64">
        <f>I63+G64/$W$3*D64</f>
        <v>-0.36297376252373653</v>
      </c>
      <c r="J64">
        <f>J63+H64/$W$3*D64</f>
        <v>-0.67408552707474667</v>
      </c>
      <c r="K64">
        <f t="shared" si="1"/>
        <v>-6.9056065150358119</v>
      </c>
      <c r="L64">
        <f t="shared" si="2"/>
        <v>-1.1105898174211621</v>
      </c>
      <c r="M64">
        <f>K64/$W$3</f>
        <v>-1.0155303698582077</v>
      </c>
      <c r="N64">
        <f t="shared" si="3"/>
        <v>-0.51852964479924168</v>
      </c>
      <c r="O64">
        <f>O63+(L64/$V$3)*D64</f>
        <v>-1.3609438519291785</v>
      </c>
      <c r="P64" s="1">
        <f t="shared" si="4"/>
        <v>-0.3306421827441291</v>
      </c>
      <c r="Q64">
        <f t="shared" si="5"/>
        <v>-0.13156943626868622</v>
      </c>
      <c r="R64">
        <f t="shared" si="6"/>
        <v>2.1960600687114543E-2</v>
      </c>
      <c r="S64">
        <f>I64/$Z$3 * (60/(2*3.1415))</f>
        <v>-34.116597830265945</v>
      </c>
      <c r="T64">
        <f>J64/$Z$3 * (60/(2*3.1415))</f>
        <v>-63.358587327391376</v>
      </c>
    </row>
    <row r="65" spans="1:20" x14ac:dyDescent="0.25">
      <c r="A65">
        <v>0.1</v>
      </c>
      <c r="B65">
        <v>-0.1</v>
      </c>
      <c r="C65">
        <v>0.53</v>
      </c>
      <c r="D65">
        <f t="shared" si="0"/>
        <v>1.0000000000000009E-2</v>
      </c>
      <c r="E65">
        <f>(-($X$3/$Y$3) * S64 + $X$3) * A65</f>
        <v>0.22397471837654415</v>
      </c>
      <c r="F65">
        <f>(-($X$3/$Y$3) * T64 + $X$3) * B65</f>
        <v>-0.27280884083674362</v>
      </c>
      <c r="G65">
        <f>E65/$Z$3 - $AA$3 * $W$3 * 9.81</f>
        <v>-4.4663244254277163</v>
      </c>
      <c r="H65">
        <f>F65/$Z$3 - $AA$3 * $W$3 * 9.81</f>
        <v>-9.3559263861884219</v>
      </c>
      <c r="I65">
        <f>I64+G65/$W$3*D65</f>
        <v>-0.3695418866787773</v>
      </c>
      <c r="J65">
        <f>J64+H65/$W$3*D65</f>
        <v>-0.68784424234855324</v>
      </c>
      <c r="K65">
        <f t="shared" si="1"/>
        <v>-6.9111254058080691</v>
      </c>
      <c r="L65">
        <f t="shared" si="2"/>
        <v>-1.1177630082298973</v>
      </c>
      <c r="M65">
        <f>K65/$W$3</f>
        <v>-1.0163419714423632</v>
      </c>
      <c r="N65">
        <f t="shared" si="3"/>
        <v>-0.52869306451366538</v>
      </c>
      <c r="O65">
        <f>O64+(L65/$V$3)*D65</f>
        <v>-1.3923987562107436</v>
      </c>
      <c r="P65" s="1">
        <f t="shared" si="4"/>
        <v>-0.34440889578482869</v>
      </c>
      <c r="Q65">
        <f t="shared" si="5"/>
        <v>-0.13649806008224347</v>
      </c>
      <c r="R65">
        <f t="shared" si="6"/>
        <v>2.3728523868973162E-2</v>
      </c>
      <c r="S65">
        <f>I65/$Z$3 * (60/(2*3.1415))</f>
        <v>-34.733948375767504</v>
      </c>
      <c r="T65">
        <f>J65/$Z$3 * (60/(2*3.1415))</f>
        <v>-64.651795278274321</v>
      </c>
    </row>
    <row r="66" spans="1:20" x14ac:dyDescent="0.25">
      <c r="A66">
        <v>0.1</v>
      </c>
      <c r="B66">
        <v>-0.1</v>
      </c>
      <c r="C66">
        <v>0.54</v>
      </c>
      <c r="D66">
        <f t="shared" si="0"/>
        <v>1.0000000000000009E-2</v>
      </c>
      <c r="E66">
        <f>(-($X$3/$Y$3) * S65 + $X$3) * A66</f>
        <v>0.22500569378753174</v>
      </c>
      <c r="F66">
        <f>(-($X$3/$Y$3) * T65 + $X$3) * B66</f>
        <v>-0.27496849811471813</v>
      </c>
      <c r="G66">
        <f>E66/$Z$3 - $AA$3 * $W$3 * 9.81</f>
        <v>-4.456177029650279</v>
      </c>
      <c r="H66">
        <f>F66/$Z$3 - $AA$3 * $W$3 * 9.81</f>
        <v>-9.3771828554598251</v>
      </c>
      <c r="I66">
        <f>I65+G66/$W$3*D66</f>
        <v>-0.37609508819296888</v>
      </c>
      <c r="J66">
        <f>J65+H66/$W$3*D66</f>
        <v>-0.70163421713599416</v>
      </c>
      <c r="K66">
        <f t="shared" si="1"/>
        <v>-6.916679942555052</v>
      </c>
      <c r="L66">
        <f t="shared" si="2"/>
        <v>-1.1249419317800622</v>
      </c>
      <c r="M66">
        <f>K66/$W$3</f>
        <v>-1.0171588150816253</v>
      </c>
      <c r="N66">
        <f t="shared" si="3"/>
        <v>-0.53886465266448169</v>
      </c>
      <c r="O66">
        <f>O65+(L66/$V$3)*D66</f>
        <v>-1.4240556821654651</v>
      </c>
      <c r="P66" s="1">
        <f t="shared" si="4"/>
        <v>-0.35849116797670977</v>
      </c>
      <c r="Q66">
        <f t="shared" si="5"/>
        <v>-0.1414965109332218</v>
      </c>
      <c r="R66">
        <f t="shared" si="6"/>
        <v>2.5601349562415943E-2</v>
      </c>
      <c r="S66">
        <f>I66/$Z$3 * (60/(2*3.1415))</f>
        <v>-35.349896313728294</v>
      </c>
      <c r="T66">
        <f>J66/$Z$3 * (60/(2*3.1415))</f>
        <v>-65.947941370602038</v>
      </c>
    </row>
    <row r="67" spans="1:20" x14ac:dyDescent="0.25">
      <c r="A67">
        <v>0.1</v>
      </c>
      <c r="B67">
        <v>-0.1</v>
      </c>
      <c r="C67">
        <v>0.55000000000000004</v>
      </c>
      <c r="D67">
        <f t="shared" si="0"/>
        <v>1.0000000000000009E-2</v>
      </c>
      <c r="E67">
        <f>(-($X$3/$Y$3) * S66 + $X$3) * A67</f>
        <v>0.22603432684392627</v>
      </c>
      <c r="F67">
        <f>(-($X$3/$Y$3) * T66 + $X$3) * B67</f>
        <v>-0.27713306208890537</v>
      </c>
      <c r="G67">
        <f>E67/$Z$3 - $AA$3 * $W$3 * 9.81</f>
        <v>-4.4460526885440332</v>
      </c>
      <c r="H67">
        <f>F67/$Z$3 - $AA$3 * $W$3 * 9.81</f>
        <v>-9.3984876189852891</v>
      </c>
      <c r="I67">
        <f>I66+G67/$W$3*D67</f>
        <v>-0.38263340097023951</v>
      </c>
      <c r="J67">
        <f>J66+H67/$W$3*D67</f>
        <v>-0.71545552245803135</v>
      </c>
      <c r="K67">
        <f t="shared" si="1"/>
        <v>-6.9222701537646607</v>
      </c>
      <c r="L67">
        <f t="shared" si="2"/>
        <v>-1.1321266250988711</v>
      </c>
      <c r="M67">
        <f>K67/$W$3</f>
        <v>-1.0179809049653914</v>
      </c>
      <c r="N67">
        <f t="shared" si="3"/>
        <v>-0.54904446171413557</v>
      </c>
      <c r="O67">
        <f>O66+(L67/$V$3)*D67</f>
        <v>-1.4559147921600695</v>
      </c>
      <c r="P67" s="1">
        <f t="shared" si="4"/>
        <v>-0.37289102034833743</v>
      </c>
      <c r="Q67">
        <f t="shared" si="5"/>
        <v>-0.1465622401266562</v>
      </c>
      <c r="R67">
        <f t="shared" si="6"/>
        <v>2.7583026571287014E-2</v>
      </c>
      <c r="S67">
        <f>I67/$Z$3 * (60/(2*3.1415))</f>
        <v>-35.964444830843341</v>
      </c>
      <c r="T67">
        <f>J67/$Z$3 * (60/(2*3.1415))</f>
        <v>-67.247032279770508</v>
      </c>
    </row>
    <row r="68" spans="1:20" x14ac:dyDescent="0.25">
      <c r="A68">
        <v>0.1</v>
      </c>
      <c r="B68">
        <v>-0.1</v>
      </c>
      <c r="C68">
        <v>0.56000000000000005</v>
      </c>
      <c r="D68">
        <f t="shared" si="0"/>
        <v>1.0000000000000009E-2</v>
      </c>
      <c r="E68">
        <f>(-($X$3/$Y$3) * S67 + $X$3) * A68</f>
        <v>0.22706062286750839</v>
      </c>
      <c r="F68">
        <f>(-($X$3/$Y$3) * T67 + $X$3) * B68</f>
        <v>-0.2793025439072167</v>
      </c>
      <c r="G68">
        <f>E68/$Z$3 - $AA$3 * $W$3 * 9.81</f>
        <v>-4.4359513497292493</v>
      </c>
      <c r="H68">
        <f>F68/$Z$3 - $AA$3 * $W$3 * 9.81</f>
        <v>-9.4198407864883542</v>
      </c>
      <c r="I68">
        <f>I67+G68/$W$3*D68</f>
        <v>-0.38915685883748841</v>
      </c>
      <c r="J68">
        <f>J67+H68/$W$3*D68</f>
        <v>-0.72930822949698482</v>
      </c>
      <c r="K68">
        <f t="shared" si="1"/>
        <v>-6.9278960681088018</v>
      </c>
      <c r="L68">
        <f t="shared" si="2"/>
        <v>-1.1393171252431313</v>
      </c>
      <c r="M68">
        <f>K68/$W$3</f>
        <v>-1.0188082453101179</v>
      </c>
      <c r="N68">
        <f t="shared" si="3"/>
        <v>-0.55923254416723678</v>
      </c>
      <c r="O68">
        <f>O67+(L68/$V$3)*D68</f>
        <v>-1.4879762496040965</v>
      </c>
      <c r="P68" s="1">
        <f t="shared" si="4"/>
        <v>-0.38761047555715827</v>
      </c>
      <c r="Q68">
        <f t="shared" si="5"/>
        <v>-0.15169253688685219</v>
      </c>
      <c r="R68">
        <f t="shared" si="6"/>
        <v>2.9677543985026263E-2</v>
      </c>
      <c r="S68">
        <f>I68/$Z$3 * (60/(2*3.1415))</f>
        <v>-36.577597106567566</v>
      </c>
      <c r="T68">
        <f>J68/$Z$3 * (60/(2*3.1415))</f>
        <v>-68.549074696342046</v>
      </c>
    </row>
    <row r="69" spans="1:20" x14ac:dyDescent="0.25">
      <c r="A69">
        <v>0.1</v>
      </c>
      <c r="B69">
        <v>-0.1</v>
      </c>
      <c r="C69">
        <v>0.56999999999999995</v>
      </c>
      <c r="D69">
        <f t="shared" si="0"/>
        <v>9.9999999999998979E-3</v>
      </c>
      <c r="E69">
        <f>(-($X$3/$Y$3) * S68 + $X$3) * A69</f>
        <v>0.22808458716796781</v>
      </c>
      <c r="F69">
        <f>(-($X$3/$Y$3) * T68 + $X$3) * B69</f>
        <v>-0.28147695474289119</v>
      </c>
      <c r="G69">
        <f>E69/$Z$3 - $AA$3 * $W$3 * 9.81</f>
        <v>-4.425872960945199</v>
      </c>
      <c r="H69">
        <f>F69/$Z$3 - $AA$3 * $W$3 * 9.81</f>
        <v>-9.4412424679418443</v>
      </c>
      <c r="I69">
        <f>I68+G69/$W$3*D69</f>
        <v>-0.39566549554476071</v>
      </c>
      <c r="J69">
        <f>J68+H69/$W$3*D69</f>
        <v>-0.74319240959689914</v>
      </c>
      <c r="K69">
        <f t="shared" si="1"/>
        <v>-6.9335577144435216</v>
      </c>
      <c r="L69">
        <f t="shared" si="2"/>
        <v>-1.1465134692994332</v>
      </c>
      <c r="M69">
        <f>K69/$W$3</f>
        <v>-1.0196408403593415</v>
      </c>
      <c r="N69">
        <f t="shared" si="3"/>
        <v>-0.56942895257083004</v>
      </c>
      <c r="O69">
        <f>O68+(L69/$V$3)*D69</f>
        <v>-1.5202402189507371</v>
      </c>
      <c r="P69" s="1">
        <f t="shared" si="4"/>
        <v>-0.40265155789993229</v>
      </c>
      <c r="Q69">
        <f t="shared" si="5"/>
        <v>-0.15688452193835262</v>
      </c>
      <c r="R69">
        <f t="shared" si="6"/>
        <v>3.1888926037153577E-2</v>
      </c>
      <c r="S69">
        <f>I69/$Z$3 * (60/(2*3.1415))</f>
        <v>-37.189356313132244</v>
      </c>
      <c r="T69">
        <f>J69/$Z$3 * (60/(2*3.1415))</f>
        <v>-69.854075326079794</v>
      </c>
    </row>
    <row r="70" spans="1:20" x14ac:dyDescent="0.25">
      <c r="A70">
        <v>0.1</v>
      </c>
      <c r="B70">
        <v>-0.1</v>
      </c>
      <c r="C70">
        <v>0.57999999999999996</v>
      </c>
      <c r="D70">
        <f t="shared" si="0"/>
        <v>1.0000000000000009E-2</v>
      </c>
      <c r="E70">
        <f>(-($X$3/$Y$3) * S69 + $X$3) * A70</f>
        <v>0.22910622504293088</v>
      </c>
      <c r="F70">
        <f>(-($X$3/$Y$3) * T69 + $X$3) * B70</f>
        <v>-0.28365630579455331</v>
      </c>
      <c r="G70">
        <f>E70/$Z$3 - $AA$3 * $W$3 * 9.81</f>
        <v>-4.4158174700498938</v>
      </c>
      <c r="H70">
        <f>F70/$Z$3 - $AA$3 * $W$3 * 9.81</f>
        <v>-9.4626927735684383</v>
      </c>
      <c r="I70">
        <f>I69+G70/$W$3*D70</f>
        <v>-0.40215934476542231</v>
      </c>
      <c r="J70">
        <f>J69+H70/$W$3*D70</f>
        <v>-0.75710813426391155</v>
      </c>
      <c r="K70">
        <f t="shared" si="1"/>
        <v>-6.9392551218091665</v>
      </c>
      <c r="L70">
        <f t="shared" si="2"/>
        <v>-1.1537156943843392</v>
      </c>
      <c r="M70">
        <f>K70/$W$3</f>
        <v>-1.020478694383701</v>
      </c>
      <c r="N70">
        <f t="shared" si="3"/>
        <v>-0.57963373951466701</v>
      </c>
      <c r="O70">
        <f>O69+(L70/$V$3)*D70</f>
        <v>-1.5527068656976786</v>
      </c>
      <c r="P70" s="1">
        <f t="shared" si="4"/>
        <v>-0.41801629332317436</v>
      </c>
      <c r="Q70">
        <f t="shared" si="5"/>
        <v>-0.16213514104562182</v>
      </c>
      <c r="R70">
        <f t="shared" si="6"/>
        <v>3.4221226564304569E-2</v>
      </c>
      <c r="S70">
        <f>I70/$Z$3 * (60/(2*3.1415))</f>
        <v>-37.799725615561393</v>
      </c>
      <c r="T70">
        <f>J70/$Z$3 * (60/(2*3.1415))</f>
        <v>-71.162040889982308</v>
      </c>
    </row>
    <row r="71" spans="1:20" x14ac:dyDescent="0.25">
      <c r="A71">
        <v>0.1</v>
      </c>
      <c r="B71">
        <v>-0.1</v>
      </c>
      <c r="C71">
        <v>0.59</v>
      </c>
      <c r="D71">
        <f t="shared" si="0"/>
        <v>1.0000000000000009E-2</v>
      </c>
      <c r="E71">
        <f>(-($X$3/$Y$3) * S70 + $X$3) * A71</f>
        <v>0.2301255417779875</v>
      </c>
      <c r="F71">
        <f>(-($X$3/$Y$3) * T70 + $X$3) * B71</f>
        <v>-0.2858406082862705</v>
      </c>
      <c r="G71">
        <f>E71/$Z$3 - $AA$3 * $W$3 * 9.81</f>
        <v>-4.4057848250198086</v>
      </c>
      <c r="H71">
        <f>F71/$Z$3 - $AA$3 * $W$3 * 9.81</f>
        <v>-9.484191813841246</v>
      </c>
      <c r="I71">
        <f>I70+G71/$W$3*D71</f>
        <v>-0.40863844009633382</v>
      </c>
      <c r="J71">
        <f>J70+H71/$W$3*D71</f>
        <v>-0.77105547516661932</v>
      </c>
      <c r="K71">
        <f t="shared" si="1"/>
        <v>-6.9449883194305269</v>
      </c>
      <c r="L71">
        <f t="shared" si="2"/>
        <v>-1.1609238376445805</v>
      </c>
      <c r="M71">
        <f>K71/$W$3</f>
        <v>-1.0213218116809599</v>
      </c>
      <c r="N71">
        <f t="shared" si="3"/>
        <v>-0.58984695763147665</v>
      </c>
      <c r="O71">
        <f>O70+(L71/$V$3)*D71</f>
        <v>-1.5853763563879508</v>
      </c>
      <c r="P71" s="1">
        <f t="shared" si="4"/>
        <v>-0.43370670943360251</v>
      </c>
      <c r="Q71">
        <f t="shared" si="5"/>
        <v>-0.16744115852696712</v>
      </c>
      <c r="R71">
        <f t="shared" si="6"/>
        <v>3.6678523048775648E-2</v>
      </c>
      <c r="S71">
        <f>I71/$Z$3 * (60/(2*3.1415))</f>
        <v>-38.408708171688176</v>
      </c>
      <c r="T71">
        <f>J71/$Z$3 * (60/(2*3.1415))</f>
        <v>-72.472978124318033</v>
      </c>
    </row>
    <row r="72" spans="1:20" x14ac:dyDescent="0.25">
      <c r="A72">
        <v>0.1</v>
      </c>
      <c r="B72">
        <v>-0.1</v>
      </c>
      <c r="C72">
        <v>0.6</v>
      </c>
      <c r="D72">
        <f t="shared" si="0"/>
        <v>1.0000000000000009E-2</v>
      </c>
      <c r="E72">
        <f>(-($X$3/$Y$3) * S71 + $X$3) * A72</f>
        <v>0.23114254264671927</v>
      </c>
      <c r="F72">
        <f>(-($X$3/$Y$3) * T71 + $X$3) * B72</f>
        <v>-0.28802987346761111</v>
      </c>
      <c r="G72">
        <f>E72/$Z$3 - $AA$3 * $W$3 * 9.81</f>
        <v>-4.3957749739496137</v>
      </c>
      <c r="H72">
        <f>F72/$Z$3 - $AA$3 * $W$3 * 9.81</f>
        <v>-9.5057396994843621</v>
      </c>
      <c r="I72">
        <f>I71+G72/$W$3*D72</f>
        <v>-0.41510281505802443</v>
      </c>
      <c r="J72">
        <f>J71+H72/$W$3*D72</f>
        <v>-0.78503450413644926</v>
      </c>
      <c r="K72">
        <f t="shared" si="1"/>
        <v>-6.9507573367169879</v>
      </c>
      <c r="L72">
        <f t="shared" si="2"/>
        <v>-1.1681379362572435</v>
      </c>
      <c r="M72">
        <f>K72/$W$3</f>
        <v>-1.0221701965760277</v>
      </c>
      <c r="N72">
        <f t="shared" si="3"/>
        <v>-0.60006865959723699</v>
      </c>
      <c r="O72">
        <f>O71+(L72/$V$3)*D72</f>
        <v>-1.6182488586107826</v>
      </c>
      <c r="P72" s="1">
        <f t="shared" si="4"/>
        <v>-0.44972483550859621</v>
      </c>
      <c r="Q72">
        <f t="shared" si="5"/>
        <v>-0.17279915075960123</v>
      </c>
      <c r="R72">
        <f t="shared" si="6"/>
        <v>3.9264910227477322E-2</v>
      </c>
      <c r="S72">
        <f>I72/$Z$3 * (60/(2*3.1415))</f>
        <v>-39.016307132171221</v>
      </c>
      <c r="T72">
        <f>J72/$Z$3 * (60/(2*3.1415))</f>
        <v>-73.786893780660094</v>
      </c>
    </row>
    <row r="73" spans="1:20" x14ac:dyDescent="0.25">
      <c r="A73">
        <v>0.1</v>
      </c>
      <c r="B73">
        <v>-0.1</v>
      </c>
      <c r="C73">
        <v>0.61</v>
      </c>
      <c r="D73">
        <f t="shared" si="0"/>
        <v>1.0000000000000009E-2</v>
      </c>
      <c r="E73">
        <f>(-($X$3/$Y$3) * S72 + $X$3) * A73</f>
        <v>0.23215723291072596</v>
      </c>
      <c r="F73">
        <f>(-($X$3/$Y$3) * T72 + $X$3) * B73</f>
        <v>-0.29022411261370235</v>
      </c>
      <c r="G73">
        <f>E73/$Z$3 - $AA$3 * $W$3 * 9.81</f>
        <v>-4.3857878650519107</v>
      </c>
      <c r="H73">
        <f>F73/$Z$3 - $AA$3 * $W$3 * 9.81</f>
        <v>-9.5273365414734492</v>
      </c>
      <c r="I73">
        <f>I72+G73/$W$3*D73</f>
        <v>-0.42155250309486547</v>
      </c>
      <c r="J73">
        <f>J72+H73/$W$3*D73</f>
        <v>-0.79904529316802786</v>
      </c>
      <c r="K73">
        <f t="shared" si="1"/>
        <v>-6.9565622032626795</v>
      </c>
      <c r="L73">
        <f t="shared" si="2"/>
        <v>-1.1753580274299638</v>
      </c>
      <c r="M73">
        <f>K73/$W$3</f>
        <v>-1.0230238534209823</v>
      </c>
      <c r="N73">
        <f t="shared" si="3"/>
        <v>-0.61029889813144678</v>
      </c>
      <c r="O73">
        <f>O72+(L73/$V$3)*D73</f>
        <v>-1.6513245410024604</v>
      </c>
      <c r="P73" s="1">
        <f t="shared" si="4"/>
        <v>-0.46607270250666244</v>
      </c>
      <c r="Q73">
        <f t="shared" si="5"/>
        <v>-0.17820549969419569</v>
      </c>
      <c r="R73">
        <f t="shared" si="6"/>
        <v>4.1984493250196424E-2</v>
      </c>
      <c r="S73">
        <f>I73/$Z$3 * (60/(2*3.1415))</f>
        <v>-39.622525640510901</v>
      </c>
      <c r="T73">
        <f>J73/$Z$3 * (60/(2*3.1415))</f>
        <v>-75.103794625921083</v>
      </c>
    </row>
    <row r="74" spans="1:20" x14ac:dyDescent="0.25">
      <c r="A74">
        <v>0.1</v>
      </c>
      <c r="B74">
        <v>-0.1</v>
      </c>
      <c r="C74">
        <v>0.62</v>
      </c>
      <c r="D74">
        <f t="shared" si="0"/>
        <v>1.0000000000000009E-2</v>
      </c>
      <c r="E74">
        <f>(-($X$3/$Y$3) * S73 + $X$3) * A74</f>
        <v>0.23316961781965323</v>
      </c>
      <c r="F74">
        <f>(-($X$3/$Y$3) * T73 + $X$3) * B74</f>
        <v>-0.29242333702528817</v>
      </c>
      <c r="G74">
        <f>E74/$Z$3 - $AA$3 * $W$3 * 9.81</f>
        <v>-4.3758234466569572</v>
      </c>
      <c r="H74">
        <f>F74/$Z$3 - $AA$3 * $W$3 * 9.81</f>
        <v>-9.5489824510363022</v>
      </c>
      <c r="I74">
        <f>I73+G74/$W$3*D74</f>
        <v>-0.42798753757524338</v>
      </c>
      <c r="J74">
        <f>J73+H74/$W$3*D74</f>
        <v>-0.81308791441955186</v>
      </c>
      <c r="K74">
        <f t="shared" si="1"/>
        <v>-6.9624029488466297</v>
      </c>
      <c r="L74">
        <f t="shared" si="2"/>
        <v>-1.1825841484011181</v>
      </c>
      <c r="M74">
        <f>K74/$W$3</f>
        <v>-1.0238827865950926</v>
      </c>
      <c r="N74">
        <f t="shared" si="3"/>
        <v>-0.62053772599739776</v>
      </c>
      <c r="O74">
        <f>O73+(L74/$V$3)*D74</f>
        <v>-1.684603573247194</v>
      </c>
      <c r="P74" s="1">
        <f t="shared" si="4"/>
        <v>-0.48275234307791071</v>
      </c>
      <c r="Q74">
        <f t="shared" si="5"/>
        <v>-0.18365638639878973</v>
      </c>
      <c r="R74">
        <f t="shared" si="6"/>
        <v>4.4841380370140481E-2</v>
      </c>
      <c r="S74">
        <f>I74/$Z$3 * (60/(2*3.1415))</f>
        <v>-40.227366833065666</v>
      </c>
      <c r="T74">
        <f>J74/$Z$3 * (60/(2*3.1415))</f>
        <v>-76.423687442387831</v>
      </c>
    </row>
    <row r="75" spans="1:20" x14ac:dyDescent="0.25">
      <c r="A75">
        <v>0.1</v>
      </c>
      <c r="B75">
        <v>-0.1</v>
      </c>
      <c r="C75">
        <v>0.63</v>
      </c>
      <c r="D75">
        <f t="shared" si="0"/>
        <v>1.0000000000000009E-2</v>
      </c>
      <c r="E75">
        <f>(-($X$3/$Y$3) * S74 + $X$3) * A75</f>
        <v>0.23417970261121968</v>
      </c>
      <c r="F75">
        <f>(-($X$3/$Y$3) * T74 + $X$3) * B75</f>
        <v>-0.29462755802878765</v>
      </c>
      <c r="G75">
        <f>E75/$Z$3 - $AA$3 * $W$3 * 9.81</f>
        <v>-4.3658816672124052</v>
      </c>
      <c r="H75">
        <f>F75/$Z$3 - $AA$3 * $W$3 * 9.81</f>
        <v>-9.5706775396534223</v>
      </c>
      <c r="I75">
        <f>I74+G75/$W$3*D75</f>
        <v>-0.43440795179173219</v>
      </c>
      <c r="J75">
        <f>J74+H75/$W$3*D75</f>
        <v>-0.82716244021315988</v>
      </c>
      <c r="K75">
        <f t="shared" si="1"/>
        <v>-6.9682796034329133</v>
      </c>
      <c r="L75">
        <f t="shared" si="2"/>
        <v>-1.1898163364400165</v>
      </c>
      <c r="M75">
        <f>K75/$W$3</f>
        <v>-1.0247470005048402</v>
      </c>
      <c r="N75">
        <f t="shared" si="3"/>
        <v>-0.6307851960024462</v>
      </c>
      <c r="O75">
        <f>O74+(L75/$V$3)*D75</f>
        <v>-1.7180861260779865</v>
      </c>
      <c r="P75" s="1">
        <f t="shared" si="4"/>
        <v>-0.4997657915745366</v>
      </c>
      <c r="Q75">
        <f t="shared" si="5"/>
        <v>-0.18914778465349805</v>
      </c>
      <c r="R75">
        <f t="shared" si="6"/>
        <v>4.7839675149884825E-2</v>
      </c>
      <c r="S75">
        <f>I75/$Z$3 * (60/(2*3.1415))</f>
        <v>-40.830833839068198</v>
      </c>
      <c r="T75">
        <f>J75/$Z$3 * (60/(2*3.1415))</f>
        <v>-77.746579027756425</v>
      </c>
    </row>
    <row r="76" spans="1:20" x14ac:dyDescent="0.25">
      <c r="A76">
        <v>0.1</v>
      </c>
      <c r="B76">
        <v>-0.1</v>
      </c>
      <c r="C76">
        <v>0.64</v>
      </c>
      <c r="D76">
        <f t="shared" si="0"/>
        <v>1.0000000000000009E-2</v>
      </c>
      <c r="E76">
        <f>(-($X$3/$Y$3) * S75 + $X$3) * A76</f>
        <v>0.23518749251124388</v>
      </c>
      <c r="F76">
        <f>(-($X$3/$Y$3) * T75 + $X$3) * B76</f>
        <v>-0.29683678697635324</v>
      </c>
      <c r="G76">
        <f>E76/$Z$3 - $AA$3 * $W$3 * 9.81</f>
        <v>-4.3559624752830333</v>
      </c>
      <c r="H76">
        <f>F76/$Z$3 - $AA$3 * $W$3 * 9.81</f>
        <v>-9.5924219190585962</v>
      </c>
      <c r="I76">
        <f>I75+G76/$W$3*D76</f>
        <v>-0.44081377896126606</v>
      </c>
      <c r="J76">
        <f>J75+H76/$W$3*D76</f>
        <v>-0.84126894303530486</v>
      </c>
      <c r="K76">
        <f t="shared" si="1"/>
        <v>-6.9741921971708152</v>
      </c>
      <c r="L76">
        <f t="shared" si="2"/>
        <v>-1.1970546288470936</v>
      </c>
      <c r="M76">
        <f>K76/$W$3</f>
        <v>-1.0256164995839434</v>
      </c>
      <c r="N76">
        <f t="shared" si="3"/>
        <v>-0.64104136099828568</v>
      </c>
      <c r="O76">
        <f>O75+(L76/$V$3)*D76</f>
        <v>-1.7517723712775102</v>
      </c>
      <c r="P76" s="1">
        <f t="shared" si="4"/>
        <v>-0.51711508406131412</v>
      </c>
      <c r="Q76">
        <f t="shared" si="5"/>
        <v>-0.19467545461910482</v>
      </c>
      <c r="R76">
        <f t="shared" si="6"/>
        <v>5.0983468166073583E-2</v>
      </c>
      <c r="S76">
        <f>I76/$Z$3 * (60/(2*3.1415))</f>
        <v>-41.432929780641622</v>
      </c>
      <c r="T76">
        <f>J76/$Z$3 * (60/(2*3.1415))</f>
        <v>-79.072476195167155</v>
      </c>
    </row>
    <row r="77" spans="1:20" x14ac:dyDescent="0.25">
      <c r="A77">
        <v>0.1</v>
      </c>
      <c r="B77">
        <v>-0.1</v>
      </c>
      <c r="C77">
        <v>0.65</v>
      </c>
      <c r="D77">
        <f t="shared" si="0"/>
        <v>1.0000000000000009E-2</v>
      </c>
      <c r="E77">
        <f>(-($X$3/$Y$3) * S76 + $X$3) * A77</f>
        <v>0.2361929927336715</v>
      </c>
      <c r="F77">
        <f>(-($X$3/$Y$3) * T76 + $X$3) * B77</f>
        <v>-0.29905103524592919</v>
      </c>
      <c r="G77">
        <f>E77/$Z$3 - $AA$3 * $W$3 * 9.81</f>
        <v>-4.3460658195504784</v>
      </c>
      <c r="H77">
        <f>F77/$Z$3 - $AA$3 * $W$3 * 9.81</f>
        <v>-9.6142157012394609</v>
      </c>
      <c r="I77">
        <f>I76+G77/$W$3*D77</f>
        <v>-0.44720505222531087</v>
      </c>
      <c r="J77">
        <f>J76+H77/$W$3*D77</f>
        <v>-0.85540749553712758</v>
      </c>
      <c r="K77">
        <f t="shared" si="1"/>
        <v>-6.9801407603949697</v>
      </c>
      <c r="L77">
        <f t="shared" si="2"/>
        <v>-1.2042990629541013</v>
      </c>
      <c r="M77">
        <f>K77/$W$3</f>
        <v>-1.0264912882933779</v>
      </c>
      <c r="N77">
        <f t="shared" si="3"/>
        <v>-0.65130627388121942</v>
      </c>
      <c r="O77">
        <f>O76+(L77/$V$3)*D77</f>
        <v>-1.7856624816789883</v>
      </c>
      <c r="P77" s="1">
        <f t="shared" si="4"/>
        <v>-0.53480225832609662</v>
      </c>
      <c r="Q77">
        <f t="shared" si="5"/>
        <v>-0.20023493660433989</v>
      </c>
      <c r="R77">
        <f t="shared" si="6"/>
        <v>5.4276828196545973E-2</v>
      </c>
      <c r="S77">
        <f>I77/$Z$3 * (60/(2*3.1415))</f>
        <v>-42.03365777281568</v>
      </c>
      <c r="T77">
        <f>J77/$Z$3 * (60/(2*3.1415))</f>
        <v>-80.401385773239596</v>
      </c>
    </row>
    <row r="78" spans="1:20" x14ac:dyDescent="0.25">
      <c r="A78">
        <v>0.1</v>
      </c>
      <c r="B78">
        <v>-0.1</v>
      </c>
      <c r="C78">
        <v>0.66</v>
      </c>
      <c r="D78">
        <f t="shared" ref="D78:D141" si="7">C78-C77</f>
        <v>1.0000000000000009E-2</v>
      </c>
      <c r="E78">
        <f>(-($X$3/$Y$3) * S77 + $X$3) * A78</f>
        <v>0.23719620848060219</v>
      </c>
      <c r="F78">
        <f>(-($X$3/$Y$3) * T77 + $X$3) * B78</f>
        <v>-0.30127031424131012</v>
      </c>
      <c r="G78">
        <f>E78/$Z$3 - $AA$3 * $W$3 * 9.81</f>
        <v>-4.3361916488129708</v>
      </c>
      <c r="H78">
        <f>F78/$Z$3 - $AA$3 * $W$3 * 9.81</f>
        <v>-9.6360589984380915</v>
      </c>
      <c r="I78">
        <f>I77+G78/$W$3*D78</f>
        <v>-0.45358180465003584</v>
      </c>
      <c r="J78">
        <f>J77+H78/$W$3*D78</f>
        <v>-0.86957817053483066</v>
      </c>
      <c r="K78">
        <f t="shared" ref="K78:K141" si="8">(G78+H78)/2</f>
        <v>-6.9861253236255312</v>
      </c>
      <c r="L78">
        <f t="shared" ref="L78:L141" si="9">(H78-G78)*$AB$3</f>
        <v>-1.2115496761243025</v>
      </c>
      <c r="M78">
        <f>K78/$W$3</f>
        <v>-1.0273713711214016</v>
      </c>
      <c r="N78">
        <f t="shared" ref="N78:N141" si="10">N77+M78*D78</f>
        <v>-0.66157998759243342</v>
      </c>
      <c r="O78">
        <f>O77+(L78/$V$3)*D78</f>
        <v>-1.8197566311670816</v>
      </c>
      <c r="P78" s="1">
        <f t="shared" ref="P78:P141" si="11">P77 + ((O78+O77)/2) * D78</f>
        <v>-0.55282935389032695</v>
      </c>
      <c r="Q78">
        <f t="shared" ref="Q78:Q141" si="12">Q77+(((N78+N77)/2) * D78) * COS(P78)</f>
        <v>-0.20582154495840368</v>
      </c>
      <c r="R78">
        <f t="shared" ref="R78:R141" si="13">R77+(((N78+N77)/2) * D78) * SIN(P78)</f>
        <v>5.7723792873977608E-2</v>
      </c>
      <c r="S78">
        <f>I78/$Z$3 * (60/(2*3.1415))</f>
        <v>-42.63302092354283</v>
      </c>
      <c r="T78">
        <f>J78/$Z$3 * (60/(2*3.1415))</f>
        <v>-81.733314606107839</v>
      </c>
    </row>
    <row r="79" spans="1:20" x14ac:dyDescent="0.25">
      <c r="A79">
        <v>0.1</v>
      </c>
      <c r="B79">
        <v>-0.1</v>
      </c>
      <c r="C79">
        <v>0.67</v>
      </c>
      <c r="D79">
        <f t="shared" si="7"/>
        <v>1.0000000000000009E-2</v>
      </c>
      <c r="E79">
        <f>(-($X$3/$Y$3) * S78 + $X$3) * A79</f>
        <v>0.23819714494231656</v>
      </c>
      <c r="F79">
        <f>(-($X$3/$Y$3) * T78 + $X$3) * B79</f>
        <v>-0.30349463539220012</v>
      </c>
      <c r="G79">
        <f>E79/$Z$3 - $AA$3 * $W$3 * 9.81</f>
        <v>-4.3263399119850741</v>
      </c>
      <c r="H79">
        <f>F79/$Z$3 - $AA$3 * $W$3 * 9.81</f>
        <v>-9.6579519231515771</v>
      </c>
      <c r="I79">
        <f>I78+G79/$W$3*D79</f>
        <v>-0.45994406922648445</v>
      </c>
      <c r="J79">
        <f>J78+H79/$W$3*D79</f>
        <v>-0.88378104101005361</v>
      </c>
      <c r="K79">
        <f t="shared" si="8"/>
        <v>-6.992145917568326</v>
      </c>
      <c r="L79">
        <f t="shared" si="9"/>
        <v>-1.2188065057526627</v>
      </c>
      <c r="M79">
        <f>K79/$W$3</f>
        <v>-1.0282567525835773</v>
      </c>
      <c r="N79">
        <f t="shared" si="10"/>
        <v>-0.6718625551182692</v>
      </c>
      <c r="O79">
        <f>O78+(L79/$V$3)*D79</f>
        <v>-1.8540549946787801</v>
      </c>
      <c r="P79" s="1">
        <f t="shared" si="11"/>
        <v>-0.57119841201955623</v>
      </c>
      <c r="Q79">
        <f t="shared" si="12"/>
        <v>-0.21143036211713975</v>
      </c>
      <c r="R79">
        <f t="shared" si="13"/>
        <v>6.132835879065017E-2</v>
      </c>
      <c r="S79">
        <f>I79/$Z$3 * (60/(2*3.1415))</f>
        <v>-43.231022333714314</v>
      </c>
      <c r="T79">
        <f>J79/$Z$3 * (60/(2*3.1415))</f>
        <v>-83.06826955345575</v>
      </c>
    </row>
    <row r="80" spans="1:20" x14ac:dyDescent="0.25">
      <c r="A80">
        <v>0.1</v>
      </c>
      <c r="B80">
        <v>-0.1</v>
      </c>
      <c r="C80">
        <v>0.68</v>
      </c>
      <c r="D80">
        <f t="shared" si="7"/>
        <v>1.0000000000000009E-2</v>
      </c>
      <c r="E80">
        <f>(-($X$3/$Y$3) * S79 + $X$3) * A80</f>
        <v>0.23919580729730294</v>
      </c>
      <c r="F80">
        <f>(-($X$3/$Y$3) * T79 + $X$3) * B80</f>
        <v>-0.30572401015427109</v>
      </c>
      <c r="G80">
        <f>E80/$Z$3 - $AA$3 * $W$3 * 9.81</f>
        <v>-4.3165105580974128</v>
      </c>
      <c r="H80">
        <f>F80/$Z$3 - $AA$3 * $W$3 * 9.81</f>
        <v>-9.6798945881325906</v>
      </c>
      <c r="I80">
        <f>I79+G80/$W$3*D80</f>
        <v>-0.46629187887074536</v>
      </c>
      <c r="J80">
        <f>J79+H80/$W$3*D80</f>
        <v>-0.89801618011024864</v>
      </c>
      <c r="K80">
        <f t="shared" si="8"/>
        <v>-6.9982025731150017</v>
      </c>
      <c r="L80">
        <f t="shared" si="9"/>
        <v>-1.2260695892660416</v>
      </c>
      <c r="M80">
        <f>K80/$W$3</f>
        <v>-1.0291474372227944</v>
      </c>
      <c r="N80">
        <f t="shared" si="10"/>
        <v>-0.68215402949049719</v>
      </c>
      <c r="O80">
        <f>O79+(L80/$V$3)*D80</f>
        <v>-1.888557748204301</v>
      </c>
      <c r="P80" s="1">
        <f t="shared" si="11"/>
        <v>-0.58991147573397162</v>
      </c>
      <c r="Q80">
        <f t="shared" si="12"/>
        <v>-0.2170562328331441</v>
      </c>
      <c r="R80">
        <f t="shared" si="13"/>
        <v>6.5094471039600615E-2</v>
      </c>
      <c r="S80">
        <f>I80/$Z$3 * (60/(2*3.1415))</f>
        <v>-43.827665097176244</v>
      </c>
      <c r="T80">
        <f>J80/$Z$3 * (60/(2*3.1415))</f>
        <v>-84.406257490552122</v>
      </c>
    </row>
    <row r="81" spans="1:20" x14ac:dyDescent="0.25">
      <c r="A81">
        <v>0.1</v>
      </c>
      <c r="B81">
        <v>-0.1</v>
      </c>
      <c r="C81">
        <v>0.69</v>
      </c>
      <c r="D81">
        <f t="shared" si="7"/>
        <v>9.9999999999998979E-3</v>
      </c>
      <c r="E81">
        <f>(-($X$3/$Y$3) * S80 + $X$3) * A81</f>
        <v>0.24019220071228431</v>
      </c>
      <c r="F81">
        <f>(-($X$3/$Y$3) * T80 + $X$3) * B81</f>
        <v>-0.30795845000922206</v>
      </c>
      <c r="G81">
        <f>E81/$Z$3 - $AA$3 * $W$3 * 9.81</f>
        <v>-4.306703536296415</v>
      </c>
      <c r="H81">
        <f>F81/$Z$3 - $AA$3 * $W$3 * 9.81</f>
        <v>-9.7018871063899823</v>
      </c>
      <c r="I81">
        <f>I80+G81/$W$3*D81</f>
        <v>-0.47262526642412239</v>
      </c>
      <c r="J81">
        <f>J80+H81/$W$3*D81</f>
        <v>-0.91228366114905735</v>
      </c>
      <c r="K81">
        <f t="shared" si="8"/>
        <v>-7.0042953213431982</v>
      </c>
      <c r="L81">
        <f t="shared" si="9"/>
        <v>-1.2333389641233894</v>
      </c>
      <c r="M81">
        <f>K81/$W$3</f>
        <v>-1.030043429609294</v>
      </c>
      <c r="N81">
        <f t="shared" si="10"/>
        <v>-0.69245446378659004</v>
      </c>
      <c r="O81">
        <f>O80+(L81/$V$3)*D81</f>
        <v>-1.9232650687879915</v>
      </c>
      <c r="P81" s="1">
        <f t="shared" si="11"/>
        <v>-0.60897058981893293</v>
      </c>
      <c r="Q81">
        <f t="shared" si="12"/>
        <v>-0.2226937586220466</v>
      </c>
      <c r="R81">
        <f t="shared" si="13"/>
        <v>6.90260121781614E-2</v>
      </c>
      <c r="S81">
        <f>I81/$Z$3 * (60/(2*3.1415))</f>
        <v>-44.422952300745521</v>
      </c>
      <c r="T81">
        <f>J81/$Z$3 * (60/(2*3.1415))</f>
        <v>-85.747285308286337</v>
      </c>
    </row>
    <row r="82" spans="1:20" x14ac:dyDescent="0.25">
      <c r="A82">
        <v>0.1</v>
      </c>
      <c r="B82">
        <v>-0.1</v>
      </c>
      <c r="C82">
        <v>0.7</v>
      </c>
      <c r="D82">
        <f t="shared" si="7"/>
        <v>1.0000000000000009E-2</v>
      </c>
      <c r="E82">
        <f>(-($X$3/$Y$3) * S81 + $X$3) * A82</f>
        <v>0.24118633034224501</v>
      </c>
      <c r="F82">
        <f>(-($X$3/$Y$3) * T81 + $X$3) * B82</f>
        <v>-0.31019796646483822</v>
      </c>
      <c r="G82">
        <f>E82/$Z$3 - $AA$3 * $W$3 * 9.81</f>
        <v>-4.2969187958440456</v>
      </c>
      <c r="H82">
        <f>F82/$Z$3 - $AA$3 * $W$3 * 9.81</f>
        <v>-9.7239295911893535</v>
      </c>
      <c r="I82">
        <f>I81+G82/$W$3*D82</f>
        <v>-0.47894426465330481</v>
      </c>
      <c r="J82">
        <f>J81+H82/$W$3*D82</f>
        <v>-0.92658355760668876</v>
      </c>
      <c r="K82">
        <f t="shared" si="8"/>
        <v>-7.0104241935167</v>
      </c>
      <c r="L82">
        <f t="shared" si="9"/>
        <v>-1.2406146678159373</v>
      </c>
      <c r="M82">
        <f>K82/$W$3</f>
        <v>-1.0309447343406912</v>
      </c>
      <c r="N82">
        <f t="shared" si="10"/>
        <v>-0.70276391112999692</v>
      </c>
      <c r="O82">
        <f>O81+(L82/$V$3)*D82</f>
        <v>-1.9581771345292383</v>
      </c>
      <c r="P82" s="1">
        <f t="shared" si="11"/>
        <v>-0.62837780083551908</v>
      </c>
      <c r="Q82">
        <f t="shared" si="12"/>
        <v>-0.22833729245919884</v>
      </c>
      <c r="R82">
        <f t="shared" si="13"/>
        <v>7.3126790600795299E-2</v>
      </c>
      <c r="S82">
        <f>I82/$Z$3 * (60/(2*3.1415))</f>
        <v>-45.01688702422593</v>
      </c>
      <c r="T82">
        <f>J82/$Z$3 * (60/(2*3.1415))</f>
        <v>-87.091359913203675</v>
      </c>
    </row>
    <row r="83" spans="1:20" x14ac:dyDescent="0.25">
      <c r="A83">
        <v>0.1</v>
      </c>
      <c r="B83">
        <v>-0.1</v>
      </c>
      <c r="C83">
        <v>0.71</v>
      </c>
      <c r="D83">
        <f t="shared" si="7"/>
        <v>1.0000000000000009E-2</v>
      </c>
      <c r="E83">
        <f>(-($X$3/$Y$3) * S82 + $X$3) * A83</f>
        <v>0.24217820133045731</v>
      </c>
      <c r="F83">
        <f>(-($X$3/$Y$3) * T82 + $X$3) * B83</f>
        <v>-0.31244257105505019</v>
      </c>
      <c r="G83">
        <f>E83/$Z$3 - $AA$3 * $W$3 * 9.81</f>
        <v>-4.287156286117547</v>
      </c>
      <c r="H83">
        <f>F83/$Z$3 - $AA$3 * $W$3 * 9.81</f>
        <v>-9.7460221560536446</v>
      </c>
      <c r="I83">
        <f>I82+G83/$W$3*D83</f>
        <v>-0.48524890625053652</v>
      </c>
      <c r="J83">
        <f>J82+H83/$W$3*D83</f>
        <v>-0.94091594313029703</v>
      </c>
      <c r="K83">
        <f t="shared" si="8"/>
        <v>-7.0165892210855958</v>
      </c>
      <c r="L83">
        <f t="shared" si="9"/>
        <v>-1.247896737867392</v>
      </c>
      <c r="M83">
        <f>K83/$W$3</f>
        <v>-1.0318513560419995</v>
      </c>
      <c r="N83">
        <f t="shared" si="10"/>
        <v>-0.71308242469041694</v>
      </c>
      <c r="O83">
        <f>O82+(L83/$V$3)*D83</f>
        <v>-1.9932941245833793</v>
      </c>
      <c r="P83" s="1">
        <f t="shared" si="11"/>
        <v>-0.64813515713108216</v>
      </c>
      <c r="Q83">
        <f t="shared" si="12"/>
        <v>-0.23398093376304743</v>
      </c>
      <c r="R83">
        <f t="shared" si="13"/>
        <v>7.7400528309159805E-2</v>
      </c>
      <c r="S83">
        <f>I83/$Z$3 * (60/(2*3.1415))</f>
        <v>-45.609472340423963</v>
      </c>
      <c r="T83">
        <f>J83/$Z$3 * (60/(2*3.1415))</f>
        <v>-88.438488227540986</v>
      </c>
    </row>
    <row r="84" spans="1:20" x14ac:dyDescent="0.25">
      <c r="A84">
        <v>0.1</v>
      </c>
      <c r="B84">
        <v>-0.1</v>
      </c>
      <c r="C84">
        <v>0.72</v>
      </c>
      <c r="D84">
        <f t="shared" si="7"/>
        <v>1.0000000000000009E-2</v>
      </c>
      <c r="E84">
        <f>(-($X$3/$Y$3) * S83 + $X$3) * A84</f>
        <v>0.24316781880850802</v>
      </c>
      <c r="F84">
        <f>(-($X$3/$Y$3) * T83 + $X$3) * B84</f>
        <v>-0.31469227533999344</v>
      </c>
      <c r="G84">
        <f>E84/$Z$3 - $AA$3 * $W$3 * 9.81</f>
        <v>-4.2774159566091736</v>
      </c>
      <c r="H84">
        <f>F84/$Z$3 - $AA$3 * $W$3 * 9.81</f>
        <v>-9.768164914763716</v>
      </c>
      <c r="I84">
        <f>I83+G84/$W$3*D84</f>
        <v>-0.49153922383378529</v>
      </c>
      <c r="J84">
        <f>J83+H84/$W$3*D84</f>
        <v>-0.95528089153436135</v>
      </c>
      <c r="K84">
        <f t="shared" si="8"/>
        <v>-7.0227904356864448</v>
      </c>
      <c r="L84">
        <f t="shared" si="9"/>
        <v>-1.2551852118341285</v>
      </c>
      <c r="M84">
        <f>K84/$W$3</f>
        <v>-1.0327632993656537</v>
      </c>
      <c r="N84">
        <f t="shared" si="10"/>
        <v>-0.72341005768407352</v>
      </c>
      <c r="O84">
        <f>O83+(L84/$V$3)*D84</f>
        <v>-2.0286162191626249</v>
      </c>
      <c r="P84" s="1">
        <f t="shared" si="11"/>
        <v>-0.66824470884981224</v>
      </c>
      <c r="Q84">
        <f t="shared" si="12"/>
        <v>-0.23961852370356329</v>
      </c>
      <c r="R84">
        <f t="shared" si="13"/>
        <v>8.1850848068520374E-2</v>
      </c>
      <c r="S84">
        <f>I84/$Z$3 * (60/(2*3.1415))</f>
        <v>-46.200711315164774</v>
      </c>
      <c r="T84">
        <f>J84/$Z$3 * (60/(2*3.1415))</f>
        <v>-89.788677189262245</v>
      </c>
    </row>
    <row r="85" spans="1:20" x14ac:dyDescent="0.25">
      <c r="A85">
        <v>0.1</v>
      </c>
      <c r="B85">
        <v>-0.1</v>
      </c>
      <c r="C85">
        <v>0.73</v>
      </c>
      <c r="D85">
        <f t="shared" si="7"/>
        <v>1.0000000000000009E-2</v>
      </c>
      <c r="E85">
        <f>(-($X$3/$Y$3) * S84 + $X$3) * A85</f>
        <v>0.24415518789632518</v>
      </c>
      <c r="F85">
        <f>(-($X$3/$Y$3) * T84 + $X$3) * B85</f>
        <v>-0.31694709090606799</v>
      </c>
      <c r="G85">
        <f>E85/$Z$3 - $AA$3 * $W$3 * 9.81</f>
        <v>-4.2676977569259336</v>
      </c>
      <c r="H85">
        <f>F85/$Z$3 - $AA$3 * $W$3 * 9.81</f>
        <v>-9.7903579813589374</v>
      </c>
      <c r="I85">
        <f>I84+G85/$W$3*D85</f>
        <v>-0.49781524994691168</v>
      </c>
      <c r="J85">
        <f>J84+H85/$W$3*D85</f>
        <v>-0.96967847680106567</v>
      </c>
      <c r="K85">
        <f t="shared" si="8"/>
        <v>-7.0290278691424355</v>
      </c>
      <c r="L85">
        <f t="shared" si="9"/>
        <v>-1.2624801273053847</v>
      </c>
      <c r="M85">
        <f>K85/$W$3</f>
        <v>-1.0336805689915347</v>
      </c>
      <c r="N85">
        <f t="shared" si="10"/>
        <v>-0.73374686337398887</v>
      </c>
      <c r="O85">
        <f>O84+(L85/$V$3)*D85</f>
        <v>-2.0641435995369815</v>
      </c>
      <c r="P85" s="1">
        <f t="shared" si="11"/>
        <v>-0.68870850794331029</v>
      </c>
      <c r="Q85">
        <f t="shared" si="12"/>
        <v>-0.24524364087622208</v>
      </c>
      <c r="R85">
        <f t="shared" si="13"/>
        <v>8.6481259940972402E-2</v>
      </c>
      <c r="S85">
        <f>I85/$Z$3 * (60/(2*3.1415))</f>
        <v>-46.790607007308026</v>
      </c>
      <c r="T85">
        <f>J85/$Z$3 * (60/(2*3.1415))</f>
        <v>-91.14193375209436</v>
      </c>
    </row>
    <row r="86" spans="1:20" x14ac:dyDescent="0.25">
      <c r="A86">
        <v>0.1</v>
      </c>
      <c r="B86">
        <v>-0.1</v>
      </c>
      <c r="C86">
        <v>0.74</v>
      </c>
      <c r="D86">
        <f t="shared" si="7"/>
        <v>1.0000000000000009E-2</v>
      </c>
      <c r="E86">
        <f>(-($X$3/$Y$3) * S85 + $X$3) * A86</f>
        <v>0.2451403137022044</v>
      </c>
      <c r="F86">
        <f>(-($X$3/$Y$3) * T85 + $X$3) * B86</f>
        <v>-0.3192070293659976</v>
      </c>
      <c r="G86">
        <f>E86/$Z$3 - $AA$3 * $W$3 * 9.81</f>
        <v>-4.2580016367893272</v>
      </c>
      <c r="H86">
        <f>F86/$Z$3 - $AA$3 * $W$3 * 9.81</f>
        <v>-9.8126014701377731</v>
      </c>
      <c r="I86">
        <f>I85+G86/$W$3*D86</f>
        <v>-0.50407701705983721</v>
      </c>
      <c r="J86">
        <f>J85+H86/$W$3*D86</f>
        <v>-0.98410877308068001</v>
      </c>
      <c r="K86">
        <f t="shared" si="8"/>
        <v>-7.0353015534635501</v>
      </c>
      <c r="L86">
        <f t="shared" si="9"/>
        <v>-1.2697815219034547</v>
      </c>
      <c r="M86">
        <f>K86/$W$3</f>
        <v>-1.0346031696269926</v>
      </c>
      <c r="N86">
        <f t="shared" si="10"/>
        <v>-0.74409289507025878</v>
      </c>
      <c r="O86">
        <f>O85+(L86/$V$3)*D86</f>
        <v>-2.0998764480351833</v>
      </c>
      <c r="P86" s="1">
        <f t="shared" si="11"/>
        <v>-0.70952860818117114</v>
      </c>
      <c r="Q86">
        <f t="shared" si="12"/>
        <v>-0.25084959738418899</v>
      </c>
      <c r="R86">
        <f t="shared" si="13"/>
        <v>9.1295147187444595E-2</v>
      </c>
      <c r="S86">
        <f>I86/$Z$3 * (60/(2*3.1415))</f>
        <v>-47.379162468763724</v>
      </c>
      <c r="T86">
        <f>J86/$Z$3 * (60/(2*3.1415))</f>
        <v>-92.498264885562975</v>
      </c>
    </row>
    <row r="87" spans="1:20" x14ac:dyDescent="0.25">
      <c r="A87">
        <v>0.1</v>
      </c>
      <c r="B87">
        <v>-0.1</v>
      </c>
      <c r="C87">
        <v>0.75</v>
      </c>
      <c r="D87">
        <f t="shared" si="7"/>
        <v>1.0000000000000009E-2</v>
      </c>
      <c r="E87">
        <f>(-($X$3/$Y$3) * S86 + $X$3) * A87</f>
        <v>0.24612320132283544</v>
      </c>
      <c r="F87">
        <f>(-($X$3/$Y$3) * T86 + $X$3) * B87</f>
        <v>-0.32147210235889018</v>
      </c>
      <c r="G87">
        <f>E87/$Z$3 - $AA$3 * $W$3 * 9.81</f>
        <v>-4.2483275460350853</v>
      </c>
      <c r="H87">
        <f>F87/$Z$3 - $AA$3 * $W$3 * 9.81</f>
        <v>-9.834895495658369</v>
      </c>
      <c r="I87">
        <f>I86+G87/$W$3*D87</f>
        <v>-0.51032455756871231</v>
      </c>
      <c r="J87">
        <f>J86+H87/$W$3*D87</f>
        <v>-0.99857185469194232</v>
      </c>
      <c r="K87">
        <f t="shared" si="8"/>
        <v>-7.0416115208467271</v>
      </c>
      <c r="L87">
        <f t="shared" si="9"/>
        <v>-1.2770894332838827</v>
      </c>
      <c r="M87">
        <f>K87/$W$3</f>
        <v>-1.0355311060068717</v>
      </c>
      <c r="N87">
        <f t="shared" si="10"/>
        <v>-0.75444820613032748</v>
      </c>
      <c r="O87">
        <f>O86+(L87/$V$3)*D87</f>
        <v>-2.1358149480456259</v>
      </c>
      <c r="P87" s="1">
        <f t="shared" si="11"/>
        <v>-0.73070706516157524</v>
      </c>
      <c r="Q87">
        <f t="shared" si="12"/>
        <v>-0.25642943537354174</v>
      </c>
      <c r="R87">
        <f t="shared" si="13"/>
        <v>9.6295751532147617E-2</v>
      </c>
      <c r="S87">
        <f>I87/$Z$3 * (60/(2*3.1415))</f>
        <v>-47.966380744507958</v>
      </c>
      <c r="T87">
        <f>J87/$Z$3 * (60/(2*3.1415))</f>
        <v>-93.857677575028333</v>
      </c>
    </row>
    <row r="88" spans="1:20" x14ac:dyDescent="0.25">
      <c r="A88">
        <v>0.1</v>
      </c>
      <c r="B88">
        <v>-0.1</v>
      </c>
      <c r="C88">
        <v>0.76</v>
      </c>
      <c r="D88">
        <f t="shared" si="7"/>
        <v>1.0000000000000009E-2</v>
      </c>
      <c r="E88">
        <f>(-($X$3/$Y$3) * S87 + $X$3) * A88</f>
        <v>0.24710385584332828</v>
      </c>
      <c r="F88">
        <f>(-($X$3/$Y$3) * T87 + $X$3) * B88</f>
        <v>-0.32374232155029731</v>
      </c>
      <c r="G88">
        <f>E88/$Z$3 - $AA$3 * $W$3 * 9.81</f>
        <v>-4.2386754346129116</v>
      </c>
      <c r="H88">
        <f>F88/$Z$3 - $AA$3 * $W$3 * 9.81</f>
        <v>-9.8572401727391465</v>
      </c>
      <c r="I88">
        <f>I87+G88/$W$3*D88</f>
        <v>-0.51655790379608424</v>
      </c>
      <c r="J88">
        <f>J87+H88/$W$3*D88</f>
        <v>-1.013067796122441</v>
      </c>
      <c r="K88">
        <f t="shared" si="8"/>
        <v>-7.0479578036760291</v>
      </c>
      <c r="L88">
        <f t="shared" si="9"/>
        <v>-1.2844038991356572</v>
      </c>
      <c r="M88">
        <f>K88/$W$3</f>
        <v>-1.0364643828935338</v>
      </c>
      <c r="N88">
        <f t="shared" si="10"/>
        <v>-0.7648128499592628</v>
      </c>
      <c r="O88">
        <f>O87+(L88/$V$3)*D88</f>
        <v>-2.1719592840173094</v>
      </c>
      <c r="P88" s="1">
        <f t="shared" si="11"/>
        <v>-0.75224593632188996</v>
      </c>
      <c r="Q88">
        <f t="shared" si="12"/>
        <v>-0.26197592406856096</v>
      </c>
      <c r="R88">
        <f t="shared" si="13"/>
        <v>0.10148615778501312</v>
      </c>
      <c r="S88">
        <f>I88/$Z$3 * (60/(2*3.1415))</f>
        <v>-48.552264872598748</v>
      </c>
      <c r="T88">
        <f>J88/$Z$3 * (60/(2*3.1415))</f>
        <v>-95.220178821721262</v>
      </c>
    </row>
    <row r="89" spans="1:20" x14ac:dyDescent="0.25">
      <c r="A89">
        <v>0.1</v>
      </c>
      <c r="B89">
        <v>-0.1</v>
      </c>
      <c r="C89">
        <v>0.77</v>
      </c>
      <c r="D89">
        <f t="shared" si="7"/>
        <v>1.0000000000000009E-2</v>
      </c>
      <c r="E89">
        <f>(-($X$3/$Y$3) * S88 + $X$3) * A89</f>
        <v>0.24808228233723992</v>
      </c>
      <c r="F89">
        <f>(-($X$3/$Y$3) * T88 + $X$3) * B89</f>
        <v>-0.32601769863227448</v>
      </c>
      <c r="G89">
        <f>E89/$Z$3 - $AA$3 * $W$3 * 9.81</f>
        <v>-4.2290452525862214</v>
      </c>
      <c r="H89">
        <f>F89/$Z$3 - $AA$3 * $W$3 * 9.81</f>
        <v>-9.8796356164593959</v>
      </c>
      <c r="I89">
        <f>I88+G89/$W$3*D89</f>
        <v>-0.52277708799106404</v>
      </c>
      <c r="J89">
        <f>J88+H89/$W$3*D89</f>
        <v>-1.0275966720289991</v>
      </c>
      <c r="K89">
        <f t="shared" si="8"/>
        <v>-7.0543404345228087</v>
      </c>
      <c r="L89">
        <f t="shared" si="9"/>
        <v>-1.2917249571814076</v>
      </c>
      <c r="M89">
        <f>K89/$W$3</f>
        <v>-1.0374030050768837</v>
      </c>
      <c r="N89">
        <f t="shared" si="10"/>
        <v>-0.77518688001003166</v>
      </c>
      <c r="O89">
        <f>O88+(L89/$V$3)*D89</f>
        <v>-2.2083096414607835</v>
      </c>
      <c r="P89" s="1">
        <f t="shared" si="11"/>
        <v>-0.77414728094928043</v>
      </c>
      <c r="Q89">
        <f t="shared" si="12"/>
        <v>-0.26748155735631801</v>
      </c>
      <c r="R89">
        <f t="shared" si="13"/>
        <v>0.10686927781974936</v>
      </c>
      <c r="S89">
        <f>I89/$Z$3 * (60/(2*3.1415))</f>
        <v>-49.1368178841917</v>
      </c>
      <c r="T89">
        <f>J89/$Z$3 * (60/(2*3.1415))</f>
        <v>-96.585775642779268</v>
      </c>
    </row>
    <row r="90" spans="1:20" x14ac:dyDescent="0.25">
      <c r="A90">
        <v>0.1</v>
      </c>
      <c r="B90">
        <v>-0.1</v>
      </c>
      <c r="C90">
        <v>0.78</v>
      </c>
      <c r="D90">
        <f t="shared" si="7"/>
        <v>1.0000000000000009E-2</v>
      </c>
      <c r="E90">
        <f>(-($X$3/$Y$3) * S89 + $X$3) * A90</f>
        <v>0.24905848586660018</v>
      </c>
      <c r="F90">
        <f>(-($X$3/$Y$3) * T89 + $X$3) * B90</f>
        <v>-0.32829824532344137</v>
      </c>
      <c r="G90">
        <f>E90/$Z$3 - $AA$3 * $W$3 * 9.81</f>
        <v>-4.2194369501318887</v>
      </c>
      <c r="H90">
        <f>F90/$Z$3 - $AA$3 * $W$3 * 9.81</f>
        <v>-9.9020819421598567</v>
      </c>
      <c r="I90">
        <f>I89+G90/$W$3*D90</f>
        <v>-0.52898214232949325</v>
      </c>
      <c r="J90">
        <f>J89+H90/$W$3*D90</f>
        <v>-1.0421585572380576</v>
      </c>
      <c r="K90">
        <f t="shared" si="8"/>
        <v>-7.0607594461458731</v>
      </c>
      <c r="L90">
        <f t="shared" si="9"/>
        <v>-1.2990526451775934</v>
      </c>
      <c r="M90">
        <f>K90/$W$3</f>
        <v>-1.0383469773743932</v>
      </c>
      <c r="N90">
        <f t="shared" si="10"/>
        <v>-0.7855703497837756</v>
      </c>
      <c r="O90">
        <f>O89+(L90/$V$3)*D90</f>
        <v>-2.244866206949101</v>
      </c>
      <c r="P90" s="1">
        <f t="shared" si="11"/>
        <v>-0.79641316019132991</v>
      </c>
      <c r="Q90">
        <f t="shared" si="12"/>
        <v>-0.2729385519719863</v>
      </c>
      <c r="R90">
        <f t="shared" si="13"/>
        <v>0.11244783390743089</v>
      </c>
      <c r="S90">
        <f>I90/$Z$3 * (60/(2*3.1415))</f>
        <v>-49.72004280355565</v>
      </c>
      <c r="T90">
        <f>J90/$Z$3 * (60/(2*3.1415))</f>
        <v>-97.95447507128263</v>
      </c>
    </row>
    <row r="91" spans="1:20" x14ac:dyDescent="0.25">
      <c r="A91">
        <v>0.1</v>
      </c>
      <c r="B91">
        <v>-0.1</v>
      </c>
      <c r="C91">
        <v>0.79</v>
      </c>
      <c r="D91">
        <f t="shared" si="7"/>
        <v>1.0000000000000009E-2</v>
      </c>
      <c r="E91">
        <f>(-($X$3/$Y$3) * S90 + $X$3) * A91</f>
        <v>0.25003247148193791</v>
      </c>
      <c r="F91">
        <f>(-($X$3/$Y$3) * T90 + $X$3) * B91</f>
        <v>-0.33058397336904199</v>
      </c>
      <c r="G91">
        <f>E91/$Z$3 - $AA$3 * $W$3 * 9.81</f>
        <v>-4.2098504775399821</v>
      </c>
      <c r="H91">
        <f>F91/$Z$3 - $AA$3 * $W$3 * 9.81</f>
        <v>-9.9245792654433274</v>
      </c>
      <c r="I91">
        <f>I90+G91/$W$3*D91</f>
        <v>-0.53517309891411091</v>
      </c>
      <c r="J91">
        <f>J90+H91/$W$3*D91</f>
        <v>-1.0567535267460626</v>
      </c>
      <c r="K91">
        <f t="shared" si="8"/>
        <v>-7.0672148714916547</v>
      </c>
      <c r="L91">
        <f t="shared" si="9"/>
        <v>-1.3063870009147047</v>
      </c>
      <c r="M91">
        <f>K91/$W$3</f>
        <v>-1.0392963046311257</v>
      </c>
      <c r="N91">
        <f t="shared" si="10"/>
        <v>-0.79596331283008692</v>
      </c>
      <c r="O91">
        <f>O90+(L91/$V$3)*D91</f>
        <v>-2.2816291681187741</v>
      </c>
      <c r="P91" s="1">
        <f t="shared" si="11"/>
        <v>-0.81904563706666933</v>
      </c>
      <c r="Q91">
        <f t="shared" si="12"/>
        <v>-0.27833884633848138</v>
      </c>
      <c r="R91">
        <f t="shared" si="13"/>
        <v>0.11822434140805113</v>
      </c>
      <c r="S91">
        <f>I91/$Z$3 * (60/(2*3.1415))</f>
        <v>-50.301942648088421</v>
      </c>
      <c r="T91">
        <f>J91/$Z$3 * (60/(2*3.1415))</f>
        <v>-99.326284156290626</v>
      </c>
    </row>
    <row r="92" spans="1:20" x14ac:dyDescent="0.25">
      <c r="A92">
        <v>0.1</v>
      </c>
      <c r="B92">
        <v>-0.1</v>
      </c>
      <c r="C92">
        <v>0.8</v>
      </c>
      <c r="D92">
        <f t="shared" si="7"/>
        <v>1.0000000000000009E-2</v>
      </c>
      <c r="E92">
        <f>(-($X$3/$Y$3) * S91 + $X$3) * A92</f>
        <v>0.25100424422230766</v>
      </c>
      <c r="F92">
        <f>(-($X$3/$Y$3) * T91 + $X$3) * B92</f>
        <v>-0.33287489454100538</v>
      </c>
      <c r="G92">
        <f>E92/$Z$3 - $AA$3 * $W$3 * 9.81</f>
        <v>-4.2002857852135076</v>
      </c>
      <c r="H92">
        <f>F92/$Z$3 - $AA$3 * $W$3 * 9.81</f>
        <v>-9.9471277021752513</v>
      </c>
      <c r="I92">
        <f>I91+G92/$W$3*D92</f>
        <v>-0.54134998977471904</v>
      </c>
      <c r="J92">
        <f>J91+H92/$W$3*D92</f>
        <v>-1.0713816557198497</v>
      </c>
      <c r="K92">
        <f t="shared" si="8"/>
        <v>-7.0737067436943795</v>
      </c>
      <c r="L92">
        <f t="shared" si="9"/>
        <v>-1.3137280622174545</v>
      </c>
      <c r="M92">
        <f>K92/$W$3</f>
        <v>-1.0402509917197618</v>
      </c>
      <c r="N92">
        <f t="shared" si="10"/>
        <v>-0.80636582274728452</v>
      </c>
      <c r="O92">
        <f>O91+(L92/$V$3)*D92</f>
        <v>-2.3185987136707387</v>
      </c>
      <c r="P92" s="1">
        <f t="shared" si="11"/>
        <v>-0.84204677647561688</v>
      </c>
      <c r="Q92">
        <f t="shared" si="12"/>
        <v>-0.28367410011618593</v>
      </c>
      <c r="R92">
        <f t="shared" si="13"/>
        <v>0.12420109082520864</v>
      </c>
      <c r="S92">
        <f>I92/$Z$3 * (60/(2*3.1415))</f>
        <v>-50.882520428332334</v>
      </c>
      <c r="T92">
        <f>J92/$Z$3 * (60/(2*3.1415))</f>
        <v>-100.70120996287787</v>
      </c>
    </row>
    <row r="93" spans="1:20" x14ac:dyDescent="0.25">
      <c r="A93">
        <v>0.1</v>
      </c>
      <c r="B93">
        <v>-0.1</v>
      </c>
      <c r="C93">
        <v>0.81</v>
      </c>
      <c r="D93">
        <f t="shared" si="7"/>
        <v>1.0000000000000009E-2</v>
      </c>
      <c r="E93">
        <f>(-($X$3/$Y$3) * S92 + $X$3) * A93</f>
        <v>0.25197380911531497</v>
      </c>
      <c r="F93">
        <f>(-($X$3/$Y$3) * T92 + $X$3) * B93</f>
        <v>-0.33517102063800608</v>
      </c>
      <c r="G93">
        <f>E93/$Z$3 - $AA$3 * $W$3 * 9.81</f>
        <v>-4.1907428236681605</v>
      </c>
      <c r="H93">
        <f>F93/$Z$3 - $AA$3 * $W$3 * 9.81</f>
        <v>-9.9697273684843122</v>
      </c>
      <c r="I93">
        <f>I92+G93/$W$3*D93</f>
        <v>-0.54751284686834867</v>
      </c>
      <c r="J93">
        <f>J92+H93/$W$3*D93</f>
        <v>-1.0860430194970325</v>
      </c>
      <c r="K93">
        <f t="shared" si="8"/>
        <v>-7.0802350960762368</v>
      </c>
      <c r="L93">
        <f t="shared" si="9"/>
        <v>-1.3210758669449723</v>
      </c>
      <c r="M93">
        <f>K93/$W$3</f>
        <v>-1.041211043540623</v>
      </c>
      <c r="N93">
        <f t="shared" si="10"/>
        <v>-0.81677793318269076</v>
      </c>
      <c r="O93">
        <f>O92+(L93/$V$3)*D93</f>
        <v>-2.3557750333713212</v>
      </c>
      <c r="P93" s="1">
        <f t="shared" si="11"/>
        <v>-0.86541864521082723</v>
      </c>
      <c r="Q93">
        <f t="shared" si="12"/>
        <v>-0.28893569452062035</v>
      </c>
      <c r="R93">
        <f t="shared" si="13"/>
        <v>0.13038012923207959</v>
      </c>
      <c r="S93">
        <f>I93/$Z$3 * (60/(2*3.1415))</f>
        <v>-51.46177914798983</v>
      </c>
      <c r="T93">
        <f>J93/$Z$3 * (60/(2*3.1415))</f>
        <v>-102.07925957217067</v>
      </c>
    </row>
    <row r="94" spans="1:20" x14ac:dyDescent="0.25">
      <c r="A94">
        <v>0.1</v>
      </c>
      <c r="B94">
        <v>-0.1</v>
      </c>
      <c r="C94">
        <v>0.82</v>
      </c>
      <c r="D94">
        <f t="shared" si="7"/>
        <v>9.9999999999998979E-3</v>
      </c>
      <c r="E94">
        <f>(-($X$3/$Y$3) * S93 + $X$3) * A94</f>
        <v>0.25294117117714299</v>
      </c>
      <c r="F94">
        <f>(-($X$3/$Y$3) * T93 + $X$3) * B94</f>
        <v>-0.33747236348552501</v>
      </c>
      <c r="G94">
        <f>E94/$Z$3 - $AA$3 * $W$3 * 9.81</f>
        <v>-4.1812215435320574</v>
      </c>
      <c r="H94">
        <f>F94/$Z$3 - $AA$3 * $W$3 * 9.81</f>
        <v>-9.9923783807630429</v>
      </c>
      <c r="I94">
        <f>I93+G94/$W$3*D94</f>
        <v>-0.55366170207942511</v>
      </c>
      <c r="J94">
        <f>J93+H94/$W$3*D94</f>
        <v>-1.1007376935863897</v>
      </c>
      <c r="K94">
        <f t="shared" si="8"/>
        <v>-7.0867999621475501</v>
      </c>
      <c r="L94">
        <f t="shared" si="9"/>
        <v>-1.3284304529910032</v>
      </c>
      <c r="M94">
        <f>K94/$W$3</f>
        <v>-1.0421764650216985</v>
      </c>
      <c r="N94">
        <f t="shared" si="10"/>
        <v>-0.82719969783290759</v>
      </c>
      <c r="O94">
        <f>O93+(L94/$V$3)*D94</f>
        <v>-2.3931583180532146</v>
      </c>
      <c r="P94" s="1">
        <f t="shared" si="11"/>
        <v>-0.88916331196794962</v>
      </c>
      <c r="Q94">
        <f t="shared" si="12"/>
        <v>-0.29411473346796924</v>
      </c>
      <c r="R94">
        <f t="shared" si="13"/>
        <v>0.13676324108006041</v>
      </c>
      <c r="S94">
        <f>I94/$Z$3 * (60/(2*3.1415))</f>
        <v>-52.039721803938995</v>
      </c>
      <c r="T94">
        <f>J94/$Z$3 * (60/(2*3.1415))</f>
        <v>-103.46044008138351</v>
      </c>
    </row>
    <row r="95" spans="1:20" x14ac:dyDescent="0.25">
      <c r="A95">
        <v>0.1</v>
      </c>
      <c r="B95">
        <v>-0.1</v>
      </c>
      <c r="C95">
        <v>0.83</v>
      </c>
      <c r="D95">
        <f t="shared" si="7"/>
        <v>1.0000000000000009E-2</v>
      </c>
      <c r="E95">
        <f>(-($X$3/$Y$3) * S94 + $X$3) * A95</f>
        <v>0.25390633541257812</v>
      </c>
      <c r="F95">
        <f>(-($X$3/$Y$3) * T94 + $X$3) * B95</f>
        <v>-0.33977893493591049</v>
      </c>
      <c r="G95">
        <f>E95/$Z$3 - $AA$3 * $W$3 * 9.81</f>
        <v>-4.1717218955454918</v>
      </c>
      <c r="H95">
        <f>F95/$Z$3 - $AA$3 * $W$3 * 9.81</f>
        <v>-10.015080855668412</v>
      </c>
      <c r="I95">
        <f>I94+G95/$W$3*D95</f>
        <v>-0.55979658721993319</v>
      </c>
      <c r="J95">
        <f>J94+H95/$W$3*D95</f>
        <v>-1.1154657536682551</v>
      </c>
      <c r="K95">
        <f t="shared" si="8"/>
        <v>-7.0934013756069518</v>
      </c>
      <c r="L95">
        <f t="shared" si="9"/>
        <v>-1.3357918582840995</v>
      </c>
      <c r="M95">
        <f>K95/$W$3</f>
        <v>-1.0431472611186694</v>
      </c>
      <c r="N95">
        <f t="shared" si="10"/>
        <v>-0.8376311704440943</v>
      </c>
      <c r="O95">
        <f>O94+(L95/$V$3)*D95</f>
        <v>-2.4307487596164572</v>
      </c>
      <c r="P95" s="1">
        <f t="shared" si="11"/>
        <v>-0.91328284735629794</v>
      </c>
      <c r="Q95">
        <f t="shared" si="12"/>
        <v>-0.29920204561034541</v>
      </c>
      <c r="R95">
        <f t="shared" si="13"/>
        <v>0.14335192840495531</v>
      </c>
      <c r="S95">
        <f>I95/$Z$3 * (60/(2*3.1415))</f>
        <v>-52.6163513862491</v>
      </c>
      <c r="T95">
        <f>J95/$Z$3 * (60/(2*3.1415))</f>
        <v>-104.84475860385558</v>
      </c>
    </row>
    <row r="96" spans="1:20" x14ac:dyDescent="0.25">
      <c r="A96">
        <v>0.1</v>
      </c>
      <c r="B96">
        <v>-0.1</v>
      </c>
      <c r="C96">
        <v>0.84</v>
      </c>
      <c r="D96">
        <f t="shared" si="7"/>
        <v>1.0000000000000009E-2</v>
      </c>
      <c r="E96">
        <f>(-($X$3/$Y$3) * S95 + $X$3) * A96</f>
        <v>0.254869306815036</v>
      </c>
      <c r="F96">
        <f>(-($X$3/$Y$3) * T95 + $X$3) * B96</f>
        <v>-0.34209074686843882</v>
      </c>
      <c r="G96">
        <f>E96/$Z$3 - $AA$3 * $W$3 * 9.81</f>
        <v>-4.1622438305606693</v>
      </c>
      <c r="H96">
        <f>F96/$Z$3 - $AA$3 * $W$3 * 9.81</f>
        <v>-10.037834910122431</v>
      </c>
      <c r="I96">
        <f>I95+G96/$W$3*D96</f>
        <v>-0.56591753402958123</v>
      </c>
      <c r="J96">
        <f>J95+H96/$W$3*D96</f>
        <v>-1.1302272755949057</v>
      </c>
      <c r="K96">
        <f t="shared" si="8"/>
        <v>-7.1000393703415501</v>
      </c>
      <c r="L96">
        <f t="shared" si="9"/>
        <v>-1.3431601207878188</v>
      </c>
      <c r="M96">
        <f>K96/$W$3</f>
        <v>-1.0441234368149339</v>
      </c>
      <c r="N96">
        <f t="shared" si="10"/>
        <v>-0.84807240481224366</v>
      </c>
      <c r="O96">
        <f>O95+(L96/$V$3)*D96</f>
        <v>-2.4685465510294171</v>
      </c>
      <c r="P96" s="1">
        <f t="shared" si="11"/>
        <v>-0.93777932390952734</v>
      </c>
      <c r="Q96">
        <f t="shared" si="12"/>
        <v>-0.30418818732455</v>
      </c>
      <c r="R96">
        <f t="shared" si="13"/>
        <v>0.15014739044933972</v>
      </c>
      <c r="S96">
        <f>I96/$Z$3 * (60/(2*3.1415))</f>
        <v>-53.191670878196007</v>
      </c>
      <c r="T96">
        <f>J96/$Z$3 * (60/(2*3.1415))</f>
        <v>-106.23222226908747</v>
      </c>
    </row>
    <row r="97" spans="1:20" x14ac:dyDescent="0.25">
      <c r="A97">
        <v>0.1</v>
      </c>
      <c r="B97">
        <v>-0.1</v>
      </c>
      <c r="C97">
        <v>0.85</v>
      </c>
      <c r="D97">
        <f t="shared" si="7"/>
        <v>1.0000000000000009E-2</v>
      </c>
      <c r="E97">
        <f>(-($X$3/$Y$3) * S96 + $X$3) * A97</f>
        <v>0.25583009036658733</v>
      </c>
      <c r="F97">
        <f>(-($X$3/$Y$3) * T96 + $X$3) * B97</f>
        <v>-0.34440781118937608</v>
      </c>
      <c r="G97">
        <f>E97/$Z$3 - $AA$3 * $W$3 * 9.81</f>
        <v>-4.1527872995414636</v>
      </c>
      <c r="H97">
        <f>F97/$Z$3 - $AA$3 * $W$3 * 9.81</f>
        <v>-10.060640661312757</v>
      </c>
      <c r="I97">
        <f>I96+G97/$W$3*D97</f>
        <v>-0.57202457417596575</v>
      </c>
      <c r="J97">
        <f>J96+H97/$W$3*D97</f>
        <v>-1.1450223353909539</v>
      </c>
      <c r="K97">
        <f t="shared" si="8"/>
        <v>-7.1067139804271102</v>
      </c>
      <c r="L97">
        <f t="shared" si="9"/>
        <v>-1.3505352785009177</v>
      </c>
      <c r="M97">
        <f>K97/$W$3</f>
        <v>-1.045104997121634</v>
      </c>
      <c r="N97">
        <f t="shared" si="10"/>
        <v>-0.85852345478346004</v>
      </c>
      <c r="O97">
        <f>O96+(L97/$V$3)*D97</f>
        <v>-2.5065518863297833</v>
      </c>
      <c r="P97" s="1">
        <f t="shared" si="11"/>
        <v>-0.96265481609632342</v>
      </c>
      <c r="Q97">
        <f t="shared" si="12"/>
        <v>-0.30906344671985447</v>
      </c>
      <c r="R97">
        <f t="shared" si="13"/>
        <v>0.15715050272376641</v>
      </c>
      <c r="S97">
        <f>I97/$Z$3 * (60/(2*3.1415))</f>
        <v>-53.765683256277633</v>
      </c>
      <c r="T97">
        <f>J97/$Z$3 * (60/(2*3.1415))</f>
        <v>-107.62283822277782</v>
      </c>
    </row>
    <row r="98" spans="1:20" x14ac:dyDescent="0.25">
      <c r="A98">
        <v>0.1</v>
      </c>
      <c r="B98">
        <v>-0.1</v>
      </c>
      <c r="C98">
        <v>0.86</v>
      </c>
      <c r="D98">
        <f t="shared" si="7"/>
        <v>1.0000000000000009E-2</v>
      </c>
      <c r="E98">
        <f>(-($X$3/$Y$3) * S97 + $X$3) * A98</f>
        <v>0.25678869103798369</v>
      </c>
      <c r="F98">
        <f>(-($X$3/$Y$3) * T97 + $X$3) * B98</f>
        <v>-0.34673013983203893</v>
      </c>
      <c r="G98">
        <f>E98/$Z$3 - $AA$3 * $W$3 * 9.81</f>
        <v>-4.1433522535631528</v>
      </c>
      <c r="H98">
        <f>F98/$Z$3 - $AA$3 * $W$3 * 9.81</f>
        <v>-10.083498226693298</v>
      </c>
      <c r="I98">
        <f>I97+G98/$W$3*D98</f>
        <v>-0.57811773925473509</v>
      </c>
      <c r="J98">
        <f>J97+H98/$W$3*D98</f>
        <v>-1.1598510092537382</v>
      </c>
      <c r="K98">
        <f t="shared" si="8"/>
        <v>-7.1134252401282252</v>
      </c>
      <c r="L98">
        <f t="shared" si="9"/>
        <v>-1.357917369457551</v>
      </c>
      <c r="M98">
        <f>K98/$W$3</f>
        <v>-1.0460919470776802</v>
      </c>
      <c r="N98">
        <f t="shared" si="10"/>
        <v>-0.8689843742542368</v>
      </c>
      <c r="O98">
        <f>O97+(L98/$V$3)*D98</f>
        <v>-2.5447649606255616</v>
      </c>
      <c r="P98" s="1">
        <f t="shared" si="11"/>
        <v>-0.98791140033110014</v>
      </c>
      <c r="Q98">
        <f t="shared" si="12"/>
        <v>-0.31381784873195889</v>
      </c>
      <c r="R98">
        <f t="shared" si="13"/>
        <v>0.16436179553379435</v>
      </c>
      <c r="S98">
        <f>I98/$Z$3 * (60/(2*3.1415))</f>
        <v>-54.338391490229391</v>
      </c>
      <c r="T98">
        <f>J98/$Z$3 * (60/(2*3.1415))</f>
        <v>-109.01661362686009</v>
      </c>
    </row>
    <row r="99" spans="1:20" x14ac:dyDescent="0.25">
      <c r="A99">
        <v>0.1</v>
      </c>
      <c r="B99">
        <v>-0.1</v>
      </c>
      <c r="C99">
        <v>0.87</v>
      </c>
      <c r="D99">
        <f t="shared" si="7"/>
        <v>1.0000000000000009E-2</v>
      </c>
      <c r="E99">
        <f>(-($X$3/$Y$3) * S98 + $X$3) * A99</f>
        <v>0.25774511378868309</v>
      </c>
      <c r="F99">
        <f>(-($X$3/$Y$3) * T98 + $X$3) * B99</f>
        <v>-0.34905774475685636</v>
      </c>
      <c r="G99">
        <f>E99/$Z$3 - $AA$3 * $W$3 * 9.81</f>
        <v>-4.1339386438121748</v>
      </c>
      <c r="H99">
        <f>F99/$Z$3 - $AA$3 * $W$3 * 9.81</f>
        <v>-10.106407723984807</v>
      </c>
      <c r="I99">
        <f>I98+G99/$W$3*D99</f>
        <v>-0.58419706078975298</v>
      </c>
      <c r="J99">
        <f>J98+H99/$W$3*D99</f>
        <v>-1.1747133735537159</v>
      </c>
      <c r="K99">
        <f t="shared" si="8"/>
        <v>-7.1201731838984905</v>
      </c>
      <c r="L99">
        <f t="shared" si="9"/>
        <v>-1.3653064317274637</v>
      </c>
      <c r="M99">
        <f>K99/$W$3</f>
        <v>-1.047084291749778</v>
      </c>
      <c r="N99">
        <f t="shared" si="10"/>
        <v>-0.87945521717173458</v>
      </c>
      <c r="O99">
        <f>O98+(L99/$V$3)*D99</f>
        <v>-2.5831859700960766</v>
      </c>
      <c r="P99" s="1">
        <f t="shared" si="11"/>
        <v>-1.0135511549847083</v>
      </c>
      <c r="Q99">
        <f t="shared" si="12"/>
        <v>-0.31844116137175404</v>
      </c>
      <c r="R99">
        <f t="shared" si="13"/>
        <v>0.17178143200442794</v>
      </c>
      <c r="S99">
        <f>I99/$Z$3 * (60/(2*3.1415))</f>
        <v>-54.909798543039493</v>
      </c>
      <c r="T99">
        <f>J99/$Z$3 * (60/(2*3.1415))</f>
        <v>-110.41355565953961</v>
      </c>
    </row>
    <row r="100" spans="1:20" x14ac:dyDescent="0.25">
      <c r="A100">
        <v>0.1</v>
      </c>
      <c r="B100">
        <v>-0.1</v>
      </c>
      <c r="C100">
        <v>0.88</v>
      </c>
      <c r="D100">
        <f t="shared" si="7"/>
        <v>1.0000000000000009E-2</v>
      </c>
      <c r="E100">
        <f>(-($X$3/$Y$3) * S99 + $X$3) * A100</f>
        <v>0.25869936356687595</v>
      </c>
      <c r="F100">
        <f>(-($X$3/$Y$3) * T99 + $X$3) * B100</f>
        <v>-0.35139063795143111</v>
      </c>
      <c r="G100">
        <f>E100/$Z$3 - $AA$3 * $W$3 * 9.81</f>
        <v>-4.1245464215858672</v>
      </c>
      <c r="H100">
        <f>F100/$Z$3 - $AA$3 * $W$3 * 9.81</f>
        <v>-10.129369271175504</v>
      </c>
      <c r="I100">
        <f>I99+G100/$W$3*D100</f>
        <v>-0.59026257023326156</v>
      </c>
      <c r="J100">
        <f>J99+H100/$W$3*D100</f>
        <v>-1.1896095048348563</v>
      </c>
      <c r="K100">
        <f t="shared" si="8"/>
        <v>-7.1269578463806855</v>
      </c>
      <c r="L100">
        <f t="shared" si="9"/>
        <v>-1.372702503416191</v>
      </c>
      <c r="M100">
        <f>K100/$W$3</f>
        <v>-1.0480820362324539</v>
      </c>
      <c r="N100">
        <f t="shared" si="10"/>
        <v>-0.88993603753405914</v>
      </c>
      <c r="O100">
        <f>O99+(L100/$V$3)*D100</f>
        <v>-2.6218151119929787</v>
      </c>
      <c r="P100" s="1">
        <f t="shared" si="11"/>
        <v>-1.0395761603951537</v>
      </c>
      <c r="Q100">
        <f t="shared" si="12"/>
        <v>-0.3229229031988064</v>
      </c>
      <c r="R100">
        <f t="shared" si="13"/>
        <v>0.17940918563845304</v>
      </c>
      <c r="S100">
        <f>I100/$Z$3 * (60/(2*3.1415))</f>
        <v>-55.479907370964291</v>
      </c>
      <c r="T100">
        <f>J100/$Z$3 * (60/(2*3.1415))</f>
        <v>-111.81367151533036</v>
      </c>
    </row>
    <row r="101" spans="1:20" x14ac:dyDescent="0.25">
      <c r="A101">
        <v>0.1</v>
      </c>
      <c r="B101">
        <v>-0.1</v>
      </c>
      <c r="C101">
        <v>0.89</v>
      </c>
      <c r="D101">
        <f t="shared" si="7"/>
        <v>1.0000000000000009E-2</v>
      </c>
      <c r="E101">
        <f>(-($X$3/$Y$3) * S100 + $X$3) * A101</f>
        <v>0.2596514453095104</v>
      </c>
      <c r="F101">
        <f>(-($X$3/$Y$3) * T100 + $X$3) * B101</f>
        <v>-0.35372883143060174</v>
      </c>
      <c r="G101">
        <f>E101/$Z$3 - $AA$3 * $W$3 * 9.81</f>
        <v>-4.1151755382922213</v>
      </c>
      <c r="H101">
        <f>F101/$Z$3 - $AA$3 * $W$3 * 9.81</f>
        <v>-10.152382986521673</v>
      </c>
      <c r="I101">
        <f>I100+G101/$W$3*D101</f>
        <v>-0.59631429896604426</v>
      </c>
      <c r="J101">
        <f>J100+H101/$W$3*D101</f>
        <v>-1.2045394798150353</v>
      </c>
      <c r="K101">
        <f t="shared" si="8"/>
        <v>-7.1337792624069465</v>
      </c>
      <c r="L101">
        <f t="shared" si="9"/>
        <v>-1.3801056226652526</v>
      </c>
      <c r="M101">
        <f>K101/$W$3</f>
        <v>-1.0490851856480803</v>
      </c>
      <c r="N101">
        <f t="shared" si="10"/>
        <v>-0.90042688939053994</v>
      </c>
      <c r="O101">
        <f>O100+(L101/$V$3)*D101</f>
        <v>-2.6606525846412561</v>
      </c>
      <c r="P101" s="1">
        <f t="shared" si="11"/>
        <v>-1.0659884988783248</v>
      </c>
      <c r="Q101">
        <f t="shared" si="12"/>
        <v>-0.32725235209056924</v>
      </c>
      <c r="R101">
        <f t="shared" si="13"/>
        <v>0.1872444174503565</v>
      </c>
      <c r="S101">
        <f>I101/$Z$3 * (60/(2*3.1415))</f>
        <v>-56.04872092354362</v>
      </c>
      <c r="T101">
        <f>J101/$Z$3 * (60/(2*3.1415))</f>
        <v>-113.21696840509216</v>
      </c>
    </row>
    <row r="102" spans="1:20" x14ac:dyDescent="0.25">
      <c r="A102">
        <v>0.1</v>
      </c>
      <c r="B102">
        <v>-0.1</v>
      </c>
      <c r="C102">
        <v>0.9</v>
      </c>
      <c r="D102">
        <f t="shared" si="7"/>
        <v>1.0000000000000009E-2</v>
      </c>
      <c r="E102">
        <f>(-($X$3/$Y$3) * S101 + $X$3) * A102</f>
        <v>0.26060136394231787</v>
      </c>
      <c r="F102">
        <f>(-($X$3/$Y$3) * T101 + $X$3) * B102</f>
        <v>-0.35607233723650389</v>
      </c>
      <c r="G102">
        <f>E102/$Z$3 - $AA$3 * $W$3 * 9.81</f>
        <v>-4.1058259454496273</v>
      </c>
      <c r="H102">
        <f>F102/$Z$3 - $AA$3 * $W$3 * 9.81</f>
        <v>-10.175448988548268</v>
      </c>
      <c r="I102">
        <f>I101+G102/$W$3*D102</f>
        <v>-0.60235227829758786</v>
      </c>
      <c r="J102">
        <f>J101+H102/$W$3*D102</f>
        <v>-1.2195033753864297</v>
      </c>
      <c r="K102">
        <f t="shared" si="8"/>
        <v>-7.1406374669989479</v>
      </c>
      <c r="L102">
        <f t="shared" si="9"/>
        <v>-1.3875158276523494</v>
      </c>
      <c r="M102">
        <f>K102/$W$3</f>
        <v>-1.0500937451469041</v>
      </c>
      <c r="N102">
        <f t="shared" si="10"/>
        <v>-0.91092782684200901</v>
      </c>
      <c r="O102">
        <f>O101+(L102/$V$3)*D102</f>
        <v>-2.6996985874402539</v>
      </c>
      <c r="P102" s="1">
        <f t="shared" si="11"/>
        <v>-1.0927902547387325</v>
      </c>
      <c r="Q102">
        <f t="shared" si="12"/>
        <v>-0.33141855537917075</v>
      </c>
      <c r="R102">
        <f t="shared" si="13"/>
        <v>0.19528605272301675</v>
      </c>
      <c r="S102">
        <f>I102/$Z$3 * (60/(2*3.1415))</f>
        <v>-56.616242143615999</v>
      </c>
      <c r="T102">
        <f>J102/$Z$3 * (60/(2*3.1415))</f>
        <v>-114.62345355606772</v>
      </c>
    </row>
    <row r="103" spans="1:20" x14ac:dyDescent="0.25">
      <c r="A103">
        <v>0.1</v>
      </c>
      <c r="B103">
        <v>-0.1</v>
      </c>
      <c r="C103">
        <v>0.91</v>
      </c>
      <c r="D103">
        <f t="shared" si="7"/>
        <v>1.0000000000000009E-2</v>
      </c>
      <c r="E103">
        <f>(-($X$3/$Y$3) * S102 + $X$3) * A103</f>
        <v>0.26154912437983874</v>
      </c>
      <c r="F103">
        <f>(-($X$3/$Y$3) * T102 + $X$3) * B103</f>
        <v>-0.35842116743863306</v>
      </c>
      <c r="G103">
        <f>E103/$Z$3 - $AA$3 * $W$3 * 9.81</f>
        <v>-4.0964975946866273</v>
      </c>
      <c r="H103">
        <f>F103/$Z$3 - $AA$3 * $W$3 * 9.81</f>
        <v>-10.198567396049539</v>
      </c>
      <c r="I103">
        <f>I102+G103/$W$3*D103</f>
        <v>-0.6083765394662447</v>
      </c>
      <c r="J103">
        <f>J102+H103/$W$3*D103</f>
        <v>-1.2345012686159142</v>
      </c>
      <c r="K103">
        <f t="shared" si="8"/>
        <v>-7.1475324953680826</v>
      </c>
      <c r="L103">
        <f t="shared" si="9"/>
        <v>-1.3949331565915615</v>
      </c>
      <c r="M103">
        <f>K103/$W$3</f>
        <v>-1.0511077199070711</v>
      </c>
      <c r="N103">
        <f t="shared" si="10"/>
        <v>-0.92143890404107975</v>
      </c>
      <c r="O103">
        <f>O102+(L103/$V$3)*D103</f>
        <v>-2.7389533208646974</v>
      </c>
      <c r="P103" s="1">
        <f t="shared" si="11"/>
        <v>-1.1199835142802572</v>
      </c>
      <c r="Q103">
        <f t="shared" si="12"/>
        <v>-0.33541034142821485</v>
      </c>
      <c r="R103">
        <f t="shared" si="13"/>
        <v>0.20353255744015822</v>
      </c>
      <c r="S103">
        <f>I103/$Z$3 * (60/(2*3.1415))</f>
        <v>-57.18247396733387</v>
      </c>
      <c r="T103">
        <f>J103/$Z$3 * (60/(2*3.1415))</f>
        <v>-116.03313421191989</v>
      </c>
    </row>
    <row r="104" spans="1:20" x14ac:dyDescent="0.25">
      <c r="A104">
        <v>0.1</v>
      </c>
      <c r="B104">
        <v>-0.1</v>
      </c>
      <c r="C104">
        <v>0.92</v>
      </c>
      <c r="D104">
        <f t="shared" si="7"/>
        <v>1.0000000000000009E-2</v>
      </c>
      <c r="E104">
        <f>(-($X$3/$Y$3) * S103 + $X$3) * A104</f>
        <v>0.26249473152544756</v>
      </c>
      <c r="F104">
        <f>(-($X$3/$Y$3) * T103 + $X$3) * B104</f>
        <v>-0.36077533413390617</v>
      </c>
      <c r="G104">
        <f>E104/$Z$3 - $AA$3 * $W$3 * 9.81</f>
        <v>-4.0871904377416586</v>
      </c>
      <c r="H104">
        <f>F104/$Z$3 - $AA$3 * $W$3 * 9.81</f>
        <v>-10.221738328089629</v>
      </c>
      <c r="I104">
        <f>I103+G104/$W$3*D104</f>
        <v>-0.61438711363939424</v>
      </c>
      <c r="J104">
        <f>J103+H104/$W$3*D104</f>
        <v>-1.2495332367454579</v>
      </c>
      <c r="K104">
        <f t="shared" si="8"/>
        <v>-7.1544643829156431</v>
      </c>
      <c r="L104">
        <f t="shared" si="9"/>
        <v>-1.402357647733546</v>
      </c>
      <c r="M104">
        <f>K104/$W$3</f>
        <v>-1.0521271151346534</v>
      </c>
      <c r="N104">
        <f t="shared" si="10"/>
        <v>-0.93196017519242624</v>
      </c>
      <c r="O104">
        <f>O103+(L104/$V$3)*D104</f>
        <v>-2.7784169864657215</v>
      </c>
      <c r="P104" s="1">
        <f t="shared" si="11"/>
        <v>-1.1475703658169094</v>
      </c>
      <c r="Q104">
        <f t="shared" si="12"/>
        <v>-0.33921633272231883</v>
      </c>
      <c r="R104">
        <f t="shared" si="13"/>
        <v>0.21198191445367084</v>
      </c>
      <c r="S104">
        <f>I104/$Z$3 * (60/(2*3.1415))</f>
        <v>-57.747419324178821</v>
      </c>
      <c r="T104">
        <f>J104/$Z$3 * (60/(2*3.1415))</f>
        <v>-117.44601763276901</v>
      </c>
    </row>
    <row r="105" spans="1:20" x14ac:dyDescent="0.25">
      <c r="A105">
        <v>0.1</v>
      </c>
      <c r="B105">
        <v>-0.1</v>
      </c>
      <c r="C105">
        <v>0.93</v>
      </c>
      <c r="D105">
        <f t="shared" si="7"/>
        <v>1.0000000000000009E-2</v>
      </c>
      <c r="E105">
        <f>(-($X$3/$Y$3) * S104 + $X$3) * A105</f>
        <v>0.26343819027137866</v>
      </c>
      <c r="F105">
        <f>(-($X$3/$Y$3) * T104 + $X$3) * B105</f>
        <v>-0.36313484944672425</v>
      </c>
      <c r="G105">
        <f>E105/$Z$3 - $AA$3 * $W$3 * 9.81</f>
        <v>-4.0779044264628093</v>
      </c>
      <c r="H105">
        <f>F105/$Z$3 - $AA$3 * $W$3 * 9.81</f>
        <v>-10.244961904003192</v>
      </c>
      <c r="I105">
        <f>I104+G105/$W$3*D105</f>
        <v>-0.62038403191360425</v>
      </c>
      <c r="J105">
        <f>J104+H105/$W$3*D105</f>
        <v>-1.2645993571925214</v>
      </c>
      <c r="K105">
        <f t="shared" si="8"/>
        <v>-7.1614331652330012</v>
      </c>
      <c r="L105">
        <f t="shared" si="9"/>
        <v>-1.4097893393657315</v>
      </c>
      <c r="M105">
        <f>K105/$W$3</f>
        <v>-1.0531519360636767</v>
      </c>
      <c r="N105">
        <f t="shared" si="10"/>
        <v>-0.94249169455306303</v>
      </c>
      <c r="O105">
        <f>O104+(L105/$V$3)*D105</f>
        <v>-2.818089786871905</v>
      </c>
      <c r="P105" s="1">
        <f t="shared" si="11"/>
        <v>-1.1755528996835976</v>
      </c>
      <c r="Q105">
        <f t="shared" si="12"/>
        <v>-0.3428249605420734</v>
      </c>
      <c r="R105">
        <f t="shared" si="13"/>
        <v>0.22063159945130528</v>
      </c>
      <c r="S105">
        <f>I105/$Z$3 * (60/(2*3.1415))</f>
        <v>-58.311081136976696</v>
      </c>
      <c r="T105">
        <f>J105/$Z$3 * (60/(2*3.1415))</f>
        <v>-118.86211109523023</v>
      </c>
    </row>
    <row r="106" spans="1:20" x14ac:dyDescent="0.25">
      <c r="A106">
        <v>0.1</v>
      </c>
      <c r="B106">
        <v>-0.1</v>
      </c>
      <c r="C106">
        <v>0.94</v>
      </c>
      <c r="D106">
        <f t="shared" si="7"/>
        <v>9.9999999999998979E-3</v>
      </c>
      <c r="E106">
        <f>(-($X$3/$Y$3) * S105 + $X$3) * A106</f>
        <v>0.26437950549875111</v>
      </c>
      <c r="F106">
        <f>(-($X$3/$Y$3) * T105 + $X$3) * B106</f>
        <v>-0.36549972552903448</v>
      </c>
      <c r="G106">
        <f>E106/$Z$3 - $AA$3 * $W$3 * 9.81</f>
        <v>-4.0686395128075681</v>
      </c>
      <c r="H106">
        <f>F106/$Z$3 - $AA$3 * $W$3 * 9.81</f>
        <v>-10.268238243396009</v>
      </c>
      <c r="I106">
        <f>I105+G106/$W$3*D106</f>
        <v>-0.62636732531479178</v>
      </c>
      <c r="J106">
        <f>J105+H106/$W$3*D106</f>
        <v>-1.2796997075504566</v>
      </c>
      <c r="K106">
        <f t="shared" si="8"/>
        <v>-7.1684388781017887</v>
      </c>
      <c r="L106">
        <f t="shared" si="9"/>
        <v>-1.4172282698125176</v>
      </c>
      <c r="M106">
        <f>K106/$W$3</f>
        <v>-1.0541821879561455</v>
      </c>
      <c r="N106">
        <f t="shared" si="10"/>
        <v>-0.95303351643262435</v>
      </c>
      <c r="O106">
        <f>O105+(L106/$V$3)*D106</f>
        <v>-2.8579719257903111</v>
      </c>
      <c r="P106" s="1">
        <f t="shared" si="11"/>
        <v>-1.2039332082469083</v>
      </c>
      <c r="Q106">
        <f t="shared" si="12"/>
        <v>-0.3462244812967088</v>
      </c>
      <c r="R106">
        <f t="shared" si="13"/>
        <v>0.22947855679696144</v>
      </c>
      <c r="S106">
        <f>I106/$Z$3 * (60/(2*3.1415))</f>
        <v>-58.873462321912754</v>
      </c>
      <c r="T106">
        <f>J106/$Z$3 * (60/(2*3.1415))</f>
        <v>-120.28142189245101</v>
      </c>
    </row>
    <row r="107" spans="1:20" x14ac:dyDescent="0.25">
      <c r="A107">
        <v>0.1</v>
      </c>
      <c r="B107">
        <v>-0.1</v>
      </c>
      <c r="C107">
        <v>0.95</v>
      </c>
      <c r="D107">
        <f t="shared" si="7"/>
        <v>1.0000000000000009E-2</v>
      </c>
      <c r="E107">
        <f>(-($X$3/$Y$3) * S106 + $X$3) * A107</f>
        <v>0.26531868207759429</v>
      </c>
      <c r="F107">
        <f>(-($X$3/$Y$3) * T106 + $X$3) * B107</f>
        <v>-0.36786997456039322</v>
      </c>
      <c r="G107">
        <f>E107/$Z$3 - $AA$3 * $W$3 * 9.81</f>
        <v>-4.0593956488425764</v>
      </c>
      <c r="H107">
        <f>F107/$Z$3 - $AA$3 * $W$3 * 9.81</f>
        <v>-10.291567466145604</v>
      </c>
      <c r="I107">
        <f>I106+G107/$W$3*D107</f>
        <v>-0.63233702479838383</v>
      </c>
      <c r="J107">
        <f>J106+H107/$W$3*D107</f>
        <v>-1.2948343655889061</v>
      </c>
      <c r="K107">
        <f t="shared" si="8"/>
        <v>-7.1754815574940904</v>
      </c>
      <c r="L107">
        <f t="shared" si="9"/>
        <v>-1.4246744774354723</v>
      </c>
      <c r="M107">
        <f>K107/$W$3</f>
        <v>-1.0552178761020721</v>
      </c>
      <c r="N107">
        <f t="shared" si="10"/>
        <v>-0.96358569519364512</v>
      </c>
      <c r="O107">
        <f>O106+(L107/$V$3)*D107</f>
        <v>-2.898063608007535</v>
      </c>
      <c r="P107" s="1">
        <f t="shared" si="11"/>
        <v>-1.2327133859158976</v>
      </c>
      <c r="Q107">
        <f t="shared" si="12"/>
        <v>-0.34940299458595275</v>
      </c>
      <c r="R107">
        <f t="shared" si="13"/>
        <v>0.23851917532278546</v>
      </c>
      <c r="S107">
        <f>I107/$Z$3 * (60/(2*3.1415))</f>
        <v>-59.434565788546763</v>
      </c>
      <c r="T107">
        <f>J107/$Z$3 * (60/(2*3.1415))</f>
        <v>-121.70395733414871</v>
      </c>
    </row>
    <row r="108" spans="1:20" x14ac:dyDescent="0.25">
      <c r="A108">
        <v>0.1</v>
      </c>
      <c r="B108">
        <v>-0.1</v>
      </c>
      <c r="C108">
        <v>0.96</v>
      </c>
      <c r="D108">
        <f t="shared" si="7"/>
        <v>1.0000000000000009E-2</v>
      </c>
      <c r="E108">
        <f>(-($X$3/$Y$3) * S107 + $X$3) * A108</f>
        <v>0.2662557248668731</v>
      </c>
      <c r="F108">
        <f>(-($X$3/$Y$3) * T107 + $X$3) * B108</f>
        <v>-0.37024560874802837</v>
      </c>
      <c r="G108">
        <f>E108/$Z$3 - $AA$3 * $W$3 * 9.81</f>
        <v>-4.0501727867433761</v>
      </c>
      <c r="H108">
        <f>F108/$Z$3 - $AA$3 * $W$3 * 9.81</f>
        <v>-10.314949692401855</v>
      </c>
      <c r="I108">
        <f>I107+G108/$W$3*D108</f>
        <v>-0.63829316124947699</v>
      </c>
      <c r="J108">
        <f>J107+H108/$W$3*D108</f>
        <v>-1.310003409254203</v>
      </c>
      <c r="K108">
        <f t="shared" si="8"/>
        <v>-7.1825612395726157</v>
      </c>
      <c r="L108">
        <f t="shared" si="9"/>
        <v>-1.4321280006335284</v>
      </c>
      <c r="M108">
        <f>K108/$W$3</f>
        <v>-1.0562590058195023</v>
      </c>
      <c r="N108">
        <f t="shared" si="10"/>
        <v>-0.97414828525184016</v>
      </c>
      <c r="O108">
        <f>O107+(L108/$V$3)*D108</f>
        <v>-2.938365039390753</v>
      </c>
      <c r="P108" s="1">
        <f t="shared" si="11"/>
        <v>-1.2618955291528891</v>
      </c>
      <c r="Q108">
        <f t="shared" si="12"/>
        <v>-0.35234846306133094</v>
      </c>
      <c r="R108">
        <f t="shared" si="13"/>
        <v>0.24774926415956711</v>
      </c>
      <c r="S108">
        <f>I108/$Z$3 * (60/(2*3.1415))</f>
        <v>-59.994394439827978</v>
      </c>
      <c r="T108">
        <f>J108/$Z$3 * (60/(2*3.1415))</f>
        <v>-123.12972474664822</v>
      </c>
    </row>
    <row r="109" spans="1:20" x14ac:dyDescent="0.25">
      <c r="A109">
        <v>0.1</v>
      </c>
      <c r="B109">
        <v>-0.1</v>
      </c>
      <c r="C109">
        <v>0.97</v>
      </c>
      <c r="D109">
        <f t="shared" si="7"/>
        <v>1.0000000000000009E-2</v>
      </c>
      <c r="E109">
        <f>(-($X$3/$Y$3) * S108 + $X$3) * A109</f>
        <v>0.26719063871451276</v>
      </c>
      <c r="F109">
        <f>(-($X$3/$Y$3) * T108 + $X$3) * B109</f>
        <v>-0.37262664032690251</v>
      </c>
      <c r="G109">
        <f>E109/$Z$3 - $AA$3 * $W$3 * 9.81</f>
        <v>-4.0409708787941661</v>
      </c>
      <c r="H109">
        <f>F109/$Z$3 - $AA$3 * $W$3 * 9.81</f>
        <v>-10.338385042587625</v>
      </c>
      <c r="I109">
        <f>I108+G109/$W$3*D109</f>
        <v>-0.64423576548299788</v>
      </c>
      <c r="J109">
        <f>J108+H109/$W$3*D109</f>
        <v>-1.3252069166697731</v>
      </c>
      <c r="K109">
        <f t="shared" si="8"/>
        <v>-7.1896779606908954</v>
      </c>
      <c r="L109">
        <f t="shared" si="9"/>
        <v>-1.4395888778431847</v>
      </c>
      <c r="M109">
        <f>K109/$W$3</f>
        <v>-1.0573055824545434</v>
      </c>
      <c r="N109">
        <f t="shared" si="10"/>
        <v>-0.98472134107638565</v>
      </c>
      <c r="O109">
        <f>O108+(L109/$V$3)*D109</f>
        <v>-2.9788764268887808</v>
      </c>
      <c r="P109" s="1">
        <f t="shared" si="11"/>
        <v>-1.2914817364842868</v>
      </c>
      <c r="Q109">
        <f t="shared" si="12"/>
        <v>-0.35504873415545496</v>
      </c>
      <c r="R109">
        <f t="shared" si="13"/>
        <v>0.25716402869948102</v>
      </c>
      <c r="S109">
        <f>I109/$Z$3 * (60/(2*3.1415))</f>
        <v>-60.552951172110269</v>
      </c>
      <c r="T109">
        <f>J109/$Z$3 * (60/(2*3.1415))</f>
        <v>-124.55873147291966</v>
      </c>
    </row>
    <row r="110" spans="1:20" x14ac:dyDescent="0.25">
      <c r="A110">
        <v>0.1</v>
      </c>
      <c r="B110">
        <v>-0.1</v>
      </c>
      <c r="C110">
        <v>0.98</v>
      </c>
      <c r="D110">
        <f t="shared" si="7"/>
        <v>1.0000000000000009E-2</v>
      </c>
      <c r="E110">
        <f>(-($X$3/$Y$3) * S109 + $X$3) * A110</f>
        <v>0.26812342845742415</v>
      </c>
      <c r="F110">
        <f>(-($X$3/$Y$3) * T109 + $X$3) * B110</f>
        <v>-0.37501308155977586</v>
      </c>
      <c r="G110">
        <f>E110/$Z$3 - $AA$3 * $W$3 * 9.81</f>
        <v>-4.031789877387558</v>
      </c>
      <c r="H110">
        <f>F110/$Z$3 - $AA$3 * $W$3 * 9.81</f>
        <v>-10.36187363739937</v>
      </c>
      <c r="I110">
        <f>I109+G110/$W$3*D110</f>
        <v>-0.65016486824386199</v>
      </c>
      <c r="J110">
        <f>J109+H110/$W$3*D110</f>
        <v>-1.340444966136537</v>
      </c>
      <c r="K110">
        <f t="shared" si="8"/>
        <v>-7.1968317573934639</v>
      </c>
      <c r="L110">
        <f t="shared" si="9"/>
        <v>-1.4470571475387002</v>
      </c>
      <c r="M110">
        <f>K110/$W$3</f>
        <v>-1.0583576113813917</v>
      </c>
      <c r="N110">
        <f t="shared" si="10"/>
        <v>-0.99530491719019953</v>
      </c>
      <c r="O110">
        <f>O109+(L110/$V$3)*D110</f>
        <v>-3.0195979785331368</v>
      </c>
      <c r="P110" s="1">
        <f t="shared" si="11"/>
        <v>-1.3214741085113964</v>
      </c>
      <c r="Q110">
        <f t="shared" si="12"/>
        <v>-0.35749156374561997</v>
      </c>
      <c r="R110">
        <f t="shared" si="13"/>
        <v>0.26675804679301429</v>
      </c>
      <c r="S110">
        <f>I110/$Z$3 * (60/(2*3.1415))</f>
        <v>-61.110238875167028</v>
      </c>
      <c r="T110">
        <f>J110/$Z$3 * (60/(2*3.1415))</f>
        <v>-125.99098487261624</v>
      </c>
    </row>
    <row r="111" spans="1:20" x14ac:dyDescent="0.25">
      <c r="A111">
        <v>0.1</v>
      </c>
      <c r="B111">
        <v>-0.1</v>
      </c>
      <c r="C111">
        <v>0.99</v>
      </c>
      <c r="D111">
        <f t="shared" si="7"/>
        <v>1.0000000000000009E-2</v>
      </c>
      <c r="E111">
        <f>(-($X$3/$Y$3) * S110 + $X$3) * A111</f>
        <v>0.26905409892152893</v>
      </c>
      <c r="F111">
        <f>(-($X$3/$Y$3) * T110 + $X$3) * B111</f>
        <v>-0.37740494473726915</v>
      </c>
      <c r="G111">
        <f>E111/$Z$3 - $AA$3 * $W$3 * 9.81</f>
        <v>-4.0226297350243225</v>
      </c>
      <c r="H111">
        <f>F111/$Z$3 - $AA$3 * $W$3 * 9.81</f>
        <v>-10.385415597807768</v>
      </c>
      <c r="I111">
        <f>I110+G111/$W$3*D111</f>
        <v>-0.65608050020713304</v>
      </c>
      <c r="J111">
        <f>J110+H111/$W$3*D111</f>
        <v>-1.3557176361333132</v>
      </c>
      <c r="K111">
        <f t="shared" si="8"/>
        <v>-7.2040226664160452</v>
      </c>
      <c r="L111">
        <f t="shared" si="9"/>
        <v>-1.4545328482322957</v>
      </c>
      <c r="M111">
        <f>K111/$W$3</f>
        <v>-1.0594150980023596</v>
      </c>
      <c r="N111">
        <f t="shared" si="10"/>
        <v>-1.0058990681702231</v>
      </c>
      <c r="O111">
        <f>O110+(L111/$V$3)*D111</f>
        <v>-3.0605299034391082</v>
      </c>
      <c r="P111" s="1">
        <f t="shared" si="11"/>
        <v>-1.3518747479212576</v>
      </c>
      <c r="Q111">
        <f t="shared" si="12"/>
        <v>-0.35966464181525909</v>
      </c>
      <c r="R111">
        <f t="shared" si="13"/>
        <v>0.27652524528996392</v>
      </c>
      <c r="S111">
        <f>I111/$Z$3 * (60/(2*3.1415))</f>
        <v>-61.666260432206123</v>
      </c>
      <c r="T111">
        <f>J111/$Z$3 * (60/(2*3.1415))</f>
        <v>-127.42649232211215</v>
      </c>
    </row>
    <row r="112" spans="1:20" x14ac:dyDescent="0.25">
      <c r="A112">
        <v>0.1</v>
      </c>
      <c r="B112">
        <v>-0.1</v>
      </c>
      <c r="C112">
        <v>1</v>
      </c>
      <c r="D112">
        <f t="shared" si="7"/>
        <v>1.0000000000000009E-2</v>
      </c>
      <c r="E112">
        <f>(-($X$3/$Y$3) * S111 + $X$3) * A112</f>
        <v>0.26998265492178425</v>
      </c>
      <c r="F112">
        <f>(-($X$3/$Y$3) * T111 + $X$3) * B112</f>
        <v>-0.3798022421779273</v>
      </c>
      <c r="G112">
        <f>E112/$Z$3 - $AA$3 * $W$3 * 9.81</f>
        <v>-4.0134904043131474</v>
      </c>
      <c r="H112">
        <f>F112/$Z$3 - $AA$3 * $W$3 * 9.81</f>
        <v>-10.409011045058341</v>
      </c>
      <c r="I112">
        <f>I111+G112/$W$3*D112</f>
        <v>-0.66198269197818183</v>
      </c>
      <c r="J112">
        <f>J111+H112/$W$3*D112</f>
        <v>-1.3710250053172226</v>
      </c>
      <c r="K112">
        <f t="shared" si="8"/>
        <v>-7.211250724685744</v>
      </c>
      <c r="L112">
        <f t="shared" si="9"/>
        <v>-1.4620160184743511</v>
      </c>
      <c r="M112">
        <f>K112/$W$3</f>
        <v>-1.0604780477479037</v>
      </c>
      <c r="N112">
        <f t="shared" si="10"/>
        <v>-1.0165038486477023</v>
      </c>
      <c r="O112">
        <f>O111+(L112/$V$3)*D112</f>
        <v>-3.1016724118068275</v>
      </c>
      <c r="P112" s="1">
        <f t="shared" si="11"/>
        <v>-1.3826857594974873</v>
      </c>
      <c r="Q112">
        <f t="shared" si="12"/>
        <v>-0.36155562017342857</v>
      </c>
      <c r="R112">
        <f t="shared" si="13"/>
        <v>0.28645887704264006</v>
      </c>
      <c r="S112">
        <f>I112/$Z$3 * (60/(2*3.1415))</f>
        <v>-62.221018719884853</v>
      </c>
      <c r="T112">
        <f>J112/$Z$3 * (60/(2*3.1415))</f>
        <v>-128.86526121454054</v>
      </c>
    </row>
    <row r="113" spans="1:20" x14ac:dyDescent="0.25">
      <c r="A113">
        <v>0.1</v>
      </c>
      <c r="B113">
        <v>-0.1</v>
      </c>
      <c r="C113">
        <v>1.01</v>
      </c>
      <c r="D113">
        <f t="shared" si="7"/>
        <v>1.0000000000000009E-2</v>
      </c>
      <c r="E113">
        <f>(-($X$3/$Y$3) * S112 + $X$3) * A113</f>
        <v>0.27090910126220769</v>
      </c>
      <c r="F113">
        <f>(-($X$3/$Y$3) * T112 + $X$3) * B113</f>
        <v>-0.38220498622828269</v>
      </c>
      <c r="G113">
        <f>E113/$Z$3 - $AA$3 * $W$3 * 9.81</f>
        <v>-4.0043718379703979</v>
      </c>
      <c r="H113">
        <f>F113/$Z$3 - $AA$3 * $W$3 * 9.81</f>
        <v>-10.432660100672074</v>
      </c>
      <c r="I113">
        <f>I112+G113/$W$3*D113</f>
        <v>-0.6678714740928442</v>
      </c>
      <c r="J113">
        <f>J112+H113/$W$3*D113</f>
        <v>-1.3863671525240933</v>
      </c>
      <c r="K113">
        <f t="shared" si="8"/>
        <v>-7.2185159693212357</v>
      </c>
      <c r="L113">
        <f t="shared" si="9"/>
        <v>-1.469506696853603</v>
      </c>
      <c r="M113">
        <f>K113/$W$3</f>
        <v>-1.0615464660766523</v>
      </c>
      <c r="N113">
        <f t="shared" si="10"/>
        <v>-1.0271193133084688</v>
      </c>
      <c r="O113">
        <f>O112+(L113/$V$3)*D113</f>
        <v>-3.1430257149223495</v>
      </c>
      <c r="P113" s="1">
        <f t="shared" si="11"/>
        <v>-1.4139092501311332</v>
      </c>
      <c r="Q113">
        <f t="shared" si="12"/>
        <v>-0.36315214228848491</v>
      </c>
      <c r="R113">
        <f t="shared" si="13"/>
        <v>0.29655149849785323</v>
      </c>
      <c r="S113">
        <f>I113/$Z$3 * (60/(2*3.1415))</f>
        <v>-62.774516608324824</v>
      </c>
      <c r="T113">
        <f>J113/$Z$3 * (60/(2*3.1415))</f>
        <v>-130.30729895983163</v>
      </c>
    </row>
    <row r="114" spans="1:20" x14ac:dyDescent="0.25">
      <c r="A114">
        <v>0.1</v>
      </c>
      <c r="B114">
        <v>-0.1</v>
      </c>
      <c r="C114">
        <v>1.02</v>
      </c>
      <c r="D114">
        <f t="shared" si="7"/>
        <v>1.0000000000000009E-2</v>
      </c>
      <c r="E114">
        <f>(-($X$3/$Y$3) * S113 + $X$3) * A114</f>
        <v>0.27183344273590243</v>
      </c>
      <c r="F114">
        <f>(-($X$3/$Y$3) * T113 + $X$3) * B114</f>
        <v>-0.38461318926291882</v>
      </c>
      <c r="G114">
        <f>E114/$Z$3 - $AA$3 * $W$3 * 9.81</f>
        <v>-3.9952739888198585</v>
      </c>
      <c r="H114">
        <f>F114/$Z$3 - $AA$3 * $W$3 * 9.81</f>
        <v>-10.456362886446051</v>
      </c>
      <c r="I114">
        <f>I113+G114/$W$3*D114</f>
        <v>-0.67374687701757929</v>
      </c>
      <c r="J114">
        <f>J113+H114/$W$3*D114</f>
        <v>-1.4017441567688669</v>
      </c>
      <c r="K114">
        <f t="shared" si="8"/>
        <v>-7.2258184376329551</v>
      </c>
      <c r="L114">
        <f t="shared" si="9"/>
        <v>-1.4770049219973476</v>
      </c>
      <c r="M114">
        <f>K114/$W$3</f>
        <v>-1.0626203584754346</v>
      </c>
      <c r="N114">
        <f t="shared" si="10"/>
        <v>-1.0377455168932233</v>
      </c>
      <c r="O114">
        <f>O113+(L114/$V$3)*D114</f>
        <v>-3.1845900251587387</v>
      </c>
      <c r="P114" s="1">
        <f t="shared" si="11"/>
        <v>-1.4455473288315388</v>
      </c>
      <c r="Q114">
        <f t="shared" si="12"/>
        <v>-0.36444187528741689</v>
      </c>
      <c r="R114">
        <f t="shared" si="13"/>
        <v>0.30679494801286344</v>
      </c>
      <c r="S114">
        <f>I114/$Z$3 * (60/(2*3.1415))</f>
        <v>-63.326756961126762</v>
      </c>
      <c r="T114">
        <f>J114/$Z$3 * (60/(2*3.1415))</f>
        <v>-131.75261298475078</v>
      </c>
    </row>
    <row r="115" spans="1:20" x14ac:dyDescent="0.25">
      <c r="A115">
        <v>0.1</v>
      </c>
      <c r="B115">
        <v>-0.1</v>
      </c>
      <c r="C115">
        <v>1.03</v>
      </c>
      <c r="D115">
        <f t="shared" si="7"/>
        <v>1.0000000000000009E-2</v>
      </c>
      <c r="E115">
        <f>(-($X$3/$Y$3) * S114 + $X$3) * A115</f>
        <v>0.27275568412508172</v>
      </c>
      <c r="F115">
        <f>(-($X$3/$Y$3) * T114 + $X$3) * B115</f>
        <v>-0.38702686368453382</v>
      </c>
      <c r="G115">
        <f>E115/$Z$3 - $AA$3 * $W$3 * 9.81</f>
        <v>-3.9861968097925033</v>
      </c>
      <c r="H115">
        <f>F115/$Z$3 - $AA$3 * $W$3 * 9.81</f>
        <v>-10.480119524454073</v>
      </c>
      <c r="I115">
        <f>I114+G115/$W$3*D115</f>
        <v>-0.67960893114962706</v>
      </c>
      <c r="J115">
        <f>J114+H115/$W$3*D115</f>
        <v>-1.4171560972460053</v>
      </c>
      <c r="K115">
        <f t="shared" si="8"/>
        <v>-7.2331581671232881</v>
      </c>
      <c r="L115">
        <f t="shared" si="9"/>
        <v>-1.4845107325716349</v>
      </c>
      <c r="M115">
        <f>K115/$W$3</f>
        <v>-1.063699730459307</v>
      </c>
      <c r="N115">
        <f t="shared" si="10"/>
        <v>-1.0483825141978163</v>
      </c>
      <c r="O115">
        <f>O114+(L115/$V$3)*D115</f>
        <v>-3.2263655559771576</v>
      </c>
      <c r="P115" s="1">
        <f t="shared" si="11"/>
        <v>-1.4776021067372183</v>
      </c>
      <c r="Q115">
        <f t="shared" si="12"/>
        <v>-0.36541254416687197</v>
      </c>
      <c r="R115">
        <f t="shared" si="13"/>
        <v>0.31718032503919485</v>
      </c>
      <c r="S115">
        <f>I115/$Z$3 * (60/(2*3.1415))</f>
        <v>-63.87774263538536</v>
      </c>
      <c r="T115">
        <f>J115/$Z$3 * (60/(2*3.1415))</f>
        <v>-133.20121073293691</v>
      </c>
    </row>
    <row r="116" spans="1:20" x14ac:dyDescent="0.25">
      <c r="A116">
        <v>0.1</v>
      </c>
      <c r="B116">
        <v>-0.1</v>
      </c>
      <c r="C116">
        <v>1.04</v>
      </c>
      <c r="D116">
        <f t="shared" si="7"/>
        <v>1.0000000000000009E-2</v>
      </c>
      <c r="E116">
        <f>(-($X$3/$Y$3) * S115 + $X$3) * A116</f>
        <v>0.27367583020109354</v>
      </c>
      <c r="F116">
        <f>(-($X$3/$Y$3) * T115 + $X$3) * B116</f>
        <v>-0.38944602192400463</v>
      </c>
      <c r="G116">
        <f>E116/$Z$3 - $AA$3 * $W$3 * 9.81</f>
        <v>-3.9771402539262453</v>
      </c>
      <c r="H116">
        <f>F116/$Z$3 - $AA$3 * $W$3 * 9.81</f>
        <v>-10.503930137047291</v>
      </c>
      <c r="I116">
        <f>I115+G116/$W$3*D116</f>
        <v>-0.68545766681716569</v>
      </c>
      <c r="J116">
        <f>J115+H116/$W$3*D116</f>
        <v>-1.4326030533298983</v>
      </c>
      <c r="K116">
        <f t="shared" si="8"/>
        <v>-7.2405351954867685</v>
      </c>
      <c r="L116">
        <f t="shared" si="9"/>
        <v>-1.4920241672814709</v>
      </c>
      <c r="M116">
        <f>K116/$W$3</f>
        <v>-1.0647845875715836</v>
      </c>
      <c r="N116">
        <f t="shared" si="10"/>
        <v>-1.059030360073532</v>
      </c>
      <c r="O116">
        <f>O115+(L116/$V$3)*D116</f>
        <v>-3.2683525219279645</v>
      </c>
      <c r="P116" s="1">
        <f t="shared" si="11"/>
        <v>-1.5100756971267439</v>
      </c>
      <c r="Q116">
        <f t="shared" si="12"/>
        <v>-0.36605196825571656</v>
      </c>
      <c r="R116">
        <f t="shared" si="13"/>
        <v>0.32769797032703002</v>
      </c>
      <c r="S116">
        <f>I116/$Z$3 * (60/(2*3.1415))</f>
        <v>-64.427476481704076</v>
      </c>
      <c r="T116">
        <f>J116/$Z$3 * (60/(2*3.1415))</f>
        <v>-134.65309966494061</v>
      </c>
    </row>
    <row r="117" spans="1:20" x14ac:dyDescent="0.25">
      <c r="A117">
        <v>0.1</v>
      </c>
      <c r="B117">
        <v>-0.1</v>
      </c>
      <c r="C117">
        <v>1.05</v>
      </c>
      <c r="D117">
        <f t="shared" si="7"/>
        <v>1.0000000000000009E-2</v>
      </c>
      <c r="E117">
        <f>(-($X$3/$Y$3) * S116 + $X$3) * A117</f>
        <v>0.27459388572444582</v>
      </c>
      <c r="F117">
        <f>(-($X$3/$Y$3) * T116 + $X$3) * B117</f>
        <v>-0.39187067644045082</v>
      </c>
      <c r="G117">
        <f>E117/$Z$3 - $AA$3 * $W$3 * 9.81</f>
        <v>-3.9681042743656914</v>
      </c>
      <c r="H117">
        <f>F117/$Z$3 - $AA$3 * $W$3 * 9.81</f>
        <v>-10.527794846854832</v>
      </c>
      <c r="I117">
        <f>I116+G117/$W$3*D117</f>
        <v>-0.69129311427946816</v>
      </c>
      <c r="J117">
        <f>J116+H117/$W$3*D117</f>
        <v>-1.4480851045752732</v>
      </c>
      <c r="K117">
        <f t="shared" si="8"/>
        <v>-7.2479495606102615</v>
      </c>
      <c r="L117">
        <f t="shared" si="9"/>
        <v>-1.4995452648710175</v>
      </c>
      <c r="M117">
        <f>K117/$W$3</f>
        <v>-1.0658749353838619</v>
      </c>
      <c r="N117">
        <f t="shared" si="10"/>
        <v>-1.0696891094273706</v>
      </c>
      <c r="O117">
        <f>O116+(L117/$V$3)*D117</f>
        <v>-3.3105511386518152</v>
      </c>
      <c r="P117" s="1">
        <f t="shared" si="11"/>
        <v>-1.542970215429643</v>
      </c>
      <c r="Q117">
        <f t="shared" si="12"/>
        <v>-0.3663480999619575</v>
      </c>
      <c r="R117">
        <f t="shared" si="13"/>
        <v>0.33833744731174897</v>
      </c>
      <c r="S117">
        <f>I117/$Z$3 * (60/(2*3.1415))</f>
        <v>-64.975961344209793</v>
      </c>
      <c r="T117">
        <f>J117/$Z$3 * (60/(2*3.1415))</f>
        <v>-136.10828725826283</v>
      </c>
    </row>
    <row r="118" spans="1:20" x14ac:dyDescent="0.25">
      <c r="A118">
        <v>0.1</v>
      </c>
      <c r="B118">
        <v>-0.1</v>
      </c>
      <c r="C118">
        <v>1.06</v>
      </c>
      <c r="D118">
        <f t="shared" si="7"/>
        <v>1.0000000000000009E-2</v>
      </c>
      <c r="E118">
        <f>(-($X$3/$Y$3) * S117 + $X$3) * A118</f>
        <v>0.27550985544483036</v>
      </c>
      <c r="F118">
        <f>(-($X$3/$Y$3) * T117 + $X$3) * B118</f>
        <v>-0.39430083972129892</v>
      </c>
      <c r="G118">
        <f>E118/$Z$3 - $AA$3 * $W$3 * 9.81</f>
        <v>-3.9590888243619067</v>
      </c>
      <c r="H118">
        <f>F118/$Z$3 - $AA$3 * $W$3 * 9.81</f>
        <v>-10.551713776784439</v>
      </c>
      <c r="I118">
        <f>I117+G118/$W$3*D118</f>
        <v>-0.69711530372705921</v>
      </c>
      <c r="J118">
        <f>J117+H118/$W$3*D118</f>
        <v>-1.4636023307176032</v>
      </c>
      <c r="K118">
        <f t="shared" si="8"/>
        <v>-7.2554013005731726</v>
      </c>
      <c r="L118">
        <f t="shared" si="9"/>
        <v>-1.507074064123791</v>
      </c>
      <c r="M118">
        <f>K118/$W$3</f>
        <v>-1.0669707794960548</v>
      </c>
      <c r="N118">
        <f t="shared" si="10"/>
        <v>-1.0803588172223311</v>
      </c>
      <c r="O118">
        <f>O117+(L118/$V$3)*D118</f>
        <v>-3.3529616228807697</v>
      </c>
      <c r="P118" s="1">
        <f t="shared" si="11"/>
        <v>-1.576287779237306</v>
      </c>
      <c r="Q118">
        <f t="shared" si="12"/>
        <v>-0.36628906582897408</v>
      </c>
      <c r="R118">
        <f t="shared" si="13"/>
        <v>0.3490875248530233</v>
      </c>
      <c r="S118">
        <f>I118/$Z$3 * (60/(2*3.1415))</f>
        <v>-65.523200060567689</v>
      </c>
      <c r="T118">
        <f>J118/$Z$3 * (60/(2*3.1415))</f>
        <v>-137.56678100739308</v>
      </c>
    </row>
    <row r="119" spans="1:20" x14ac:dyDescent="0.25">
      <c r="A119">
        <v>0.1</v>
      </c>
      <c r="B119">
        <v>-0.1</v>
      </c>
      <c r="C119">
        <v>1.07</v>
      </c>
      <c r="D119">
        <f t="shared" si="7"/>
        <v>1.0000000000000009E-2</v>
      </c>
      <c r="E119">
        <f>(-($X$3/$Y$3) * S118 + $X$3) * A119</f>
        <v>0.27642374410114806</v>
      </c>
      <c r="F119">
        <f>(-($X$3/$Y$3) * T118 + $X$3) * B119</f>
        <v>-0.3967365242823464</v>
      </c>
      <c r="G119">
        <f>E119/$Z$3 - $AA$3 * $W$3 * 9.81</f>
        <v>-3.9500938572721656</v>
      </c>
      <c r="H119">
        <f>F119/$Z$3 - $AA$3 * $W$3 * 9.81</f>
        <v>-10.575687050023095</v>
      </c>
      <c r="I119">
        <f>I118+G119/$W$3*D119</f>
        <v>-0.70292426528187124</v>
      </c>
      <c r="J119">
        <f>J118+H119/$W$3*D119</f>
        <v>-1.4791548116735196</v>
      </c>
      <c r="K119">
        <f t="shared" si="8"/>
        <v>-7.2628904536476302</v>
      </c>
      <c r="L119">
        <f t="shared" si="9"/>
        <v>-1.5146106038628626</v>
      </c>
      <c r="M119">
        <f>K119/$W$3</f>
        <v>-1.0680721255364163</v>
      </c>
      <c r="N119">
        <f t="shared" si="10"/>
        <v>-1.0910395384776952</v>
      </c>
      <c r="O119">
        <f>O118+(L119/$V$3)*D119</f>
        <v>-3.3955841924394061</v>
      </c>
      <c r="P119" s="1">
        <f t="shared" si="11"/>
        <v>-1.6100305083139068</v>
      </c>
      <c r="Q119">
        <f t="shared" si="12"/>
        <v>-0.36586320991723459</v>
      </c>
      <c r="R119">
        <f t="shared" si="13"/>
        <v>0.35993616150565649</v>
      </c>
      <c r="S119">
        <f>I119/$Z$3 * (60/(2*3.1415))</f>
        <v>-66.069195461995747</v>
      </c>
      <c r="T119">
        <f>J119/$Z$3 * (60/(2*3.1415))</f>
        <v>-139.02858842384836</v>
      </c>
    </row>
    <row r="120" spans="1:20" x14ac:dyDescent="0.25">
      <c r="A120">
        <v>0.1</v>
      </c>
      <c r="B120">
        <v>-0.1</v>
      </c>
      <c r="C120">
        <v>1.08</v>
      </c>
      <c r="D120">
        <f t="shared" si="7"/>
        <v>1.0000000000000009E-2</v>
      </c>
      <c r="E120">
        <f>(-($X$3/$Y$3) * S119 + $X$3) * A120</f>
        <v>0.2773355564215329</v>
      </c>
      <c r="F120">
        <f>(-($X$3/$Y$3) * T119 + $X$3) * B120</f>
        <v>-0.39917774266782674</v>
      </c>
      <c r="G120">
        <f>E120/$Z$3 - $AA$3 * $W$3 * 9.81</f>
        <v>-3.9411193265597162</v>
      </c>
      <c r="H120">
        <f>F120/$Z$3 - $AA$3 * $W$3 * 9.81</f>
        <v>-10.599714790037666</v>
      </c>
      <c r="I120">
        <f>I119+G120/$W$3*D120</f>
        <v>-0.70872002899740028</v>
      </c>
      <c r="J120">
        <f>J119+H120/$W$3*D120</f>
        <v>-1.4947426275412221</v>
      </c>
      <c r="K120">
        <f t="shared" si="8"/>
        <v>-7.2704170582986913</v>
      </c>
      <c r="L120">
        <f t="shared" si="9"/>
        <v>-1.5221549229510591</v>
      </c>
      <c r="M120">
        <f>K120/$W$3</f>
        <v>-1.0691789791615722</v>
      </c>
      <c r="N120">
        <f t="shared" si="10"/>
        <v>-1.1017313282693109</v>
      </c>
      <c r="O120">
        <f>O119+(L120/$V$3)*D120</f>
        <v>-3.4384190662459391</v>
      </c>
      <c r="P120" s="1">
        <f t="shared" si="11"/>
        <v>-1.6442005246073337</v>
      </c>
      <c r="Q120">
        <f t="shared" si="12"/>
        <v>-0.365059139517945</v>
      </c>
      <c r="R120">
        <f t="shared" si="13"/>
        <v>0.37087049151002105</v>
      </c>
      <c r="S120">
        <f>I120/$Z$3 * (60/(2*3.1415))</f>
        <v>-66.613950373279508</v>
      </c>
      <c r="T120">
        <f>J120/$Z$3 * (60/(2*3.1415))</f>
        <v>-140.49371703621154</v>
      </c>
    </row>
    <row r="121" spans="1:20" x14ac:dyDescent="0.25">
      <c r="A121">
        <v>0.1</v>
      </c>
      <c r="B121">
        <v>-0.1</v>
      </c>
      <c r="C121">
        <v>1.0900000000000001</v>
      </c>
      <c r="D121">
        <f t="shared" si="7"/>
        <v>1.0000000000000009E-2</v>
      </c>
      <c r="E121">
        <f>(-($X$3/$Y$3) * S120 + $X$3) * A121</f>
        <v>0.27824529712337681</v>
      </c>
      <c r="F121">
        <f>(-($X$3/$Y$3) * T120 + $X$3) * B121</f>
        <v>-0.40162450745047329</v>
      </c>
      <c r="G121">
        <f>E121/$Z$3 - $AA$3 * $W$3 * 9.81</f>
        <v>-3.932165185793536</v>
      </c>
      <c r="H121">
        <f>F121/$Z$3 - $AA$3 * $W$3 * 9.81</f>
        <v>-10.623797120575524</v>
      </c>
      <c r="I121">
        <f>I120+G121/$W$3*D121</f>
        <v>-0.7145026248588614</v>
      </c>
      <c r="J121">
        <f>J120+H121/$W$3*D121</f>
        <v>-1.5103658586008921</v>
      </c>
      <c r="K121">
        <f t="shared" si="8"/>
        <v>-7.2779811531845304</v>
      </c>
      <c r="L121">
        <f t="shared" si="9"/>
        <v>-1.5297070602911624</v>
      </c>
      <c r="M121">
        <f>K121/$W$3</f>
        <v>-1.0702913460565486</v>
      </c>
      <c r="N121">
        <f t="shared" si="10"/>
        <v>-1.1124342417298763</v>
      </c>
      <c r="O121">
        <f>O120+(L121/$V$3)*D121</f>
        <v>-3.4814664643133444</v>
      </c>
      <c r="P121" s="1">
        <f t="shared" si="11"/>
        <v>-1.6787999522601302</v>
      </c>
      <c r="Q121">
        <f t="shared" si="12"/>
        <v>-0.36386577319437141</v>
      </c>
      <c r="R121">
        <f t="shared" si="13"/>
        <v>0.38187681269841123</v>
      </c>
      <c r="S121">
        <f>I121/$Z$3 * (60/(2*3.1415))</f>
        <v>-67.157467612786675</v>
      </c>
      <c r="T121">
        <f>J121/$Z$3 * (60/(2*3.1415))</f>
        <v>-141.96217439017033</v>
      </c>
    </row>
    <row r="122" spans="1:20" x14ac:dyDescent="0.25">
      <c r="A122">
        <v>0.1</v>
      </c>
      <c r="B122">
        <v>-0.1</v>
      </c>
      <c r="C122">
        <v>1.1000000000000001</v>
      </c>
      <c r="D122">
        <f t="shared" si="7"/>
        <v>1.0000000000000009E-2</v>
      </c>
      <c r="E122">
        <f>(-($X$3/$Y$3) * S121 + $X$3) * A122</f>
        <v>0.27915297091335373</v>
      </c>
      <c r="F122">
        <f>(-($X$3/$Y$3) * T121 + $X$3) * B122</f>
        <v>-0.40407683123158444</v>
      </c>
      <c r="G122">
        <f>E122/$Z$3 - $AA$3 * $W$3 * 9.81</f>
        <v>-3.9232313886480941</v>
      </c>
      <c r="H122">
        <f>F122/$Z$3 - $AA$3 * $W$3 * 9.81</f>
        <v>-10.647934165665202</v>
      </c>
      <c r="I122">
        <f>I121+G122/$W$3*D122</f>
        <v>-0.72027208278334387</v>
      </c>
      <c r="J122">
        <f>J121+H122/$W$3*D122</f>
        <v>-1.5260245853151058</v>
      </c>
      <c r="K122">
        <f t="shared" si="8"/>
        <v>-7.2855827771566481</v>
      </c>
      <c r="L122">
        <f t="shared" si="9"/>
        <v>-1.5372670548261107</v>
      </c>
      <c r="M122">
        <f>K122/$W$3</f>
        <v>-1.0714092319348012</v>
      </c>
      <c r="N122">
        <f t="shared" si="10"/>
        <v>-1.1231483340492243</v>
      </c>
      <c r="O122">
        <f>O121+(L122/$V$3)*D122</f>
        <v>-3.524726607750488</v>
      </c>
      <c r="P122" s="1">
        <f t="shared" si="11"/>
        <v>-1.7138309176204494</v>
      </c>
      <c r="Q122">
        <f t="shared" si="12"/>
        <v>-0.36227239113484666</v>
      </c>
      <c r="R122">
        <f t="shared" si="13"/>
        <v>0.39294057652183784</v>
      </c>
      <c r="S122">
        <f>I122/$Z$3 * (60/(2*3.1415))</f>
        <v>-67.699749992481642</v>
      </c>
      <c r="T122">
        <f>J122/$Z$3 * (60/(2*3.1415))</f>
        <v>-143.43396804855615</v>
      </c>
    </row>
    <row r="123" spans="1:20" x14ac:dyDescent="0.25">
      <c r="A123">
        <v>0.1</v>
      </c>
      <c r="B123">
        <v>-0.1</v>
      </c>
      <c r="C123">
        <v>1.1100000000000001</v>
      </c>
      <c r="D123">
        <f t="shared" si="7"/>
        <v>1.0000000000000009E-2</v>
      </c>
      <c r="E123">
        <f>(-($X$3/$Y$3) * S122 + $X$3) * A123</f>
        <v>0.28005858248744436</v>
      </c>
      <c r="F123">
        <f>(-($X$3/$Y$3) * T122 + $X$3) * B123</f>
        <v>-0.40653472664108875</v>
      </c>
      <c r="G123">
        <f>E123/$Z$3 - $AA$3 * $W$3 * 9.81</f>
        <v>-3.9143178889031072</v>
      </c>
      <c r="H123">
        <f>F123/$Z$3 - $AA$3 * $W$3 * 9.81</f>
        <v>-10.672126049617017</v>
      </c>
      <c r="I123">
        <f>I122+G123/$W$3*D123</f>
        <v>-0.72602843261996608</v>
      </c>
      <c r="J123">
        <f>J122+H123/$W$3*D123</f>
        <v>-1.5417188883292485</v>
      </c>
      <c r="K123">
        <f t="shared" si="8"/>
        <v>-7.2932219692600615</v>
      </c>
      <c r="L123">
        <f t="shared" si="9"/>
        <v>-1.5448349455391996</v>
      </c>
      <c r="M123">
        <f>K123/$W$3</f>
        <v>-1.0725326425382444</v>
      </c>
      <c r="N123">
        <f t="shared" si="10"/>
        <v>-1.1338736604746067</v>
      </c>
      <c r="O123">
        <f>O122+(L123/$V$3)*D123</f>
        <v>-3.5681997187632635</v>
      </c>
      <c r="P123" s="1">
        <f t="shared" si="11"/>
        <v>-1.7492955492530182</v>
      </c>
      <c r="Q123">
        <f t="shared" si="12"/>
        <v>-0.36026868778868437</v>
      </c>
      <c r="R123">
        <f t="shared" si="13"/>
        <v>0.4040463804096564</v>
      </c>
      <c r="S123">
        <f>I123/$Z$3 * (60/(2*3.1415))</f>
        <v>-68.240800317940128</v>
      </c>
      <c r="T123">
        <f>J123/$Z$3 * (60/(2*3.1415))</f>
        <v>-144.90910559138288</v>
      </c>
    </row>
    <row r="124" spans="1:20" x14ac:dyDescent="0.25">
      <c r="A124">
        <v>0.1</v>
      </c>
      <c r="B124">
        <v>-0.1</v>
      </c>
      <c r="C124">
        <v>1.1200000000000001</v>
      </c>
      <c r="D124">
        <f t="shared" si="7"/>
        <v>1.0000000000000009E-2</v>
      </c>
      <c r="E124">
        <f>(-($X$3/$Y$3) * S123 + $X$3) * A124</f>
        <v>0.28096213653096003</v>
      </c>
      <c r="F124">
        <f>(-($X$3/$Y$3) * T123 + $X$3) * B124</f>
        <v>-0.40899820633760947</v>
      </c>
      <c r="G124">
        <f>E124/$Z$3 - $AA$3 * $W$3 * 9.81</f>
        <v>-3.9054246404433073</v>
      </c>
      <c r="H124">
        <f>F124/$Z$3 - $AA$3 * $W$3 * 9.81</f>
        <v>-10.696372897023716</v>
      </c>
      <c r="I124">
        <f>I123+G124/$W$3*D124</f>
        <v>-0.73177170415002979</v>
      </c>
      <c r="J124">
        <f>J123+H124/$W$3*D124</f>
        <v>-1.5574488484719304</v>
      </c>
      <c r="K124">
        <f t="shared" si="8"/>
        <v>-7.3008987687335116</v>
      </c>
      <c r="L124">
        <f t="shared" si="9"/>
        <v>-1.5524107714542814</v>
      </c>
      <c r="M124">
        <f>K124/$W$3</f>
        <v>-1.0736615836372811</v>
      </c>
      <c r="N124">
        <f t="shared" si="10"/>
        <v>-1.1446102763109796</v>
      </c>
      <c r="O124">
        <f>O123+(L124/$V$3)*D124</f>
        <v>-3.6118860206557319</v>
      </c>
      <c r="P124" s="1">
        <f t="shared" si="11"/>
        <v>-1.7851959779501132</v>
      </c>
      <c r="Q124">
        <f t="shared" si="12"/>
        <v>-0.35784482674234896</v>
      </c>
      <c r="R124">
        <f t="shared" si="13"/>
        <v>0.41517796268185864</v>
      </c>
      <c r="S124">
        <f>I124/$Z$3 * (60/(2*3.1415))</f>
        <v>-68.780621388363599</v>
      </c>
      <c r="T124">
        <f>J124/$Z$3 * (60/(2*3.1415))</f>
        <v>-146.38759461588612</v>
      </c>
    </row>
    <row r="125" spans="1:20" x14ac:dyDescent="0.25">
      <c r="A125">
        <v>0.1</v>
      </c>
      <c r="B125">
        <v>-0.1</v>
      </c>
      <c r="C125">
        <v>1.1299999999999999</v>
      </c>
      <c r="D125">
        <f t="shared" si="7"/>
        <v>9.9999999999997868E-3</v>
      </c>
      <c r="E125">
        <f>(-($X$3/$Y$3) * S124 + $X$3) * A125</f>
        <v>0.28186363771856721</v>
      </c>
      <c r="F125">
        <f>(-($X$3/$Y$3) * T124 + $X$3) * B125</f>
        <v>-0.4114672830085298</v>
      </c>
      <c r="G125">
        <f>E125/$Z$3 - $AA$3 * $W$3 * 9.81</f>
        <v>-3.8965515972581972</v>
      </c>
      <c r="H125">
        <f>F125/$Z$3 - $AA$3 * $W$3 * 9.81</f>
        <v>-10.720674832761121</v>
      </c>
      <c r="I125">
        <f>I124+G125/$W$3*D125</f>
        <v>-0.7375019270871741</v>
      </c>
      <c r="J125">
        <f>J124+H125/$W$3*D125</f>
        <v>-1.5732145467554024</v>
      </c>
      <c r="K125">
        <f t="shared" si="8"/>
        <v>-7.3086132150096592</v>
      </c>
      <c r="L125">
        <f t="shared" si="9"/>
        <v>-1.5599945716359684</v>
      </c>
      <c r="M125">
        <f>K125/$W$3</f>
        <v>-1.0747960610308323</v>
      </c>
      <c r="N125">
        <f t="shared" si="10"/>
        <v>-1.1553582369212876</v>
      </c>
      <c r="O125">
        <f>O124+(L125/$V$3)*D125</f>
        <v>-3.6557857378312684</v>
      </c>
      <c r="P125" s="1">
        <f t="shared" si="11"/>
        <v>-1.8215343367425474</v>
      </c>
      <c r="Q125">
        <f t="shared" si="12"/>
        <v>-0.35499149777824052</v>
      </c>
      <c r="R125">
        <f t="shared" si="13"/>
        <v>0.4263182002407741</v>
      </c>
      <c r="S125">
        <f>I125/$Z$3 * (60/(2*3.1415))</f>
        <v>-69.319215996593812</v>
      </c>
      <c r="T125">
        <f>J125/$Z$3 * (60/(2*3.1415))</f>
        <v>-147.86944273656221</v>
      </c>
    </row>
    <row r="126" spans="1:20" x14ac:dyDescent="0.25">
      <c r="A126">
        <v>0.1</v>
      </c>
      <c r="B126">
        <v>-0.1</v>
      </c>
      <c r="C126">
        <v>1.1399999999999999</v>
      </c>
      <c r="D126">
        <f t="shared" si="7"/>
        <v>1.0000000000000009E-2</v>
      </c>
      <c r="E126">
        <f>(-($X$3/$Y$3) * S125 + $X$3) * A126</f>
        <v>0.28276309071431166</v>
      </c>
      <c r="F126">
        <f>(-($X$3/$Y$3) * T125 + $X$3) * B126</f>
        <v>-0.41394196937005889</v>
      </c>
      <c r="G126">
        <f>E126/$Z$3 - $AA$3 * $W$3 * 9.81</f>
        <v>-3.8876987134418148</v>
      </c>
      <c r="H126">
        <f>F126/$Z$3 - $AA$3 * $W$3 * 9.81</f>
        <v>-10.74503198198877</v>
      </c>
      <c r="I126">
        <f>I125+G126/$W$3*D126</f>
        <v>-0.74321913107752968</v>
      </c>
      <c r="J126">
        <f>J125+H126/$W$3*D126</f>
        <v>-1.5890160643759741</v>
      </c>
      <c r="K126">
        <f t="shared" si="8"/>
        <v>-7.3163653477152923</v>
      </c>
      <c r="L126">
        <f t="shared" si="9"/>
        <v>-1.5675863851898342</v>
      </c>
      <c r="M126">
        <f>K126/$W$3</f>
        <v>-1.0759360805463665</v>
      </c>
      <c r="N126">
        <f t="shared" si="10"/>
        <v>-1.1661175977267513</v>
      </c>
      <c r="O126">
        <f>O125+(L126/$V$3)*D126</f>
        <v>-3.6998990957937186</v>
      </c>
      <c r="P126" s="1">
        <f t="shared" si="11"/>
        <v>-1.8583127609106724</v>
      </c>
      <c r="Q126">
        <f t="shared" si="12"/>
        <v>-0.35169997604232495</v>
      </c>
      <c r="R126">
        <f t="shared" si="13"/>
        <v>0.43744910927523151</v>
      </c>
      <c r="S126">
        <f>I126/$Z$3 * (60/(2*3.1415))</f>
        <v>-69.856586929127261</v>
      </c>
      <c r="T126">
        <f>J126/$Z$3 * (60/(2*3.1415))</f>
        <v>-149.35465758520752</v>
      </c>
    </row>
    <row r="127" spans="1:20" x14ac:dyDescent="0.25">
      <c r="A127">
        <v>0.1</v>
      </c>
      <c r="B127">
        <v>-0.1</v>
      </c>
      <c r="C127">
        <v>1.1499999999999999</v>
      </c>
      <c r="D127">
        <f t="shared" si="7"/>
        <v>1.0000000000000009E-2</v>
      </c>
      <c r="E127">
        <f>(-($X$3/$Y$3) * S126 + $X$3) * A127</f>
        <v>0.28366050017164252</v>
      </c>
      <c r="F127">
        <f>(-($X$3/$Y$3) * T126 + $X$3) * B127</f>
        <v>-0.41642227816729654</v>
      </c>
      <c r="G127">
        <f>E127/$Z$3 - $AA$3 * $W$3 * 9.81</f>
        <v>-3.8788659431924954</v>
      </c>
      <c r="H127">
        <f>F127/$Z$3 - $AA$3 * $W$3 * 9.81</f>
        <v>-10.769444470150557</v>
      </c>
      <c r="I127">
        <f>I126+G127/$W$3*D127</f>
        <v>-0.74892334569987162</v>
      </c>
      <c r="J127">
        <f>J126+H127/$W$3*D127</f>
        <v>-1.6048534827144307</v>
      </c>
      <c r="K127">
        <f t="shared" si="8"/>
        <v>-7.3241552066715263</v>
      </c>
      <c r="L127">
        <f t="shared" si="9"/>
        <v>-1.5751862512626127</v>
      </c>
      <c r="M127">
        <f>K127/$W$3</f>
        <v>-1.0770816480399303</v>
      </c>
      <c r="N127">
        <f t="shared" si="10"/>
        <v>-1.1768884142071505</v>
      </c>
      <c r="O127">
        <f>O126+(L127/$V$3)*D127</f>
        <v>-3.7442263211485516</v>
      </c>
      <c r="P127" s="1">
        <f t="shared" si="11"/>
        <v>-1.8955333879953837</v>
      </c>
      <c r="Q127">
        <f t="shared" si="12"/>
        <v>-0.34796218322956168</v>
      </c>
      <c r="R127">
        <f t="shared" si="13"/>
        <v>0.44855184921579644</v>
      </c>
      <c r="S127">
        <f>I127/$Z$3 * (60/(2*3.1415))</f>
        <v>-70.392736966129547</v>
      </c>
      <c r="T127">
        <f>J127/$Z$3 * (60/(2*3.1415))</f>
        <v>-150.8432468109576</v>
      </c>
    </row>
    <row r="128" spans="1:20" x14ac:dyDescent="0.25">
      <c r="A128">
        <v>0.1</v>
      </c>
      <c r="B128">
        <v>-0.1</v>
      </c>
      <c r="C128">
        <v>1.1599999999999999</v>
      </c>
      <c r="D128">
        <f t="shared" si="7"/>
        <v>1.0000000000000009E-2</v>
      </c>
      <c r="E128">
        <f>(-($X$3/$Y$3) * S127 + $X$3) * A128</f>
        <v>0.2845558707334363</v>
      </c>
      <c r="F128">
        <f>(-($X$3/$Y$3) * T127 + $X$3) * B128</f>
        <v>-0.41890822217429913</v>
      </c>
      <c r="G128">
        <f>E128/$Z$3 - $AA$3 * $W$3 * 9.81</f>
        <v>-3.8700532408126356</v>
      </c>
      <c r="H128">
        <f>F128/$Z$3 - $AA$3 * $W$3 * 9.81</f>
        <v>-10.793912422975385</v>
      </c>
      <c r="I128">
        <f>I127+G128/$W$3*D128</f>
        <v>-0.75461460046577256</v>
      </c>
      <c r="J128">
        <f>J127+H128/$W$3*D128</f>
        <v>-1.6207268833364534</v>
      </c>
      <c r="K128">
        <f t="shared" si="8"/>
        <v>-7.3319828318940106</v>
      </c>
      <c r="L128">
        <f t="shared" si="9"/>
        <v>-1.5827942090424045</v>
      </c>
      <c r="M128">
        <f>K128/$W$3</f>
        <v>-1.078232769396178</v>
      </c>
      <c r="N128">
        <f t="shared" si="10"/>
        <v>-1.1876707419011123</v>
      </c>
      <c r="O128">
        <f>O127+(L128/$V$3)*D128</f>
        <v>-3.7887676416040272</v>
      </c>
      <c r="P128" s="1">
        <f t="shared" si="11"/>
        <v>-1.9331983578091467</v>
      </c>
      <c r="Q128">
        <f t="shared" si="12"/>
        <v>-0.34377075067763369</v>
      </c>
      <c r="R128">
        <f t="shared" si="13"/>
        <v>0.45960673018444664</v>
      </c>
      <c r="S128">
        <f>I128/$Z$3 * (60/(2*3.1415))</f>
        <v>-70.927668881449804</v>
      </c>
      <c r="T128">
        <f>J128/$Z$3 * (60/(2*3.1415))</f>
        <v>-152.33521808032677</v>
      </c>
    </row>
    <row r="129" spans="1:20" x14ac:dyDescent="0.25">
      <c r="A129">
        <v>0.1</v>
      </c>
      <c r="B129">
        <v>-0.1</v>
      </c>
      <c r="C129">
        <v>1.17</v>
      </c>
      <c r="D129">
        <f t="shared" si="7"/>
        <v>1.0000000000000009E-2</v>
      </c>
      <c r="E129">
        <f>(-($X$3/$Y$3) * S128 + $X$3) * A129</f>
        <v>0.28544920703202115</v>
      </c>
      <c r="F129">
        <f>(-($X$3/$Y$3) * T128 + $X$3) * B129</f>
        <v>-0.42139981419414574</v>
      </c>
      <c r="G129">
        <f>E129/$Z$3 - $AA$3 * $W$3 * 9.81</f>
        <v>-3.861260560708454</v>
      </c>
      <c r="H129">
        <f>F129/$Z$3 - $AA$3 * $W$3 * 9.81</f>
        <v>-10.818435966477814</v>
      </c>
      <c r="I129">
        <f>I128+G129/$W$3*D129</f>
        <v>-0.76029292481975563</v>
      </c>
      <c r="J129">
        <f>J128+H129/$W$3*D129</f>
        <v>-1.6366363479930384</v>
      </c>
      <c r="K129">
        <f t="shared" si="8"/>
        <v>-7.3398482635931339</v>
      </c>
      <c r="L129">
        <f t="shared" si="9"/>
        <v>-1.5904102977588759</v>
      </c>
      <c r="M129">
        <f>K129/$W$3</f>
        <v>-1.0793894505284021</v>
      </c>
      <c r="N129">
        <f t="shared" si="10"/>
        <v>-1.1984646364063964</v>
      </c>
      <c r="O129">
        <f>O128+(L129/$V$3)*D129</f>
        <v>-3.8335232859723649</v>
      </c>
      <c r="P129" s="1">
        <f t="shared" si="11"/>
        <v>-1.9713098124470287</v>
      </c>
      <c r="Q129">
        <f t="shared" si="12"/>
        <v>-0.3391190842398753</v>
      </c>
      <c r="R129">
        <f t="shared" si="13"/>
        <v>0.4705932241858149</v>
      </c>
      <c r="S129">
        <f>I129/$Z$3 * (60/(2*3.1415))</f>
        <v>-71.461385442635077</v>
      </c>
      <c r="T129">
        <f>J129/$Z$3 * (60/(2*3.1415))</f>
        <v>-153.83057907724739</v>
      </c>
    </row>
    <row r="130" spans="1:20" x14ac:dyDescent="0.25">
      <c r="A130">
        <v>0.1</v>
      </c>
      <c r="B130">
        <v>-0.1</v>
      </c>
      <c r="C130">
        <v>1.18</v>
      </c>
      <c r="D130">
        <f t="shared" si="7"/>
        <v>1.0000000000000009E-2</v>
      </c>
      <c r="E130">
        <f>(-($X$3/$Y$3) * S129 + $X$3) * A130</f>
        <v>0.28634051368920055</v>
      </c>
      <c r="F130">
        <f>(-($X$3/$Y$3) * T129 + $X$3) * B130</f>
        <v>-0.42389706705900321</v>
      </c>
      <c r="G130">
        <f>E130/$Z$3 - $AA$3 * $W$3 * 9.81</f>
        <v>-3.8524878573897592</v>
      </c>
      <c r="H130">
        <f>F130/$Z$3 - $AA$3 * $W$3 * 9.81</f>
        <v>-10.843015226958695</v>
      </c>
      <c r="I130">
        <f>I129+G130/$W$3*D130</f>
        <v>-0.76595834813944641</v>
      </c>
      <c r="J130">
        <f>J129+H130/$W$3*D130</f>
        <v>-1.6525819586209187</v>
      </c>
      <c r="K130">
        <f t="shared" si="8"/>
        <v>-7.347751542174227</v>
      </c>
      <c r="L130">
        <f t="shared" si="9"/>
        <v>-1.5980345566834586</v>
      </c>
      <c r="M130">
        <f>K130/$W$3</f>
        <v>-1.0805516973785627</v>
      </c>
      <c r="N130">
        <f t="shared" si="10"/>
        <v>-1.2092701533801822</v>
      </c>
      <c r="O130">
        <f>O129+(L130/$V$3)*D130</f>
        <v>-3.8784934841709195</v>
      </c>
      <c r="P130" s="1">
        <f t="shared" si="11"/>
        <v>-2.009869896297745</v>
      </c>
      <c r="Q130">
        <f t="shared" si="12"/>
        <v>-0.33400143078752065</v>
      </c>
      <c r="R130">
        <f t="shared" si="13"/>
        <v>0.4814899802898267</v>
      </c>
      <c r="S130">
        <f>I130/$Z$3 * (60/(2*3.1415))</f>
        <v>-71.993889410944519</v>
      </c>
      <c r="T130">
        <f>J130/$Z$3 * (60/(2*3.1415))</f>
        <v>-155.32933750310977</v>
      </c>
    </row>
    <row r="131" spans="1:20" x14ac:dyDescent="0.25">
      <c r="A131">
        <v>0.1</v>
      </c>
      <c r="B131">
        <v>-0.1</v>
      </c>
      <c r="C131">
        <v>1.19</v>
      </c>
      <c r="D131">
        <f t="shared" si="7"/>
        <v>1.0000000000000009E-2</v>
      </c>
      <c r="E131">
        <f>(-($X$3/$Y$3) * S130 + $X$3) * A131</f>
        <v>0.28722979531627735</v>
      </c>
      <c r="F131">
        <f>(-($X$3/$Y$3) * T130 + $X$3) * B131</f>
        <v>-0.42639999363019332</v>
      </c>
      <c r="G131">
        <f>E131/$Z$3 - $AA$3 * $W$3 * 9.81</f>
        <v>-3.8437350854697119</v>
      </c>
      <c r="H131">
        <f>F131/$Z$3 - $AA$3 * $W$3 * 9.81</f>
        <v>-10.867650331005841</v>
      </c>
      <c r="I131">
        <f>I130+G131/$W$3*D131</f>
        <v>-0.77161089973572539</v>
      </c>
      <c r="J131">
        <f>J130+H131/$W$3*D131</f>
        <v>-1.6685637973429861</v>
      </c>
      <c r="K131">
        <f t="shared" si="8"/>
        <v>-7.3556927082377763</v>
      </c>
      <c r="L131">
        <f t="shared" si="9"/>
        <v>-1.6056670251295591</v>
      </c>
      <c r="M131">
        <f>K131/$W$3</f>
        <v>-1.0817195159173201</v>
      </c>
      <c r="N131">
        <f t="shared" si="10"/>
        <v>-1.2200873485393553</v>
      </c>
      <c r="O131">
        <f>O130+(L131/$V$3)*D131</f>
        <v>-3.9236784672233624</v>
      </c>
      <c r="P131" s="1">
        <f t="shared" si="11"/>
        <v>-2.0488807560547166</v>
      </c>
      <c r="Q131">
        <f t="shared" si="12"/>
        <v>-0.32841294616947475</v>
      </c>
      <c r="R131">
        <f t="shared" si="13"/>
        <v>0.49227484405703226</v>
      </c>
      <c r="S131">
        <f>I131/$Z$3 * (60/(2*3.1415))</f>
        <v>-72.525183541363845</v>
      </c>
      <c r="T131">
        <f>J131/$Z$3 * (60/(2*3.1415))</f>
        <v>-156.83150107680137</v>
      </c>
    </row>
    <row r="132" spans="1:20" x14ac:dyDescent="0.25">
      <c r="A132">
        <v>0.1</v>
      </c>
      <c r="B132">
        <v>-0.1</v>
      </c>
      <c r="C132">
        <v>1.2</v>
      </c>
      <c r="D132">
        <f t="shared" si="7"/>
        <v>1.0000000000000009E-2</v>
      </c>
      <c r="E132">
        <f>(-($X$3/$Y$3) * S131 + $X$3) * A132</f>
        <v>0.2881170565140776</v>
      </c>
      <c r="F132">
        <f>(-($X$3/$Y$3) * T131 + $X$3) * B132</f>
        <v>-0.42890860679825826</v>
      </c>
      <c r="G132">
        <f>E132/$Z$3 - $AA$3 * $W$3 * 9.81</f>
        <v>-3.8350021996645913</v>
      </c>
      <c r="H132">
        <f>F132/$Z$3 - $AA$3 * $W$3 * 9.81</f>
        <v>-10.892341405494669</v>
      </c>
      <c r="I132">
        <f>I131+G132/$W$3*D132</f>
        <v>-0.77725060885287922</v>
      </c>
      <c r="J132">
        <f>J131+H132/$W$3*D132</f>
        <v>-1.6845819464687135</v>
      </c>
      <c r="K132">
        <f t="shared" si="8"/>
        <v>-7.3636718025796304</v>
      </c>
      <c r="L132">
        <f t="shared" si="9"/>
        <v>-1.6133077424527555</v>
      </c>
      <c r="M132">
        <f>K132/$W$3</f>
        <v>-1.0828929121440634</v>
      </c>
      <c r="N132">
        <f t="shared" si="10"/>
        <v>-1.230916277660796</v>
      </c>
      <c r="O132">
        <f>O131+(L132/$V$3)*D132</f>
        <v>-3.9690784672608674</v>
      </c>
      <c r="P132" s="1">
        <f t="shared" si="11"/>
        <v>-2.0883445407271379</v>
      </c>
      <c r="Q132">
        <f t="shared" si="12"/>
        <v>-0.32234976443476954</v>
      </c>
      <c r="R132">
        <f t="shared" si="13"/>
        <v>0.50292488145805081</v>
      </c>
      <c r="S132">
        <f>I132/$Z$3 * (60/(2*3.1415))</f>
        <v>-73.055270582619443</v>
      </c>
      <c r="T132">
        <f>J132/$Z$3 * (60/(2*3.1415))</f>
        <v>-158.33707753474695</v>
      </c>
    </row>
    <row r="133" spans="1:20" x14ac:dyDescent="0.25">
      <c r="A133">
        <v>0.1</v>
      </c>
      <c r="B133">
        <v>-0.1</v>
      </c>
      <c r="C133">
        <v>1.21</v>
      </c>
      <c r="D133">
        <f t="shared" si="7"/>
        <v>1.0000000000000009E-2</v>
      </c>
      <c r="E133">
        <f>(-($X$3/$Y$3) * S132 + $X$3) * A133</f>
        <v>0.28900230187297449</v>
      </c>
      <c r="F133">
        <f>(-($X$3/$Y$3) * T132 + $X$3) * B133</f>
        <v>-0.43142291948302741</v>
      </c>
      <c r="G133">
        <f>E133/$Z$3 - $AA$3 * $W$3 * 9.81</f>
        <v>-3.8262891547935589</v>
      </c>
      <c r="H133">
        <f>F133/$Z$3 - $AA$3 * $W$3 * 9.81</f>
        <v>-10.917088577588853</v>
      </c>
      <c r="I133">
        <f>I132+G133/$W$3*D133</f>
        <v>-0.78287750466875206</v>
      </c>
      <c r="J133">
        <f>J132+H133/$W$3*D133</f>
        <v>-1.7006364884945795</v>
      </c>
      <c r="K133">
        <f t="shared" si="8"/>
        <v>-7.3716888661912057</v>
      </c>
      <c r="L133">
        <f t="shared" si="9"/>
        <v>-1.6209567480510043</v>
      </c>
      <c r="M133">
        <f>K133/$W$3</f>
        <v>-1.0840718920869421</v>
      </c>
      <c r="N133">
        <f t="shared" si="10"/>
        <v>-1.2417569965816655</v>
      </c>
      <c r="O133">
        <f>O132+(L133/$V$3)*D133</f>
        <v>-4.0146937175233042</v>
      </c>
      <c r="P133" s="1">
        <f t="shared" si="11"/>
        <v>-2.1282634016510587</v>
      </c>
      <c r="Q133">
        <f t="shared" si="12"/>
        <v>-0.31580906809873638</v>
      </c>
      <c r="R133">
        <f t="shared" si="13"/>
        <v>0.51341640753715989</v>
      </c>
      <c r="S133">
        <f>I133/$Z$3 * (60/(2*3.1415))</f>
        <v>-73.584153277192684</v>
      </c>
      <c r="T133">
        <f>J133/$Z$3 * (60/(2*3.1415))</f>
        <v>-159.84607463094824</v>
      </c>
    </row>
    <row r="134" spans="1:20" x14ac:dyDescent="0.25">
      <c r="A134">
        <v>0.1</v>
      </c>
      <c r="B134">
        <v>-0.1</v>
      </c>
      <c r="C134">
        <v>1.22</v>
      </c>
      <c r="D134">
        <f t="shared" si="7"/>
        <v>1.0000000000000009E-2</v>
      </c>
      <c r="E134">
        <f>(-($X$3/$Y$3) * S133 + $X$3) * A134</f>
        <v>0.28988553597291178</v>
      </c>
      <c r="F134">
        <f>(-($X$3/$Y$3) * T133 + $X$3) * B134</f>
        <v>-0.43394294463368355</v>
      </c>
      <c r="G134">
        <f>E134/$Z$3 - $AA$3 * $W$3 * 9.81</f>
        <v>-3.8175959057784281</v>
      </c>
      <c r="H134">
        <f>F134/$Z$3 - $AA$3 * $W$3 * 9.81</f>
        <v>-10.94189197474098</v>
      </c>
      <c r="I134">
        <f>I133+G134/$W$3*D134</f>
        <v>-0.78849161629489684</v>
      </c>
      <c r="J134">
        <f>J133+H134/$W$3*D134</f>
        <v>-1.7167275061044927</v>
      </c>
      <c r="K134">
        <f t="shared" si="8"/>
        <v>-7.3797439402597043</v>
      </c>
      <c r="L134">
        <f t="shared" si="9"/>
        <v>-1.6286140813648393</v>
      </c>
      <c r="M134">
        <f>K134/$W$3</f>
        <v>-1.0852564618028977</v>
      </c>
      <c r="N134">
        <f t="shared" si="10"/>
        <v>-1.2526095611996946</v>
      </c>
      <c r="O134">
        <f>O133+(L134/$V$3)*D134</f>
        <v>-4.0605244523604362</v>
      </c>
      <c r="P134" s="1">
        <f t="shared" si="11"/>
        <v>-2.1686394925004775</v>
      </c>
      <c r="Q134">
        <f t="shared" si="12"/>
        <v>-0.30878915920876182</v>
      </c>
      <c r="R134">
        <f t="shared" si="13"/>
        <v>0.5237250200670257</v>
      </c>
      <c r="S134">
        <f>I134/$Z$3 * (60/(2*3.1415))</f>
        <v>-74.111834361334076</v>
      </c>
      <c r="T134">
        <f>J134/$Z$3 * (60/(2*3.1415))</f>
        <v>-161.35850013702384</v>
      </c>
    </row>
    <row r="135" spans="1:20" x14ac:dyDescent="0.25">
      <c r="A135">
        <v>0.1</v>
      </c>
      <c r="B135">
        <v>-0.1</v>
      </c>
      <c r="C135">
        <v>1.23</v>
      </c>
      <c r="D135">
        <f t="shared" si="7"/>
        <v>1.0000000000000009E-2</v>
      </c>
      <c r="E135">
        <f>(-($X$3/$Y$3) * S134 + $X$3) * A135</f>
        <v>0.29076676338342794</v>
      </c>
      <c r="F135">
        <f>(-($X$3/$Y$3) * T134 + $X$3) * B135</f>
        <v>-0.43646869522882981</v>
      </c>
      <c r="G135">
        <f>E135/$Z$3 - $AA$3 * $W$3 * 9.81</f>
        <v>-3.8089224076434265</v>
      </c>
      <c r="H135">
        <f>F135/$Z$3 - $AA$3 * $W$3 * 9.81</f>
        <v>-10.966751724693207</v>
      </c>
      <c r="I135">
        <f>I134+G135/$W$3*D135</f>
        <v>-0.79409297277672541</v>
      </c>
      <c r="J135">
        <f>J134+H135/$W$3*D135</f>
        <v>-1.732855082170218</v>
      </c>
      <c r="K135">
        <f t="shared" si="8"/>
        <v>-7.3878370661683164</v>
      </c>
      <c r="L135">
        <f t="shared" si="9"/>
        <v>-1.6362797818775798</v>
      </c>
      <c r="M135">
        <f>K135/$W$3</f>
        <v>-1.0864466273776936</v>
      </c>
      <c r="N135">
        <f t="shared" si="10"/>
        <v>-1.2634740274734715</v>
      </c>
      <c r="O135">
        <f>O134+(L135/$V$3)*D135</f>
        <v>-4.1065709072331256</v>
      </c>
      <c r="P135" s="1">
        <f t="shared" si="11"/>
        <v>-2.2094749692984452</v>
      </c>
      <c r="Q135">
        <f t="shared" si="12"/>
        <v>-0.30128953093934724</v>
      </c>
      <c r="R135">
        <f t="shared" si="13"/>
        <v>0.53382563843672759</v>
      </c>
      <c r="S135">
        <f>I135/$Z$3 * (60/(2*3.1415))</f>
        <v>-74.638316565077389</v>
      </c>
      <c r="T135">
        <f>J135/$Z$3 * (60/(2*3.1415))</f>
        <v>-162.87436184224944</v>
      </c>
    </row>
    <row r="136" spans="1:20" x14ac:dyDescent="0.25">
      <c r="A136">
        <v>0.1</v>
      </c>
      <c r="B136">
        <v>-0.1</v>
      </c>
      <c r="C136">
        <v>1.24</v>
      </c>
      <c r="D136">
        <f t="shared" si="7"/>
        <v>1.0000000000000009E-2</v>
      </c>
      <c r="E136">
        <f>(-($X$3/$Y$3) * S135 + $X$3) * A136</f>
        <v>0.29164598866367925</v>
      </c>
      <c r="F136">
        <f>(-($X$3/$Y$3) * T135 + $X$3) * B136</f>
        <v>-0.43900018427655657</v>
      </c>
      <c r="G136">
        <f>E136/$Z$3 - $AA$3 * $W$3 * 9.81</f>
        <v>-3.8002686155149688</v>
      </c>
      <c r="H136">
        <f>F136/$Z$3 - $AA$3 * $W$3 * 9.81</f>
        <v>-10.991667955477919</v>
      </c>
      <c r="I136">
        <f>I135+G136/$W$3*D136</f>
        <v>-0.79968160309365921</v>
      </c>
      <c r="J136">
        <f>J135+H136/$W$3*D136</f>
        <v>-1.7490192997518033</v>
      </c>
      <c r="K136">
        <f t="shared" si="8"/>
        <v>-7.3959682854964441</v>
      </c>
      <c r="L136">
        <f t="shared" si="9"/>
        <v>-1.6439538891155303</v>
      </c>
      <c r="M136">
        <f>K136/$W$3</f>
        <v>-1.0876423949259477</v>
      </c>
      <c r="N136">
        <f t="shared" si="10"/>
        <v>-1.2743504514227311</v>
      </c>
      <c r="O136">
        <f>O135+(L136/$V$3)*D136</f>
        <v>-4.1528333187145403</v>
      </c>
      <c r="P136" s="1">
        <f t="shared" si="11"/>
        <v>-2.2507719904281838</v>
      </c>
      <c r="Q136">
        <f t="shared" si="12"/>
        <v>-0.29331093941914799</v>
      </c>
      <c r="R136">
        <f t="shared" si="13"/>
        <v>0.54369254800841849</v>
      </c>
      <c r="S136">
        <f>I136/$Z$3 * (60/(2*3.1415))</f>
        <v>-75.163602612253854</v>
      </c>
      <c r="T136">
        <f>J136/$Z$3 * (60/(2*3.1415))</f>
        <v>-164.39366755359762</v>
      </c>
    </row>
    <row r="137" spans="1:20" x14ac:dyDescent="0.25">
      <c r="A137">
        <v>0.1</v>
      </c>
      <c r="B137">
        <v>-0.1</v>
      </c>
      <c r="C137">
        <v>1.25</v>
      </c>
      <c r="D137">
        <f t="shared" si="7"/>
        <v>1.0000000000000009E-2</v>
      </c>
      <c r="E137">
        <f>(-($X$3/$Y$3) * S136 + $X$3) * A137</f>
        <v>0.29252321636246398</v>
      </c>
      <c r="F137">
        <f>(-($X$3/$Y$3) * T136 + $X$3) * B137</f>
        <v>-0.44153742481450797</v>
      </c>
      <c r="G137">
        <f>E137/$Z$3 - $AA$3 * $W$3 * 9.81</f>
        <v>-3.7916344846214183</v>
      </c>
      <c r="H137">
        <f>F137/$Z$3 - $AA$3 * $W$3 * 9.81</f>
        <v>-11.016640795418386</v>
      </c>
      <c r="I137">
        <f>I136+G137/$W$3*D137</f>
        <v>-0.80525753615927897</v>
      </c>
      <c r="J137">
        <f>J136+H137/$W$3*D137</f>
        <v>-1.7652202420980068</v>
      </c>
      <c r="K137">
        <f t="shared" si="8"/>
        <v>-7.4041376400199024</v>
      </c>
      <c r="L137">
        <f t="shared" si="9"/>
        <v>-1.6516364426481867</v>
      </c>
      <c r="M137">
        <f>K137/$W$3</f>
        <v>-1.0888437705911622</v>
      </c>
      <c r="N137">
        <f t="shared" si="10"/>
        <v>-1.2852388891286426</v>
      </c>
      <c r="O137">
        <f>O136+(L137/$V$3)*D137</f>
        <v>-4.1993119244913721</v>
      </c>
      <c r="P137" s="1">
        <f t="shared" si="11"/>
        <v>-2.2925327166442133</v>
      </c>
      <c r="Q137">
        <f t="shared" si="12"/>
        <v>-0.28485547546481083</v>
      </c>
      <c r="R137">
        <f t="shared" si="13"/>
        <v>0.55329945016902737</v>
      </c>
      <c r="S137">
        <f>I137/$Z$3 * (60/(2*3.1415))</f>
        <v>-75.687695220506185</v>
      </c>
      <c r="T137">
        <f>J137/$Z$3 * (60/(2*3.1415))</f>
        <v>-165.91642509577841</v>
      </c>
    </row>
    <row r="138" spans="1:20" x14ac:dyDescent="0.25">
      <c r="A138">
        <v>0.1</v>
      </c>
      <c r="B138">
        <v>-0.1</v>
      </c>
      <c r="C138">
        <v>1.26</v>
      </c>
      <c r="D138">
        <f t="shared" si="7"/>
        <v>1.0000000000000009E-2</v>
      </c>
      <c r="E138">
        <f>(-($X$3/$Y$3) * S137 + $X$3) * A138</f>
        <v>0.29339845101824535</v>
      </c>
      <c r="F138">
        <f>(-($X$3/$Y$3) * T137 + $X$3) * B138</f>
        <v>-0.44408042990994989</v>
      </c>
      <c r="G138">
        <f>E138/$Z$3 - $AA$3 * $W$3 * 9.81</f>
        <v>-3.7830199702928611</v>
      </c>
      <c r="H138">
        <f>F138/$Z$3 - $AA$3 * $W$3 * 9.81</f>
        <v>-11.041670373129428</v>
      </c>
      <c r="I138">
        <f>I137+G138/$W$3*D138</f>
        <v>-0.81082080082147434</v>
      </c>
      <c r="J138">
        <f>J137+H138/$W$3*D138</f>
        <v>-1.7814579926467264</v>
      </c>
      <c r="K138">
        <f t="shared" si="8"/>
        <v>-7.4123451717111442</v>
      </c>
      <c r="L138">
        <f t="shared" si="9"/>
        <v>-1.6593274820884392</v>
      </c>
      <c r="M138">
        <f>K138/$W$3</f>
        <v>-1.0900507605457566</v>
      </c>
      <c r="N138">
        <f t="shared" si="10"/>
        <v>-1.2961393967341002</v>
      </c>
      <c r="O138">
        <f>O137+(L138/$V$3)*D138</f>
        <v>-4.2460069633650575</v>
      </c>
      <c r="P138" s="1">
        <f t="shared" si="11"/>
        <v>-2.3347593110834954</v>
      </c>
      <c r="Q138">
        <f t="shared" si="12"/>
        <v>-0.27592663586786925</v>
      </c>
      <c r="R138">
        <f t="shared" si="13"/>
        <v>0.5626195182921786</v>
      </c>
      <c r="S138">
        <f>I138/$Z$3 * (60/(2*3.1415))</f>
        <v>-76.21059710130271</v>
      </c>
      <c r="T138">
        <f>J138/$Z$3 * (60/(2*3.1415))</f>
        <v>-167.44264231127926</v>
      </c>
    </row>
    <row r="139" spans="1:20" x14ac:dyDescent="0.25">
      <c r="A139">
        <v>0.1</v>
      </c>
      <c r="B139">
        <v>-0.1</v>
      </c>
      <c r="C139">
        <v>1.27</v>
      </c>
      <c r="D139">
        <f t="shared" si="7"/>
        <v>1.0000000000000009E-2</v>
      </c>
      <c r="E139">
        <f>(-($X$3/$Y$3) * S138 + $X$3) * A139</f>
        <v>0.29427169715917556</v>
      </c>
      <c r="F139">
        <f>(-($X$3/$Y$3) * T138 + $X$3) * B139</f>
        <v>-0.44662921265983635</v>
      </c>
      <c r="G139">
        <f>E139/$Z$3 - $AA$3 * $W$3 * 9.81</f>
        <v>-3.7744250279608709</v>
      </c>
      <c r="H139">
        <f>F139/$Z$3 - $AA$3 * $W$3 * 9.81</f>
        <v>-11.066756817518076</v>
      </c>
      <c r="I139">
        <f>I138+G139/$W$3*D139</f>
        <v>-0.81637142586259326</v>
      </c>
      <c r="J139">
        <f>J138+H139/$W$3*D139</f>
        <v>-1.7977326350254295</v>
      </c>
      <c r="K139">
        <f t="shared" si="8"/>
        <v>-7.4205909227394731</v>
      </c>
      <c r="L139">
        <f t="shared" si="9"/>
        <v>-1.667027047092777</v>
      </c>
      <c r="M139">
        <f>K139/$W$3</f>
        <v>-1.091263370991099</v>
      </c>
      <c r="N139">
        <f t="shared" si="10"/>
        <v>-1.3070520304440112</v>
      </c>
      <c r="O139">
        <f>O138+(L139/$V$3)*D139</f>
        <v>-4.2929186752530022</v>
      </c>
      <c r="P139" s="1">
        <f t="shared" si="11"/>
        <v>-2.3774539392765859</v>
      </c>
      <c r="Q139">
        <f t="shared" si="12"/>
        <v>-0.26652939385182067</v>
      </c>
      <c r="R139">
        <f t="shared" si="13"/>
        <v>0.57162545981181723</v>
      </c>
      <c r="S139">
        <f>I139/$Z$3 * (60/(2*3.1415))</f>
        <v>-76.732310959951292</v>
      </c>
      <c r="T139">
        <f>J139/$Z$3 * (60/(2*3.1415))</f>
        <v>-168.97232706040575</v>
      </c>
    </row>
    <row r="140" spans="1:20" x14ac:dyDescent="0.25">
      <c r="A140">
        <v>0.1</v>
      </c>
      <c r="B140">
        <v>-0.1</v>
      </c>
      <c r="C140">
        <v>1.28</v>
      </c>
      <c r="D140">
        <f t="shared" si="7"/>
        <v>1.0000000000000009E-2</v>
      </c>
      <c r="E140">
        <f>(-($X$3/$Y$3) * S139 + $X$3) * A140</f>
        <v>0.29514295930311868</v>
      </c>
      <c r="F140">
        <f>(-($X$3/$Y$3) * T139 + $X$3) * B140</f>
        <v>-0.44918378619087762</v>
      </c>
      <c r="G140">
        <f>E140/$Z$3 - $AA$3 * $W$3 * 9.81</f>
        <v>-3.7658496131582813</v>
      </c>
      <c r="H140">
        <f>F140/$Z$3 - $AA$3 * $W$3 * 9.81</f>
        <v>-11.091900257784229</v>
      </c>
      <c r="I140">
        <f>I139+G140/$W$3*D140</f>
        <v>-0.82190943999959076</v>
      </c>
      <c r="J140">
        <f>J139+H140/$W$3*D140</f>
        <v>-1.8140442530515828</v>
      </c>
      <c r="K140">
        <f t="shared" si="8"/>
        <v>-7.4288749354712547</v>
      </c>
      <c r="L140">
        <f t="shared" si="9"/>
        <v>-1.6747351773614916</v>
      </c>
      <c r="M140">
        <f>K140/$W$3</f>
        <v>-1.0924816081575375</v>
      </c>
      <c r="N140">
        <f t="shared" si="10"/>
        <v>-1.3179768465255866</v>
      </c>
      <c r="O140">
        <f>O139+(L140/$V$3)*D140</f>
        <v>-4.3400473011898164</v>
      </c>
      <c r="P140" s="1">
        <f t="shared" si="11"/>
        <v>-2.4206187691587999</v>
      </c>
      <c r="Q140">
        <f t="shared" si="12"/>
        <v>-0.25667026828694117</v>
      </c>
      <c r="R140">
        <f t="shared" si="13"/>
        <v>0.58028958459271962</v>
      </c>
      <c r="S140">
        <f>I140/$Z$3 * (60/(2*3.1415))</f>
        <v>-77.252839495613486</v>
      </c>
      <c r="T140">
        <f>J140/$Z$3 * (60/(2*3.1415))</f>
        <v>-170.50548722132177</v>
      </c>
    </row>
    <row r="141" spans="1:20" x14ac:dyDescent="0.25">
      <c r="A141">
        <v>0.1</v>
      </c>
      <c r="B141">
        <v>-0.1</v>
      </c>
      <c r="C141">
        <v>1.29</v>
      </c>
      <c r="D141">
        <f t="shared" si="7"/>
        <v>1.0000000000000009E-2</v>
      </c>
      <c r="E141">
        <f>(-($X$3/$Y$3) * S140 + $X$3) * A141</f>
        <v>0.2960122419576745</v>
      </c>
      <c r="F141">
        <f>(-($X$3/$Y$3) * T140 + $X$3) * B141</f>
        <v>-0.45174416365960735</v>
      </c>
      <c r="G141">
        <f>E141/$Z$3 - $AA$3 * $W$3 * 9.81</f>
        <v>-3.7572936815189522</v>
      </c>
      <c r="H141">
        <f>F141/$Z$3 - $AA$3 * $W$3 * 9.81</f>
        <v>-11.117100823421332</v>
      </c>
      <c r="I141">
        <f>I140+G141/$W$3*D141</f>
        <v>-0.82743487188417741</v>
      </c>
      <c r="J141">
        <f>J140+H141/$W$3*D141</f>
        <v>-1.8303929307330848</v>
      </c>
      <c r="K141">
        <f t="shared" si="8"/>
        <v>-7.437197252470142</v>
      </c>
      <c r="L141">
        <f t="shared" si="9"/>
        <v>-1.6824519126388839</v>
      </c>
      <c r="M141">
        <f>K141/$W$3</f>
        <v>-1.0937054783044327</v>
      </c>
      <c r="N141">
        <f t="shared" si="10"/>
        <v>-1.3289139013086309</v>
      </c>
      <c r="O141">
        <f>O140+(L141/$V$3)*D141</f>
        <v>-4.3873930833285533</v>
      </c>
      <c r="P141" s="1">
        <f t="shared" si="11"/>
        <v>-2.4642559710813918</v>
      </c>
      <c r="Q141">
        <f t="shared" si="12"/>
        <v>-0.24635739122055794</v>
      </c>
      <c r="R141">
        <f t="shared" si="13"/>
        <v>0.58858387976397597</v>
      </c>
      <c r="S141">
        <f>I141/$Z$3 * (60/(2*3.1415))</f>
        <v>-77.772185401318282</v>
      </c>
      <c r="T141">
        <f>J141/$Z$3 * (60/(2*3.1415))</f>
        <v>-172.04213069009035</v>
      </c>
    </row>
    <row r="142" spans="1:20" x14ac:dyDescent="0.25">
      <c r="A142">
        <v>0.1</v>
      </c>
      <c r="B142">
        <v>-0.1</v>
      </c>
      <c r="C142">
        <v>1.3</v>
      </c>
      <c r="D142">
        <f t="shared" ref="D142:D205" si="14">C142-C141</f>
        <v>1.0000000000000009E-2</v>
      </c>
      <c r="E142">
        <f>(-($X$3/$Y$3) * S141 + $X$3) * A142</f>
        <v>0.29687954962020152</v>
      </c>
      <c r="F142">
        <f>(-($X$3/$Y$3) * T141 + $X$3) * B142</f>
        <v>-0.45431035825245092</v>
      </c>
      <c r="G142">
        <f>E142/$Z$3 - $AA$3 * $W$3 * 9.81</f>
        <v>-3.7487571887775446</v>
      </c>
      <c r="H142">
        <f>F142/$Z$3 - $AA$3 * $W$3 * 9.81</f>
        <v>-11.142358644217037</v>
      </c>
      <c r="I142">
        <f>I141+G142/$W$3*D142</f>
        <v>-0.83294775010296795</v>
      </c>
      <c r="J142">
        <f>J141+H142/$W$3*D142</f>
        <v>-1.8467787522686983</v>
      </c>
      <c r="K142">
        <f t="shared" ref="K142:K205" si="15">(G142+H142)/2</f>
        <v>-7.4455579164972905</v>
      </c>
      <c r="L142">
        <f t="shared" ref="L142:L205" si="16">(H142-G142)*$AB$3</f>
        <v>-1.6901772927134679</v>
      </c>
      <c r="M142">
        <f>K142/$W$3</f>
        <v>-1.0949349877201897</v>
      </c>
      <c r="N142">
        <f t="shared" ref="N142:N205" si="17">N141+M142*D142</f>
        <v>-1.3398632511858328</v>
      </c>
      <c r="O142">
        <f>O141+(L142/$V$3)*D142</f>
        <v>-4.4349562649419516</v>
      </c>
      <c r="P142" s="1">
        <f t="shared" ref="P142:P205" si="18">P141 + ((O142+O141)/2) * D142</f>
        <v>-2.5083677178227446</v>
      </c>
      <c r="Q142">
        <f t="shared" ref="Q142:Q205" si="19">Q141+(((N142+N141)/2) * D142) * COS(P142)</f>
        <v>-0.23560057325058098</v>
      </c>
      <c r="R142">
        <f t="shared" ref="R142:R205" si="20">R141+(((N142+N141)/2) * D142) * SIN(P142)</f>
        <v>0.59648009115949296</v>
      </c>
      <c r="S142">
        <f>I142/$Z$3 * (60/(2*3.1415))</f>
        <v>-78.290351363976285</v>
      </c>
      <c r="T142">
        <f>J142/$Z$3 * (60/(2*3.1415))</f>
        <v>-173.58226538071409</v>
      </c>
    </row>
    <row r="143" spans="1:20" x14ac:dyDescent="0.25">
      <c r="A143">
        <v>0.1</v>
      </c>
      <c r="B143">
        <v>-0.1</v>
      </c>
      <c r="C143">
        <v>1.31</v>
      </c>
      <c r="D143">
        <f t="shared" si="14"/>
        <v>1.0000000000000009E-2</v>
      </c>
      <c r="E143">
        <f>(-($X$3/$Y$3) * S142 + $X$3) * A143</f>
        <v>0.29774488677784039</v>
      </c>
      <c r="F143">
        <f>(-($X$3/$Y$3) * T142 + $X$3) * B143</f>
        <v>-0.4568823831857925</v>
      </c>
      <c r="G143">
        <f>E143/$Z$3 - $AA$3 * $W$3 * 9.81</f>
        <v>-3.7402400907692881</v>
      </c>
      <c r="H143">
        <f>F143/$Z$3 - $AA$3 * $W$3 * 9.81</f>
        <v>-11.167673850253864</v>
      </c>
      <c r="I143">
        <f>I142+G143/$W$3*D143</f>
        <v>-0.83844810317762863</v>
      </c>
      <c r="J143">
        <f>J142+H143/$W$3*D143</f>
        <v>-1.8632018020484833</v>
      </c>
      <c r="K143">
        <f t="shared" si="15"/>
        <v>-7.4539569705115767</v>
      </c>
      <c r="L143">
        <f t="shared" si="16"/>
        <v>-1.6979113574181741</v>
      </c>
      <c r="M143">
        <f>K143/$W$3</f>
        <v>-1.0961701427222907</v>
      </c>
      <c r="N143">
        <f t="shared" si="17"/>
        <v>-1.3508249526130558</v>
      </c>
      <c r="O143">
        <f>O142+(L143/$V$3)*D143</f>
        <v>-4.4827370904236856</v>
      </c>
      <c r="P143" s="1">
        <f t="shared" si="18"/>
        <v>-2.552956184599573</v>
      </c>
      <c r="Q143">
        <f t="shared" si="19"/>
        <v>-0.22441136624030308</v>
      </c>
      <c r="R143">
        <f t="shared" si="20"/>
        <v>0.6039498114844255</v>
      </c>
      <c r="S143">
        <f>I143/$Z$3 * (60/(2*3.1415))</f>
        <v>-78.807340064393429</v>
      </c>
      <c r="T143">
        <f>J143/$Z$3 * (60/(2*3.1415))</f>
        <v>-175.12589922517614</v>
      </c>
    </row>
    <row r="144" spans="1:20" x14ac:dyDescent="0.25">
      <c r="A144">
        <v>0.1</v>
      </c>
      <c r="B144">
        <v>-0.1</v>
      </c>
      <c r="C144">
        <v>1.32</v>
      </c>
      <c r="D144">
        <f t="shared" si="14"/>
        <v>1.0000000000000009E-2</v>
      </c>
      <c r="E144">
        <f>(-($X$3/$Y$3) * S143 + $X$3) * A144</f>
        <v>0.29860825790753703</v>
      </c>
      <c r="F144">
        <f>(-($X$3/$Y$3) * T143 + $X$3) * B144</f>
        <v>-0.4594602517060441</v>
      </c>
      <c r="G144">
        <f>E144/$Z$3 - $AA$3 * $W$3 * 9.81</f>
        <v>-3.7317423434297541</v>
      </c>
      <c r="H144">
        <f>F144/$Z$3 - $AA$3 * $W$3 * 9.81</f>
        <v>-11.193046571909884</v>
      </c>
      <c r="I144">
        <f>I143+G144/$W$3*D144</f>
        <v>-0.84393595956502532</v>
      </c>
      <c r="J144">
        <f>J143+H144/$W$3*D144</f>
        <v>-1.8796621646542331</v>
      </c>
      <c r="K144">
        <f t="shared" si="15"/>
        <v>-7.4623944576698191</v>
      </c>
      <c r="L144">
        <f t="shared" si="16"/>
        <v>-1.7056541466305575</v>
      </c>
      <c r="M144">
        <f>K144/$W$3</f>
        <v>-1.0974109496573263</v>
      </c>
      <c r="N144">
        <f t="shared" si="17"/>
        <v>-1.361799062109629</v>
      </c>
      <c r="O144">
        <f>O143+(L144/$V$3)*D144</f>
        <v>-4.5307358052896225</v>
      </c>
      <c r="P144" s="1">
        <f t="shared" si="18"/>
        <v>-2.5980235490781394</v>
      </c>
      <c r="Q144">
        <f t="shared" si="19"/>
        <v>-0.21280312284303943</v>
      </c>
      <c r="R144">
        <f t="shared" si="20"/>
        <v>0.61096457529806458</v>
      </c>
      <c r="S144">
        <f>I144/$Z$3 * (60/(2*3.1415))</f>
        <v>-79.323154177284906</v>
      </c>
      <c r="T144">
        <f>J144/$Z$3 * (60/(2*3.1415))</f>
        <v>-176.67304017348087</v>
      </c>
    </row>
    <row r="145" spans="1:20" x14ac:dyDescent="0.25">
      <c r="A145">
        <v>0.1</v>
      </c>
      <c r="B145">
        <v>-0.1</v>
      </c>
      <c r="C145">
        <v>1.33</v>
      </c>
      <c r="D145">
        <f t="shared" si="14"/>
        <v>1.0000000000000009E-2</v>
      </c>
      <c r="E145">
        <f>(-($X$3/$Y$3) * S144 + $X$3) * A145</f>
        <v>0.29946966747606579</v>
      </c>
      <c r="F145">
        <f>(-($X$3/$Y$3) * T144 + $X$3) * B145</f>
        <v>-0.46204397708971306</v>
      </c>
      <c r="G145">
        <f>E145/$Z$3 - $AA$3 * $W$3 * 9.81</f>
        <v>-3.7232639027946286</v>
      </c>
      <c r="H145">
        <f>F145/$Z$3 - $AA$3 * $W$3 * 9.81</f>
        <v>-11.218476939859382</v>
      </c>
      <c r="I145">
        <f>I144+G145/$W$3*D145</f>
        <v>-0.84941134765737036</v>
      </c>
      <c r="J145">
        <f>J144+H145/$W$3*D145</f>
        <v>-1.8961599248599086</v>
      </c>
      <c r="K145">
        <f t="shared" si="15"/>
        <v>-7.470870421327005</v>
      </c>
      <c r="L145">
        <f t="shared" si="16"/>
        <v>-1.7134057002730028</v>
      </c>
      <c r="M145">
        <f>K145/$W$3</f>
        <v>-1.0986574149010302</v>
      </c>
      <c r="N145">
        <f t="shared" si="17"/>
        <v>-1.3727856362586393</v>
      </c>
      <c r="O145">
        <f>O144+(L145/$V$3)*D145</f>
        <v>-4.5789526561790828</v>
      </c>
      <c r="P145" s="1">
        <f t="shared" si="18"/>
        <v>-2.6435719913854832</v>
      </c>
      <c r="Q145">
        <f t="shared" si="19"/>
        <v>-0.20079105227634916</v>
      </c>
      <c r="R145">
        <f t="shared" si="20"/>
        <v>0.61749596087193792</v>
      </c>
      <c r="S145">
        <f>I145/$Z$3 * (60/(2*3.1415))</f>
        <v>-79.837796371289073</v>
      </c>
      <c r="T145">
        <f>J145/$Z$3 * (60/(2*3.1415))</f>
        <v>-178.22369619369493</v>
      </c>
    </row>
    <row r="146" spans="1:20" x14ac:dyDescent="0.25">
      <c r="A146">
        <v>0.1</v>
      </c>
      <c r="B146">
        <v>-0.1</v>
      </c>
      <c r="C146">
        <v>1.34</v>
      </c>
      <c r="D146">
        <f t="shared" si="14"/>
        <v>1.0000000000000009E-2</v>
      </c>
      <c r="E146">
        <f>(-($X$3/$Y$3) * S145 + $X$3) * A146</f>
        <v>0.30032911994005274</v>
      </c>
      <c r="F146">
        <f>(-($X$3/$Y$3) * T145 + $X$3) * B146</f>
        <v>-0.46463357264347049</v>
      </c>
      <c r="G146">
        <f>E146/$Z$3 - $AA$3 * $W$3 * 9.81</f>
        <v>-3.7148047249994818</v>
      </c>
      <c r="H146">
        <f>F146/$Z$3 - $AA$3 * $W$3 * 9.81</f>
        <v>-11.24396508507353</v>
      </c>
      <c r="I146">
        <f>I145+G146/$W$3*D146</f>
        <v>-0.85487429578236962</v>
      </c>
      <c r="J146">
        <f>J145+H146/$W$3*D146</f>
        <v>-1.9126951676320756</v>
      </c>
      <c r="K146">
        <f t="shared" si="15"/>
        <v>-7.4793849050365058</v>
      </c>
      <c r="L146">
        <f t="shared" si="16"/>
        <v>-1.7211660583129273</v>
      </c>
      <c r="M146">
        <f>K146/$W$3</f>
        <v>-1.0999095448583096</v>
      </c>
      <c r="N146">
        <f t="shared" si="17"/>
        <v>-1.3837847317072223</v>
      </c>
      <c r="O146">
        <f>O145+(L146/$V$3)*D146</f>
        <v>-4.6273878908561068</v>
      </c>
      <c r="P146" s="1">
        <f t="shared" si="18"/>
        <v>-2.6896036941206591</v>
      </c>
      <c r="Q146">
        <f t="shared" si="19"/>
        <v>-0.1883922717576394</v>
      </c>
      <c r="R146">
        <f t="shared" si="20"/>
        <v>0.62351569894660108</v>
      </c>
      <c r="S146">
        <f>I146/$Z$3 * (60/(2*3.1415))</f>
        <v>-80.351269308981145</v>
      </c>
      <c r="T146">
        <f>J146/$Z$3 * (60/(2*3.1415))</f>
        <v>-179.77787527198836</v>
      </c>
    </row>
    <row r="147" spans="1:20" x14ac:dyDescent="0.25">
      <c r="A147">
        <v>0.1</v>
      </c>
      <c r="B147">
        <v>-0.1</v>
      </c>
      <c r="C147">
        <v>1.35</v>
      </c>
      <c r="D147">
        <f t="shared" si="14"/>
        <v>1.0000000000000009E-2</v>
      </c>
      <c r="E147">
        <f>(-($X$3/$Y$3) * S146 + $X$3) * A147</f>
        <v>0.30118661974599847</v>
      </c>
      <c r="F147">
        <f>(-($X$3/$Y$3) * T146 + $X$3) * B147</f>
        <v>-0.46722905170422052</v>
      </c>
      <c r="G147">
        <f>E147/$Z$3 - $AA$3 * $W$3 * 9.81</f>
        <v>-3.7063647662795431</v>
      </c>
      <c r="H147">
        <f>F147/$Z$3 - $AA$3 * $W$3 * 9.81</f>
        <v>-11.26951113882107</v>
      </c>
      <c r="I147">
        <f>I146+G147/$W$3*D147</f>
        <v>-0.86032483220336897</v>
      </c>
      <c r="J147">
        <f>J146+H147/$W$3*D147</f>
        <v>-1.9292679781303419</v>
      </c>
      <c r="K147">
        <f t="shared" si="15"/>
        <v>-7.4879379525503067</v>
      </c>
      <c r="L147">
        <f t="shared" si="16"/>
        <v>-1.7289352607629929</v>
      </c>
      <c r="M147">
        <f>K147/$W$3</f>
        <v>-1.1011673459632805</v>
      </c>
      <c r="N147">
        <f t="shared" si="17"/>
        <v>-1.3947964051668551</v>
      </c>
      <c r="O147">
        <f>O146+(L147/$V$3)*D147</f>
        <v>-4.6760417582107303</v>
      </c>
      <c r="P147" s="1">
        <f t="shared" si="18"/>
        <v>-2.7361208423659935</v>
      </c>
      <c r="Q147">
        <f t="shared" si="19"/>
        <v>-0.1756258529861992</v>
      </c>
      <c r="R147">
        <f t="shared" si="20"/>
        <v>0.62899578837169545</v>
      </c>
      <c r="S147">
        <f>I147/$Z$3 * (60/(2*3.1415))</f>
        <v>-80.863575646887028</v>
      </c>
      <c r="T147">
        <f>J147/$Z$3 * (60/(2*3.1415))</f>
        <v>-181.33558541267544</v>
      </c>
    </row>
    <row r="148" spans="1:20" x14ac:dyDescent="0.25">
      <c r="A148">
        <v>0.1</v>
      </c>
      <c r="B148">
        <v>-0.1</v>
      </c>
      <c r="C148">
        <v>1.36</v>
      </c>
      <c r="D148">
        <f t="shared" si="14"/>
        <v>1.0000000000000009E-2</v>
      </c>
      <c r="E148">
        <f>(-($X$3/$Y$3) * S147 + $X$3) * A148</f>
        <v>0.30204217133030137</v>
      </c>
      <c r="F148">
        <f>(-($X$3/$Y$3) * T147 + $X$3) * B148</f>
        <v>-0.46983042763916799</v>
      </c>
      <c r="G148">
        <f>E148/$Z$3 - $AA$3 * $W$3 * 9.81</f>
        <v>-3.6979439829694751</v>
      </c>
      <c r="H148">
        <f>F148/$Z$3 - $AA$3 * $W$3 * 9.81</f>
        <v>-11.295115232668977</v>
      </c>
      <c r="I148">
        <f>I147+G148/$W$3*D148</f>
        <v>-0.86576298511950056</v>
      </c>
      <c r="J148">
        <f>J147+H148/$W$3*D148</f>
        <v>-1.9458784417077963</v>
      </c>
      <c r="K148">
        <f t="shared" si="15"/>
        <v>-7.4965296078192258</v>
      </c>
      <c r="L148">
        <f t="shared" si="16"/>
        <v>-1.7367133476813059</v>
      </c>
      <c r="M148">
        <f>K148/$W$3</f>
        <v>-1.102430824679298</v>
      </c>
      <c r="N148">
        <f t="shared" si="17"/>
        <v>-1.405820713413648</v>
      </c>
      <c r="O148">
        <f>O147+(L148/$V$3)*D148</f>
        <v>-4.7249145082602615</v>
      </c>
      <c r="P148" s="1">
        <f t="shared" si="18"/>
        <v>-2.7831256236983486</v>
      </c>
      <c r="Q148">
        <f t="shared" si="19"/>
        <v>-0.16251286303147408</v>
      </c>
      <c r="R148">
        <f t="shared" si="20"/>
        <v>0.63390861857122738</v>
      </c>
      <c r="S148">
        <f>I148/$Z$3 * (60/(2*3.1415))</f>
        <v>-81.37471803549704</v>
      </c>
      <c r="T148">
        <f>J148/$Z$3 * (60/(2*3.1415))</f>
        <v>-182.89683463825611</v>
      </c>
    </row>
    <row r="149" spans="1:20" x14ac:dyDescent="0.25">
      <c r="A149">
        <v>0.1</v>
      </c>
      <c r="B149">
        <v>-0.1</v>
      </c>
      <c r="C149">
        <v>1.37</v>
      </c>
      <c r="D149">
        <f t="shared" si="14"/>
        <v>1.0000000000000009E-2</v>
      </c>
      <c r="E149">
        <f>(-($X$3/$Y$3) * S148 + $X$3) * A149</f>
        <v>0.30289577911928006</v>
      </c>
      <c r="F149">
        <f>(-($X$3/$Y$3) * T148 + $X$3) * B149</f>
        <v>-0.47243771384588773</v>
      </c>
      <c r="G149">
        <f>E149/$Z$3 - $AA$3 * $W$3 * 9.81</f>
        <v>-3.6895423315031497</v>
      </c>
      <c r="H149">
        <f>F149/$Z$3 - $AA$3 * $W$3 * 9.81</f>
        <v>-11.320777498483148</v>
      </c>
      <c r="I149">
        <f>I148+G149/$W$3*D149</f>
        <v>-0.87118878266582878</v>
      </c>
      <c r="J149">
        <f>J148+H149/$W$3*D149</f>
        <v>-1.9625266439114479</v>
      </c>
      <c r="K149">
        <f t="shared" si="15"/>
        <v>-7.5051599149931487</v>
      </c>
      <c r="L149">
        <f t="shared" si="16"/>
        <v>-1.7445003591716275</v>
      </c>
      <c r="M149">
        <f>K149/$W$3</f>
        <v>-1.1036999874989926</v>
      </c>
      <c r="N149">
        <f t="shared" si="17"/>
        <v>-1.416857713288638</v>
      </c>
      <c r="O149">
        <f>O148+(L149/$V$3)*D149</f>
        <v>-4.7740063921505653</v>
      </c>
      <c r="P149" s="1">
        <f t="shared" si="18"/>
        <v>-2.8306202282004027</v>
      </c>
      <c r="Q149">
        <f t="shared" si="19"/>
        <v>-0.14907639896402342</v>
      </c>
      <c r="R149">
        <f t="shared" si="20"/>
        <v>0.63822709872961292</v>
      </c>
      <c r="S149">
        <f>I149/$Z$3 * (60/(2*3.1415))</f>
        <v>-81.884699119279702</v>
      </c>
      <c r="T149">
        <f>J149/$Z$3 * (60/(2*3.1415))</f>
        <v>-184.46163098945735</v>
      </c>
    </row>
    <row r="150" spans="1:20" x14ac:dyDescent="0.25">
      <c r="A150">
        <v>0.1</v>
      </c>
      <c r="B150">
        <v>-0.1</v>
      </c>
      <c r="C150">
        <v>1.38</v>
      </c>
      <c r="D150">
        <f t="shared" si="14"/>
        <v>9.9999999999997868E-3</v>
      </c>
      <c r="E150">
        <f>(-($X$3/$Y$3) * S149 + $X$3) * A150</f>
        <v>0.30374744752919708</v>
      </c>
      <c r="F150">
        <f>(-($X$3/$Y$3) * T149 + $X$3) * B150</f>
        <v>-0.47505092375239377</v>
      </c>
      <c r="G150">
        <f>E150/$Z$3 - $AA$3 * $W$3 * 9.81</f>
        <v>-3.6811597684134152</v>
      </c>
      <c r="H150">
        <f>F150/$Z$3 - $AA$3 * $W$3 * 9.81</f>
        <v>-11.346498068429074</v>
      </c>
      <c r="I150">
        <f>I149+G150/$W$3*D150</f>
        <v>-0.87660225291349547</v>
      </c>
      <c r="J150">
        <f>J149+H150/$W$3*D150</f>
        <v>-1.9792126704826669</v>
      </c>
      <c r="K150">
        <f t="shared" si="15"/>
        <v>-7.513828918421245</v>
      </c>
      <c r="L150">
        <f t="shared" si="16"/>
        <v>-1.7522963353835797</v>
      </c>
      <c r="M150">
        <f>K150/$W$3</f>
        <v>-1.1049748409443008</v>
      </c>
      <c r="N150">
        <f t="shared" si="17"/>
        <v>-1.4279074616980807</v>
      </c>
      <c r="O150">
        <f>O149+(L150/$V$3)*D150</f>
        <v>-4.823317662157355</v>
      </c>
      <c r="P150" s="1">
        <f t="shared" si="18"/>
        <v>-2.8786068484719411</v>
      </c>
      <c r="Q150">
        <f t="shared" si="19"/>
        <v>-0.1353416155444806</v>
      </c>
      <c r="R150">
        <f t="shared" si="20"/>
        <v>0.64192479354377396</v>
      </c>
      <c r="S150">
        <f>I150/$Z$3 * (60/(2*3.1415))</f>
        <v>-82.393521536695275</v>
      </c>
      <c r="T150">
        <f>J150/$Z$3 * (60/(2*3.1415))</f>
        <v>-186.02998252527445</v>
      </c>
    </row>
    <row r="151" spans="1:20" x14ac:dyDescent="0.25">
      <c r="A151">
        <v>0.1</v>
      </c>
      <c r="B151">
        <v>-0.1</v>
      </c>
      <c r="C151">
        <v>1.39</v>
      </c>
      <c r="D151">
        <f t="shared" si="14"/>
        <v>1.0000000000000009E-2</v>
      </c>
      <c r="E151">
        <f>(-($X$3/$Y$3) * S150 + $X$3) * A151</f>
        <v>0.30459718096628113</v>
      </c>
      <c r="F151">
        <f>(-($X$3/$Y$3) * T150 + $X$3) * B151</f>
        <v>-0.4776700708172083</v>
      </c>
      <c r="G151">
        <f>E151/$Z$3 - $AA$3 * $W$3 * 9.81</f>
        <v>-3.6727962503318792</v>
      </c>
      <c r="H151">
        <f>F151/$Z$3 - $AA$3 * $W$3 * 9.81</f>
        <v>-11.372277074972523</v>
      </c>
      <c r="I151">
        <f>I150+G151/$W$3*D151</f>
        <v>-0.88200342386986585</v>
      </c>
      <c r="J151">
        <f>J150+H151/$W$3*D151</f>
        <v>-1.9959366073576266</v>
      </c>
      <c r="K151">
        <f t="shared" si="15"/>
        <v>-7.5225366626522012</v>
      </c>
      <c r="L151">
        <f t="shared" si="16"/>
        <v>-1.760101316512851</v>
      </c>
      <c r="M151">
        <f>K151/$W$3</f>
        <v>-1.1062553915665001</v>
      </c>
      <c r="N151">
        <f t="shared" si="17"/>
        <v>-1.4389700156137457</v>
      </c>
      <c r="O151">
        <f>O150+(L151/$V$3)*D151</f>
        <v>-4.8728485716874914</v>
      </c>
      <c r="P151" s="1">
        <f t="shared" si="18"/>
        <v>-2.9270876796411653</v>
      </c>
      <c r="Q151">
        <f t="shared" si="19"/>
        <v>-0.12133574526735744</v>
      </c>
      <c r="R151">
        <f t="shared" si="20"/>
        <v>0.64497606533244567</v>
      </c>
      <c r="S151">
        <f>I151/$Z$3 * (60/(2*3.1415))</f>
        <v>-82.901187920209566</v>
      </c>
      <c r="T151">
        <f>J151/$Z$3 * (60/(2*3.1415))</f>
        <v>-187.60189732301259</v>
      </c>
    </row>
    <row r="152" spans="1:20" x14ac:dyDescent="0.25">
      <c r="A152">
        <v>0.1</v>
      </c>
      <c r="B152">
        <v>-0.1</v>
      </c>
      <c r="C152">
        <v>1.4</v>
      </c>
      <c r="D152">
        <f t="shared" si="14"/>
        <v>1.0000000000000009E-2</v>
      </c>
      <c r="E152">
        <f>(-($X$3/$Y$3) * S151 + $X$3) * A152</f>
        <v>0.30544498382675001</v>
      </c>
      <c r="F152">
        <f>(-($X$3/$Y$3) * T151 + $X$3) * B152</f>
        <v>-0.48029516852943105</v>
      </c>
      <c r="G152">
        <f>E152/$Z$3 - $AA$3 * $W$3 * 9.81</f>
        <v>-3.6644517339886815</v>
      </c>
      <c r="H152">
        <f>F152/$Z$3 - $AA$3 * $W$3 * 9.81</f>
        <v>-11.398114650880228</v>
      </c>
      <c r="I152">
        <f>I151+G152/$W$3*D152</f>
        <v>-0.8873923234786727</v>
      </c>
      <c r="J152">
        <f>J151+H152/$W$3*D152</f>
        <v>-2.0126985406677447</v>
      </c>
      <c r="K152">
        <f t="shared" si="15"/>
        <v>-7.5312831924344543</v>
      </c>
      <c r="L152">
        <f t="shared" si="16"/>
        <v>-1.7679153428014076</v>
      </c>
      <c r="M152">
        <f>K152/$W$3</f>
        <v>-1.1075416459462433</v>
      </c>
      <c r="N152">
        <f t="shared" si="17"/>
        <v>-1.4500454320732081</v>
      </c>
      <c r="O152">
        <f>O151+(L152/$V$3)*D152</f>
        <v>-4.9225993752802788</v>
      </c>
      <c r="P152" s="1">
        <f t="shared" si="18"/>
        <v>-2.9760649193760043</v>
      </c>
      <c r="Q152">
        <f t="shared" si="19"/>
        <v>-0.10708811004113607</v>
      </c>
      <c r="R152">
        <f t="shared" si="20"/>
        <v>0.64735622223586242</v>
      </c>
      <c r="S152">
        <f>I152/$Z$3 * (60/(2*3.1415))</f>
        <v>-83.407700896307432</v>
      </c>
      <c r="T152">
        <f>J152/$Z$3 * (60/(2*3.1415))</f>
        <v>-189.17738347832844</v>
      </c>
    </row>
    <row r="153" spans="1:20" x14ac:dyDescent="0.25">
      <c r="A153">
        <v>0.1</v>
      </c>
      <c r="B153">
        <v>-0.1</v>
      </c>
      <c r="C153">
        <v>1.41</v>
      </c>
      <c r="D153">
        <f t="shared" si="14"/>
        <v>1.0000000000000009E-2</v>
      </c>
      <c r="E153">
        <f>(-($X$3/$Y$3) * S152 + $X$3) * A153</f>
        <v>0.30629086049683346</v>
      </c>
      <c r="F153">
        <f>(-($X$3/$Y$3) * T152 + $X$3) * B153</f>
        <v>-0.48292623040880844</v>
      </c>
      <c r="G153">
        <f>E153/$Z$3 - $AA$3 * $W$3 * 9.81</f>
        <v>-3.6561261762122697</v>
      </c>
      <c r="H153">
        <f>F153/$Z$3 - $AA$3 * $W$3 * 9.81</f>
        <v>-11.424010929220557</v>
      </c>
      <c r="I153">
        <f>I152+G153/$W$3*D153</f>
        <v>-0.89276897962016133</v>
      </c>
      <c r="J153">
        <f>J152+H153/$W$3*D153</f>
        <v>-2.029498556740128</v>
      </c>
      <c r="K153">
        <f t="shared" si="15"/>
        <v>-7.5400685527164137</v>
      </c>
      <c r="L153">
        <f t="shared" si="16"/>
        <v>-1.7757384545376944</v>
      </c>
      <c r="M153">
        <f>K153/$W$3</f>
        <v>-1.1088336106935903</v>
      </c>
      <c r="N153">
        <f t="shared" si="17"/>
        <v>-1.461133768180144</v>
      </c>
      <c r="O153">
        <f>O152+(L153/$V$3)*D153</f>
        <v>-4.9725703286087768</v>
      </c>
      <c r="P153" s="1">
        <f t="shared" si="18"/>
        <v>-3.0255407678954498</v>
      </c>
      <c r="Q153">
        <f t="shared" si="19"/>
        <v>-9.2630123774195952E-2</v>
      </c>
      <c r="R153">
        <f t="shared" si="20"/>
        <v>0.64904167217717335</v>
      </c>
      <c r="S153">
        <f>I153/$Z$3 * (60/(2*3.1415))</f>
        <v>-83.913063085506451</v>
      </c>
      <c r="T153">
        <f>J153/$Z$3 * (60/(2*3.1415))</f>
        <v>-190.75644910527171</v>
      </c>
    </row>
    <row r="154" spans="1:20" x14ac:dyDescent="0.25">
      <c r="A154">
        <v>0.1</v>
      </c>
      <c r="B154">
        <v>-0.1</v>
      </c>
      <c r="C154">
        <v>1.42</v>
      </c>
      <c r="D154">
        <f t="shared" si="14"/>
        <v>1.0000000000000009E-2</v>
      </c>
      <c r="E154">
        <f>(-($X$3/$Y$3) * S153 + $X$3) * A154</f>
        <v>0.3071348153527958</v>
      </c>
      <c r="F154">
        <f>(-($X$3/$Y$3) * T153 + $X$3) * B154</f>
        <v>-0.48556327000580374</v>
      </c>
      <c r="G154">
        <f>E154/$Z$3 - $AA$3 * $W$3 * 9.81</f>
        <v>-3.6478195339291757</v>
      </c>
      <c r="H154">
        <f>F154/$Z$3 - $AA$3 * $W$3 * 9.81</f>
        <v>-11.44996604336421</v>
      </c>
      <c r="I154">
        <f>I153+G154/$W$3*D154</f>
        <v>-0.89813342011123365</v>
      </c>
      <c r="J154">
        <f>J153+H154/$W$3*D154</f>
        <v>-2.0463367420980165</v>
      </c>
      <c r="K154">
        <f t="shared" si="15"/>
        <v>-7.5488927886466932</v>
      </c>
      <c r="L154">
        <f t="shared" si="16"/>
        <v>-1.7835706920568488</v>
      </c>
      <c r="M154">
        <f>K154/$W$3</f>
        <v>-1.1101312924480431</v>
      </c>
      <c r="N154">
        <f t="shared" si="17"/>
        <v>-1.4722350811046243</v>
      </c>
      <c r="O154">
        <f>O153+(L154/$V$3)*D154</f>
        <v>-5.0227616884811139</v>
      </c>
      <c r="P154" s="1">
        <f t="shared" si="18"/>
        <v>-3.0755174279808992</v>
      </c>
      <c r="Q154">
        <f t="shared" si="19"/>
        <v>-7.7995285128236419E-2</v>
      </c>
      <c r="R154">
        <f t="shared" si="20"/>
        <v>0.65001008219136447</v>
      </c>
      <c r="S154">
        <f>I154/$Z$3 * (60/(2*3.1415))</f>
        <v>-84.417277102370377</v>
      </c>
      <c r="T154">
        <f>J154/$Z$3 * (60/(2*3.1415))</f>
        <v>-192.33910233632719</v>
      </c>
    </row>
    <row r="155" spans="1:20" x14ac:dyDescent="0.25">
      <c r="A155">
        <v>0.1</v>
      </c>
      <c r="B155">
        <v>-0.1</v>
      </c>
      <c r="C155">
        <v>1.43</v>
      </c>
      <c r="D155">
        <f t="shared" si="14"/>
        <v>1.0000000000000009E-2</v>
      </c>
      <c r="E155">
        <f>(-($X$3/$Y$3) * S154 + $X$3) * A155</f>
        <v>0.30797685276095854</v>
      </c>
      <c r="F155">
        <f>(-($X$3/$Y$3) * T154 + $X$3) * B155</f>
        <v>-0.48820630090166639</v>
      </c>
      <c r="G155">
        <f>E155/$Z$3 - $AA$3 * $W$3 * 9.81</f>
        <v>-3.6395317641637943</v>
      </c>
      <c r="H155">
        <f>F155/$Z$3 - $AA$3 * $W$3 * 9.81</f>
        <v>-11.475980126984906</v>
      </c>
      <c r="I155">
        <f>I154+G155/$W$3*D155</f>
        <v>-0.90348567270559221</v>
      </c>
      <c r="J155">
        <f>J154+H155/$W$3*D155</f>
        <v>-2.0632131834612295</v>
      </c>
      <c r="K155">
        <f t="shared" si="15"/>
        <v>-7.5577559455743497</v>
      </c>
      <c r="L155">
        <f t="shared" si="16"/>
        <v>-1.7914120957409061</v>
      </c>
      <c r="M155">
        <f>K155/$W$3</f>
        <v>-1.111434697878581</v>
      </c>
      <c r="N155">
        <f t="shared" si="17"/>
        <v>-1.4833494280834101</v>
      </c>
      <c r="O155">
        <f>O154+(L155/$V$3)*D155</f>
        <v>-5.0731737128418075</v>
      </c>
      <c r="P155" s="1">
        <f t="shared" si="18"/>
        <v>-3.1259971049875137</v>
      </c>
      <c r="Q155">
        <f t="shared" si="19"/>
        <v>-6.3219159697427293E-2</v>
      </c>
      <c r="R155">
        <f t="shared" si="20"/>
        <v>0.65024054265826259</v>
      </c>
      <c r="S155">
        <f>I155/$Z$3 * (60/(2*3.1415))</f>
        <v>-84.9203455555228</v>
      </c>
      <c r="T155">
        <f>J155/$Z$3 * (60/(2*3.1415))</f>
        <v>-193.92535132245644</v>
      </c>
    </row>
    <row r="156" spans="1:20" x14ac:dyDescent="0.25">
      <c r="A156">
        <v>0.1</v>
      </c>
      <c r="B156">
        <v>-0.1</v>
      </c>
      <c r="C156">
        <v>1.44</v>
      </c>
      <c r="D156">
        <f t="shared" si="14"/>
        <v>1.0000000000000009E-2</v>
      </c>
      <c r="E156">
        <f>(-($X$3/$Y$3) * S155 + $X$3) * A156</f>
        <v>0.3088169770777231</v>
      </c>
      <c r="F156">
        <f>(-($X$3/$Y$3) * T155 + $X$3) * B156</f>
        <v>-0.49085533670850223</v>
      </c>
      <c r="G156">
        <f>E156/$Z$3 - $AA$3 * $W$3 * 9.81</f>
        <v>-3.631262824038159</v>
      </c>
      <c r="H156">
        <f>F156/$Z$3 - $AA$3 * $W$3 * 9.81</f>
        <v>-11.502053314060063</v>
      </c>
      <c r="I156">
        <f>I155+G156/$W$3*D156</f>
        <v>-0.90882576509388358</v>
      </c>
      <c r="J156">
        <f>J155+H156/$W$3*D156</f>
        <v>-2.0801279677466118</v>
      </c>
      <c r="K156">
        <f t="shared" si="15"/>
        <v>-7.5666580690491116</v>
      </c>
      <c r="L156">
        <f t="shared" si="16"/>
        <v>-1.7992627060190074</v>
      </c>
      <c r="M156">
        <f>K156/$W$3</f>
        <v>-1.112743833683693</v>
      </c>
      <c r="N156">
        <f t="shared" si="17"/>
        <v>-1.494476866420247</v>
      </c>
      <c r="O156">
        <f>O155+(L156/$V$3)*D156</f>
        <v>-5.1238066607730897</v>
      </c>
      <c r="P156" s="1">
        <f t="shared" si="18"/>
        <v>-3.1769820068555883</v>
      </c>
      <c r="Q156">
        <f t="shared" si="19"/>
        <v>-4.8339350873081208E-2</v>
      </c>
      <c r="R156">
        <f t="shared" si="20"/>
        <v>0.64971373590351522</v>
      </c>
      <c r="S156">
        <f>I156/$Z$3 * (60/(2*3.1415))</f>
        <v>-85.422271047660502</v>
      </c>
      <c r="T156">
        <f>J156/$Z$3 * (60/(2*3.1415))</f>
        <v>-195.51520423313988</v>
      </c>
    </row>
    <row r="157" spans="1:20" x14ac:dyDescent="0.25">
      <c r="A157">
        <v>0.1</v>
      </c>
      <c r="B157">
        <v>-0.1</v>
      </c>
      <c r="C157">
        <v>1.45</v>
      </c>
      <c r="D157">
        <f t="shared" si="14"/>
        <v>1.0000000000000009E-2</v>
      </c>
      <c r="E157">
        <f>(-($X$3/$Y$3) * S156 + $X$3) * A157</f>
        <v>0.30965519264959307</v>
      </c>
      <c r="F157">
        <f>(-($X$3/$Y$3) * T156 + $X$3) * B157</f>
        <v>-0.49351039106934363</v>
      </c>
      <c r="G157">
        <f>E157/$Z$3 - $AA$3 * $W$3 * 9.81</f>
        <v>-3.6230126707717223</v>
      </c>
      <c r="H157">
        <f>F157/$Z$3 - $AA$3 * $W$3 * 9.81</f>
        <v>-11.528185738871493</v>
      </c>
      <c r="I157">
        <f>I156+G157/$W$3*D157</f>
        <v>-0.91415372490384195</v>
      </c>
      <c r="J157">
        <f>J156+H157/$W$3*D157</f>
        <v>-2.0970811820684818</v>
      </c>
      <c r="K157">
        <f t="shared" si="15"/>
        <v>-7.5755992048216072</v>
      </c>
      <c r="L157">
        <f t="shared" si="16"/>
        <v>-1.8071225633676076</v>
      </c>
      <c r="M157">
        <f>K157/$W$3</f>
        <v>-1.1140587065914129</v>
      </c>
      <c r="N157">
        <f t="shared" si="17"/>
        <v>-1.5056174534861611</v>
      </c>
      <c r="O157">
        <f>O156+(L157/$V$3)*D157</f>
        <v>-5.1746607924962369</v>
      </c>
      <c r="P157" s="1">
        <f t="shared" si="18"/>
        <v>-3.2284743441219348</v>
      </c>
      <c r="Q157">
        <f t="shared" si="19"/>
        <v>-3.3395458660699824E-2</v>
      </c>
      <c r="R157">
        <f t="shared" si="20"/>
        <v>0.64841210855550246</v>
      </c>
      <c r="S157">
        <f>I157/$Z$3 * (60/(2*3.1415))</f>
        <v>-85.923056175567041</v>
      </c>
      <c r="T157">
        <f>J157/$Z$3 * (60/(2*3.1415))</f>
        <v>-197.10866925641886</v>
      </c>
    </row>
    <row r="158" spans="1:20" x14ac:dyDescent="0.25">
      <c r="A158">
        <v>0.1</v>
      </c>
      <c r="B158">
        <v>-0.1</v>
      </c>
      <c r="C158">
        <v>1.46</v>
      </c>
      <c r="D158">
        <f t="shared" si="14"/>
        <v>1.0000000000000009E-2</v>
      </c>
      <c r="E158">
        <f>(-($X$3/$Y$3) * S157 + $X$3) * A158</f>
        <v>0.31049150381319701</v>
      </c>
      <c r="F158">
        <f>(-($X$3/$Y$3) * T157 + $X$3) * B158</f>
        <v>-0.49617147765821951</v>
      </c>
      <c r="G158">
        <f>E158/$Z$3 - $AA$3 * $W$3 * 9.81</f>
        <v>-3.6147812616811326</v>
      </c>
      <c r="H158">
        <f>F158/$Z$3 - $AA$3 * $W$3 * 9.81</f>
        <v>-11.554377536006099</v>
      </c>
      <c r="I158">
        <f>I157+G158/$W$3*D158</f>
        <v>-0.91946957970043186</v>
      </c>
      <c r="J158">
        <f>J157+H158/$W$3*D158</f>
        <v>-2.1140729137390792</v>
      </c>
      <c r="K158">
        <f t="shared" si="15"/>
        <v>-7.5845793988436156</v>
      </c>
      <c r="L158">
        <f t="shared" si="16"/>
        <v>-1.8149917083106872</v>
      </c>
      <c r="M158">
        <f>K158/$W$3</f>
        <v>-1.1153793233593552</v>
      </c>
      <c r="N158">
        <f t="shared" si="17"/>
        <v>-1.5167712467197547</v>
      </c>
      <c r="O158">
        <f>O157+(L158/$V$3)*D158</f>
        <v>-5.2257363693729095</v>
      </c>
      <c r="P158" s="1">
        <f t="shared" si="18"/>
        <v>-3.2804763299312807</v>
      </c>
      <c r="Q158">
        <f t="shared" si="19"/>
        <v>-1.8429025729335101E-2</v>
      </c>
      <c r="R158">
        <f t="shared" si="20"/>
        <v>0.64632004696719492</v>
      </c>
      <c r="S158">
        <f>I158/$Z$3 * (60/(2*3.1415))</f>
        <v>-86.422703530126157</v>
      </c>
      <c r="T158">
        <f>J158/$Z$3 * (60/(2*3.1415))</f>
        <v>-198.70575459893772</v>
      </c>
    </row>
    <row r="159" spans="1:20" x14ac:dyDescent="0.25">
      <c r="A159">
        <v>0.1</v>
      </c>
      <c r="B159">
        <v>-0.1</v>
      </c>
      <c r="C159">
        <v>1.47</v>
      </c>
      <c r="D159">
        <f t="shared" si="14"/>
        <v>1.0000000000000009E-2</v>
      </c>
      <c r="E159">
        <f>(-($X$3/$Y$3) * S158 + $X$3) * A159</f>
        <v>0.3113259148953107</v>
      </c>
      <c r="F159">
        <f>(-($X$3/$Y$3) * T158 + $X$3) * B159</f>
        <v>-0.49883861018022596</v>
      </c>
      <c r="G159">
        <f>E159/$Z$3 - $AA$3 * $W$3 * 9.81</f>
        <v>-3.6065685541800137</v>
      </c>
      <c r="H159">
        <f>F159/$Z$3 - $AA$3 * $W$3 * 9.81</f>
        <v>-11.580628840356557</v>
      </c>
      <c r="I159">
        <f>I158+G159/$W$3*D159</f>
        <v>-0.92477335698599072</v>
      </c>
      <c r="J159">
        <f>J158+H159/$W$3*D159</f>
        <v>-2.1311032502690153</v>
      </c>
      <c r="K159">
        <f t="shared" si="15"/>
        <v>-7.593598697268285</v>
      </c>
      <c r="L159">
        <f t="shared" si="16"/>
        <v>-1.8228701814199579</v>
      </c>
      <c r="M159">
        <f>K159/$W$3</f>
        <v>-1.1167056907747479</v>
      </c>
      <c r="N159">
        <f t="shared" si="17"/>
        <v>-1.5279383036275023</v>
      </c>
      <c r="O159">
        <f>O158+(L159/$V$3)*D159</f>
        <v>-5.2770336539064937</v>
      </c>
      <c r="P159" s="1">
        <f t="shared" si="18"/>
        <v>-3.3329901800476778</v>
      </c>
      <c r="Q159">
        <f t="shared" si="19"/>
        <v>-3.4834699928638132E-3</v>
      </c>
      <c r="R159">
        <f t="shared" si="20"/>
        <v>0.64342405493035759</v>
      </c>
      <c r="S159">
        <f>I159/$Z$3 * (60/(2*3.1415))</f>
        <v>-86.921215696335082</v>
      </c>
      <c r="T159">
        <f>J159/$Z$3 * (60/(2*3.1415))</f>
        <v>-200.30646848598602</v>
      </c>
    </row>
    <row r="160" spans="1:20" x14ac:dyDescent="0.25">
      <c r="A160">
        <v>0.1</v>
      </c>
      <c r="B160">
        <v>-0.1</v>
      </c>
      <c r="C160">
        <v>1.48</v>
      </c>
      <c r="D160">
        <f t="shared" si="14"/>
        <v>1.0000000000000009E-2</v>
      </c>
      <c r="E160">
        <f>(-($X$3/$Y$3) * S159 + $X$3) * A160</f>
        <v>0.31215843021287959</v>
      </c>
      <c r="F160">
        <f>(-($X$3/$Y$3) * T159 + $X$3) * B160</f>
        <v>-0.50151180237159665</v>
      </c>
      <c r="G160">
        <f>E160/$Z$3 - $AA$3 * $W$3 * 9.81</f>
        <v>-3.5983745057787448</v>
      </c>
      <c r="H160">
        <f>F160/$Z$3 - $AA$3 * $W$3 * 9.81</f>
        <v>-11.606939787122016</v>
      </c>
      <c r="I160">
        <f>I159+G160/$W$3*D160</f>
        <v>-0.93006508420037126</v>
      </c>
      <c r="J160">
        <f>J159+H160/$W$3*D160</f>
        <v>-2.1481722793677243</v>
      </c>
      <c r="K160">
        <f t="shared" si="15"/>
        <v>-7.6026571464503805</v>
      </c>
      <c r="L160">
        <f t="shared" si="16"/>
        <v>-1.8307580233150718</v>
      </c>
      <c r="M160">
        <f>K160/$W$3</f>
        <v>-1.1180378156544677</v>
      </c>
      <c r="N160">
        <f t="shared" si="17"/>
        <v>-1.539118681784047</v>
      </c>
      <c r="O160">
        <f>O159+(L160/$V$3)*D160</f>
        <v>-5.3285529097434505</v>
      </c>
      <c r="P160" s="1">
        <f t="shared" si="18"/>
        <v>-3.3860181128659277</v>
      </c>
      <c r="Q160">
        <f t="shared" si="19"/>
        <v>1.1395996950462256E-2</v>
      </c>
      <c r="R160">
        <f t="shared" si="20"/>
        <v>0.63971293282558772</v>
      </c>
      <c r="S160">
        <f>I160/$Z$3 * (60/(2*3.1415))</f>
        <v>-87.418595253318045</v>
      </c>
      <c r="T160">
        <f>J160/$Z$3 * (60/(2*3.1415))</f>
        <v>-201.91081916154118</v>
      </c>
    </row>
    <row r="161" spans="1:20" x14ac:dyDescent="0.25">
      <c r="A161">
        <v>0.1</v>
      </c>
      <c r="B161">
        <v>-0.1</v>
      </c>
      <c r="C161">
        <v>1.49</v>
      </c>
      <c r="D161">
        <f t="shared" si="14"/>
        <v>1.0000000000000009E-2</v>
      </c>
      <c r="E161">
        <f>(-($X$3/$Y$3) * S160 + $X$3) * A161</f>
        <v>0.31298905407304112</v>
      </c>
      <c r="F161">
        <f>(-($X$3/$Y$3) * T160 + $X$3) * B161</f>
        <v>-0.50419106799977376</v>
      </c>
      <c r="G161">
        <f>E161/$Z$3 - $AA$3 * $W$3 * 9.81</f>
        <v>-3.5901990740842415</v>
      </c>
      <c r="H161">
        <f>F161/$Z$3 - $AA$3 * $W$3 * 9.81</f>
        <v>-11.633310511808798</v>
      </c>
      <c r="I161">
        <f>I160+G161/$W$3*D161</f>
        <v>-0.9353447887210834</v>
      </c>
      <c r="J161">
        <f>J160+H161/$W$3*D161</f>
        <v>-2.1652800889439137</v>
      </c>
      <c r="K161">
        <f t="shared" si="15"/>
        <v>-7.6117547929465195</v>
      </c>
      <c r="L161">
        <f t="shared" si="16"/>
        <v>-1.8386552746638336</v>
      </c>
      <c r="M161">
        <f>K161/$W$3</f>
        <v>-1.1193757048450763</v>
      </c>
      <c r="N161">
        <f t="shared" si="17"/>
        <v>-1.5503124388324978</v>
      </c>
      <c r="O161">
        <f>O160+(L161/$V$3)*D161</f>
        <v>-5.3802944016746723</v>
      </c>
      <c r="P161" s="1">
        <f t="shared" si="18"/>
        <v>-3.4395623494230185</v>
      </c>
      <c r="Q161">
        <f t="shared" si="19"/>
        <v>2.6162466159416996E-2</v>
      </c>
      <c r="R161">
        <f t="shared" si="20"/>
        <v>0.63517795726591353</v>
      </c>
      <c r="S161">
        <f>I161/$Z$3 * (60/(2*3.1415))</f>
        <v>-87.914844774339528</v>
      </c>
      <c r="T161">
        <f>J161/$Z$3 * (60/(2*3.1415))</f>
        <v>-203.51881488831071</v>
      </c>
    </row>
    <row r="162" spans="1:20" x14ac:dyDescent="0.25">
      <c r="A162">
        <v>0.1</v>
      </c>
      <c r="B162">
        <v>-0.1</v>
      </c>
      <c r="C162">
        <v>1.5</v>
      </c>
      <c r="D162">
        <f t="shared" si="14"/>
        <v>1.0000000000000009E-2</v>
      </c>
      <c r="E162">
        <f>(-($X$3/$Y$3) * S161 + $X$3) * A162</f>
        <v>0.31381779077314703</v>
      </c>
      <c r="F162">
        <f>(-($X$3/$Y$3) * T161 + $X$3) * B162</f>
        <v>-0.50687642086347895</v>
      </c>
      <c r="G162">
        <f>E162/$Z$3 - $AA$3 * $W$3 * 9.81</f>
        <v>-3.5820422167997346</v>
      </c>
      <c r="H162">
        <f>F162/$Z$3 - $AA$3 * $W$3 * 9.81</f>
        <v>-11.659741150231092</v>
      </c>
      <c r="I162">
        <f>I161+G162/$W$3*D162</f>
        <v>-0.94061249786343593</v>
      </c>
      <c r="J162">
        <f>J161+H162/$W$3*D162</f>
        <v>-2.1824267671060182</v>
      </c>
      <c r="K162">
        <f t="shared" si="15"/>
        <v>-7.6208916835154135</v>
      </c>
      <c r="L162">
        <f t="shared" si="16"/>
        <v>-1.8465619761824081</v>
      </c>
      <c r="M162">
        <f>K162/$W$3</f>
        <v>-1.1207193652228549</v>
      </c>
      <c r="N162">
        <f t="shared" si="17"/>
        <v>-1.5615196324847265</v>
      </c>
      <c r="O162">
        <f>O161+(L162/$V$3)*D162</f>
        <v>-5.4322583956368424</v>
      </c>
      <c r="P162" s="1">
        <f t="shared" si="18"/>
        <v>-3.4936251134095762</v>
      </c>
      <c r="Q162">
        <f t="shared" si="19"/>
        <v>4.0767443068790918E-2</v>
      </c>
      <c r="R162">
        <f t="shared" si="20"/>
        <v>0.62981306020458827</v>
      </c>
      <c r="S162">
        <f>I162/$Z$3 * (60/(2*3.1415))</f>
        <v>-88.409966826817652</v>
      </c>
      <c r="T162">
        <f>J162/$Z$3 * (60/(2*3.1415))</f>
        <v>-205.13046394777481</v>
      </c>
    </row>
    <row r="163" spans="1:20" x14ac:dyDescent="0.25">
      <c r="A163">
        <v>0.1</v>
      </c>
      <c r="B163">
        <v>-0.1</v>
      </c>
      <c r="C163">
        <v>1.51</v>
      </c>
      <c r="D163">
        <f t="shared" si="14"/>
        <v>1.0000000000000009E-2</v>
      </c>
      <c r="E163">
        <f>(-($X$3/$Y$3) * S162 + $X$3) * A163</f>
        <v>0.31464464460078551</v>
      </c>
      <c r="F163">
        <f>(-($X$3/$Y$3) * T162 + $X$3) * B163</f>
        <v>-0.50956787479278398</v>
      </c>
      <c r="G163">
        <f>E163/$Z$3 - $AA$3 * $W$3 * 9.81</f>
        <v>-3.5739038917245529</v>
      </c>
      <c r="H163">
        <f>F163/$Z$3 - $AA$3 * $W$3 * 9.81</f>
        <v>-11.686231838511654</v>
      </c>
      <c r="I163">
        <f>I162+G163/$W$3*D163</f>
        <v>-0.94586823888067795</v>
      </c>
      <c r="J163">
        <f>J162+H163/$W$3*D163</f>
        <v>-2.1996124021626531</v>
      </c>
      <c r="K163">
        <f t="shared" si="15"/>
        <v>-7.6300678651181038</v>
      </c>
      <c r="L163">
        <f t="shared" si="16"/>
        <v>-1.8544781686355312</v>
      </c>
      <c r="M163">
        <f>K163/$W$3</f>
        <v>-1.1220688036938389</v>
      </c>
      <c r="N163">
        <f t="shared" si="17"/>
        <v>-1.5727403205216648</v>
      </c>
      <c r="O163">
        <f>O162+(L163/$V$3)*D163</f>
        <v>-5.4844451587138012</v>
      </c>
      <c r="P163" s="1">
        <f t="shared" si="18"/>
        <v>-3.5482086311813292</v>
      </c>
      <c r="Q163">
        <f t="shared" si="19"/>
        <v>5.5160975131331294E-2</v>
      </c>
      <c r="R163">
        <f t="shared" si="20"/>
        <v>0.62361500638987244</v>
      </c>
      <c r="S163">
        <f>I163/$Z$3 * (60/(2*3.1415))</f>
        <v>-88.903963972337365</v>
      </c>
      <c r="T163">
        <f>J163/$Z$3 * (60/(2*3.1415))</f>
        <v>-206.74577464022903</v>
      </c>
    </row>
    <row r="164" spans="1:20" x14ac:dyDescent="0.25">
      <c r="A164">
        <v>0.1</v>
      </c>
      <c r="B164">
        <v>-0.1</v>
      </c>
      <c r="C164">
        <v>1.52</v>
      </c>
      <c r="D164">
        <f t="shared" si="14"/>
        <v>1.0000000000000009E-2</v>
      </c>
      <c r="E164">
        <f>(-($X$3/$Y$3) * S163 + $X$3) * A164</f>
        <v>0.31546961983380339</v>
      </c>
      <c r="F164">
        <f>(-($X$3/$Y$3) * T163 + $X$3) * B164</f>
        <v>-0.51226544364918247</v>
      </c>
      <c r="G164">
        <f>E164/$Z$3 - $AA$3 * $W$3 * 9.81</f>
        <v>-3.5657840567539041</v>
      </c>
      <c r="H164">
        <f>F164/$Z$3 - $AA$3 * $W$3 * 9.81</f>
        <v>-11.712782713082506</v>
      </c>
      <c r="I164">
        <f>I163+G164/$W$3*D164</f>
        <v>-0.95111203896413954</v>
      </c>
      <c r="J164">
        <f>J163+H164/$W$3*D164</f>
        <v>-2.2168370826230683</v>
      </c>
      <c r="K164">
        <f t="shared" si="15"/>
        <v>-7.6392833849182047</v>
      </c>
      <c r="L164">
        <f t="shared" si="16"/>
        <v>-1.8624038928367184</v>
      </c>
      <c r="M164">
        <f>K164/$W$3</f>
        <v>-1.1234240271938536</v>
      </c>
      <c r="N164">
        <f t="shared" si="17"/>
        <v>-1.5839745607936033</v>
      </c>
      <c r="O164">
        <f>O163+(L164/$V$3)*D164</f>
        <v>-5.536854959137921</v>
      </c>
      <c r="P164" s="1">
        <f t="shared" si="18"/>
        <v>-3.603315131770588</v>
      </c>
      <c r="Q164">
        <f t="shared" si="19"/>
        <v>6.9291795867521266E-2</v>
      </c>
      <c r="R164">
        <f t="shared" si="20"/>
        <v>0.61658356796167046</v>
      </c>
      <c r="S164">
        <f>I164/$Z$3 * (60/(2*3.1415))</f>
        <v>-89.396838766663791</v>
      </c>
      <c r="T164">
        <f>J164/$Z$3 * (60/(2*3.1415))</f>
        <v>-208.364755284827</v>
      </c>
    </row>
    <row r="165" spans="1:20" x14ac:dyDescent="0.25">
      <c r="A165">
        <v>0.1</v>
      </c>
      <c r="B165">
        <v>-0.1</v>
      </c>
      <c r="C165">
        <v>1.53</v>
      </c>
      <c r="D165">
        <f t="shared" si="14"/>
        <v>1.0000000000000009E-2</v>
      </c>
      <c r="E165">
        <f>(-($X$3/$Y$3) * S164 + $X$3) * A165</f>
        <v>0.31629272074032855</v>
      </c>
      <c r="F165">
        <f>(-($X$3/$Y$3) * T164 + $X$3) * B165</f>
        <v>-0.51496914132566107</v>
      </c>
      <c r="G165">
        <f>E165/$Z$3 - $AA$3 * $W$3 * 9.81</f>
        <v>-3.5576826698786568</v>
      </c>
      <c r="H165">
        <f>F165/$Z$3 - $AA$3 * $W$3 * 9.81</f>
        <v>-11.739393910685642</v>
      </c>
      <c r="I165">
        <f>I164+G165/$W$3*D165</f>
        <v>-0.95634392524337286</v>
      </c>
      <c r="J165">
        <f>J164+H165/$W$3*D165</f>
        <v>-2.2341008971976062</v>
      </c>
      <c r="K165">
        <f t="shared" si="15"/>
        <v>-7.6485382902821497</v>
      </c>
      <c r="L165">
        <f t="shared" si="16"/>
        <v>-1.8703391896484767</v>
      </c>
      <c r="M165">
        <f>K165/$W$3</f>
        <v>-1.1247850426885515</v>
      </c>
      <c r="N165">
        <f t="shared" si="17"/>
        <v>-1.5952224112204889</v>
      </c>
      <c r="O165">
        <f>O164+(L165/$V$3)*D165</f>
        <v>-5.5894880662914836</v>
      </c>
      <c r="P165" s="1">
        <f t="shared" si="18"/>
        <v>-3.6589468468977353</v>
      </c>
      <c r="Q165">
        <f t="shared" si="19"/>
        <v>8.3107485737962825E-2</v>
      </c>
      <c r="R165">
        <f t="shared" si="20"/>
        <v>0.60872169489761196</v>
      </c>
      <c r="S165">
        <f>I165/$Z$3 * (60/(2*3.1415))</f>
        <v>-89.888593759755381</v>
      </c>
      <c r="T165">
        <f>J165/$Z$3 * (60/(2*3.1415))</f>
        <v>-209.98741421962333</v>
      </c>
    </row>
    <row r="166" spans="1:20" x14ac:dyDescent="0.25">
      <c r="A166">
        <v>0.1</v>
      </c>
      <c r="B166">
        <v>-0.1</v>
      </c>
      <c r="C166">
        <v>1.54</v>
      </c>
      <c r="D166">
        <f t="shared" si="14"/>
        <v>1.0000000000000009E-2</v>
      </c>
      <c r="E166">
        <f>(-($X$3/$Y$3) * S165 + $X$3) * A166</f>
        <v>0.31711395157879152</v>
      </c>
      <c r="F166">
        <f>(-($X$3/$Y$3) * T165 + $X$3) * B166</f>
        <v>-0.51767898174677096</v>
      </c>
      <c r="G166">
        <f>E166/$Z$3 - $AA$3 * $W$3 * 9.81</f>
        <v>-3.5495996891851234</v>
      </c>
      <c r="H166">
        <f>F166/$Z$3 - $AA$3 * $W$3 * 9.81</f>
        <v>-11.76606556837373</v>
      </c>
      <c r="I166">
        <f>I165+G166/$W$3*D166</f>
        <v>-0.96156392478629216</v>
      </c>
      <c r="J166">
        <f>J165+H166/$W$3*D166</f>
        <v>-2.2514039347981556</v>
      </c>
      <c r="K166">
        <f t="shared" si="15"/>
        <v>-7.6578326287794267</v>
      </c>
      <c r="L166">
        <f t="shared" si="16"/>
        <v>-1.8782840999825152</v>
      </c>
      <c r="M166">
        <f>K166/$W$3</f>
        <v>-1.1261518571734452</v>
      </c>
      <c r="N166">
        <f t="shared" si="17"/>
        <v>-1.6064839297922233</v>
      </c>
      <c r="O166">
        <f>O165+(L166/$V$3)*D166</f>
        <v>-5.6423447507080642</v>
      </c>
      <c r="P166" s="1">
        <f t="shared" si="18"/>
        <v>-3.715106010982733</v>
      </c>
      <c r="Q166">
        <f t="shared" si="19"/>
        <v>9.6554650172916812E-2</v>
      </c>
      <c r="R166">
        <f t="shared" si="20"/>
        <v>0.60003567993035944</v>
      </c>
      <c r="S166">
        <f>I166/$Z$3 * (60/(2*3.1415))</f>
        <v>-90.379231495777148</v>
      </c>
      <c r="T166">
        <f>J166/$Z$3 * (60/(2*3.1415))</f>
        <v>-211.61375980161651</v>
      </c>
    </row>
    <row r="167" spans="1:20" x14ac:dyDescent="0.25">
      <c r="A167">
        <v>0.1</v>
      </c>
      <c r="B167">
        <v>-0.1</v>
      </c>
      <c r="C167">
        <v>1.55</v>
      </c>
      <c r="D167">
        <f t="shared" si="14"/>
        <v>1.0000000000000009E-2</v>
      </c>
      <c r="E167">
        <f>(-($X$3/$Y$3) * S166 + $X$3) * A167</f>
        <v>0.31793331659794788</v>
      </c>
      <c r="F167">
        <f>(-($X$3/$Y$3) * T166 + $X$3) * B167</f>
        <v>-0.52039497886869956</v>
      </c>
      <c r="G167">
        <f>E167/$Z$3 - $AA$3 * $W$3 * 9.81</f>
        <v>-3.5415350728548445</v>
      </c>
      <c r="H167">
        <f>F167/$Z$3 - $AA$3 * $W$3 * 9.81</f>
        <v>-11.792797823510824</v>
      </c>
      <c r="I167">
        <f>I166+G167/$W$3*D167</f>
        <v>-0.96677206459931397</v>
      </c>
      <c r="J167">
        <f>J166+H167/$W$3*D167</f>
        <v>-2.2687462845386128</v>
      </c>
      <c r="K167">
        <f t="shared" si="15"/>
        <v>-7.6671664481828348</v>
      </c>
      <c r="L167">
        <f t="shared" si="16"/>
        <v>-1.8862386647999567</v>
      </c>
      <c r="M167">
        <f>K167/$W$3</f>
        <v>-1.1275244776739464</v>
      </c>
      <c r="N167">
        <f t="shared" si="17"/>
        <v>-1.6177591745689628</v>
      </c>
      <c r="O167">
        <f>O166+(L167/$V$3)*D167</f>
        <v>-5.6954252840739228</v>
      </c>
      <c r="P167" s="1">
        <f t="shared" si="18"/>
        <v>-3.7717948611566428</v>
      </c>
      <c r="Q167">
        <f t="shared" si="19"/>
        <v>0.10957911500287085</v>
      </c>
      <c r="R167">
        <f t="shared" si="20"/>
        <v>0.5905353164744801</v>
      </c>
      <c r="S167">
        <f>I167/$Z$3 * (60/(2*3.1415))</f>
        <v>-90.868754513113814</v>
      </c>
      <c r="T167">
        <f>J167/$Z$3 * (60/(2*3.1415))</f>
        <v>-213.24380040679193</v>
      </c>
    </row>
    <row r="168" spans="1:20" x14ac:dyDescent="0.25">
      <c r="A168">
        <v>0.1</v>
      </c>
      <c r="B168">
        <v>-0.1</v>
      </c>
      <c r="C168">
        <v>1.56</v>
      </c>
      <c r="D168">
        <f t="shared" si="14"/>
        <v>1.0000000000000009E-2</v>
      </c>
      <c r="E168">
        <f>(-($X$3/$Y$3) * S167 + $X$3) * A168</f>
        <v>0.31875082003690008</v>
      </c>
      <c r="F168">
        <f>(-($X$3/$Y$3) * T167 + $X$3) * B168</f>
        <v>-0.5231171466793425</v>
      </c>
      <c r="G168">
        <f>E168/$Z$3 - $AA$3 * $W$3 * 9.81</f>
        <v>-3.5334887791643697</v>
      </c>
      <c r="H168">
        <f>F168/$Z$3 - $AA$3 * $W$3 * 9.81</f>
        <v>-11.819590813773058</v>
      </c>
      <c r="I168">
        <f>I167+G168/$W$3*D168</f>
        <v>-0.97196837162749683</v>
      </c>
      <c r="J168">
        <f>J167+H168/$W$3*D168</f>
        <v>-2.286128035735338</v>
      </c>
      <c r="K168">
        <f t="shared" si="15"/>
        <v>-7.6765397964687132</v>
      </c>
      <c r="L168">
        <f t="shared" si="16"/>
        <v>-1.8942029251115462</v>
      </c>
      <c r="M168">
        <f>K168/$W$3</f>
        <v>-1.128902911245399</v>
      </c>
      <c r="N168">
        <f t="shared" si="17"/>
        <v>-1.6290482036814169</v>
      </c>
      <c r="O168">
        <f>O167+(L168/$V$3)*D168</f>
        <v>-5.7487299392294009</v>
      </c>
      <c r="P168" s="1">
        <f t="shared" si="18"/>
        <v>-3.8290156372731596</v>
      </c>
      <c r="Q168">
        <f t="shared" si="19"/>
        <v>0.12212613943252232</v>
      </c>
      <c r="R168">
        <f t="shared" si="20"/>
        <v>0.58023404802111689</v>
      </c>
      <c r="S168">
        <f>I168/$Z$3 * (60/(2*3.1415))</f>
        <v>-91.357165344382949</v>
      </c>
      <c r="T168">
        <f>J168/$Z$3 * (60/(2*3.1415))</f>
        <v>-214.8775444301651</v>
      </c>
    </row>
    <row r="169" spans="1:20" x14ac:dyDescent="0.25">
      <c r="A169">
        <v>0.1</v>
      </c>
      <c r="B169">
        <v>-0.1</v>
      </c>
      <c r="C169">
        <v>1.57</v>
      </c>
      <c r="D169">
        <f t="shared" si="14"/>
        <v>1.0000000000000009E-2</v>
      </c>
      <c r="E169">
        <f>(-($X$3/$Y$3) * S168 + $X$3) * A169</f>
        <v>0.31956646612511952</v>
      </c>
      <c r="F169">
        <f>(-($X$3/$Y$3) * T168 + $X$3) * B169</f>
        <v>-0.52584549919837575</v>
      </c>
      <c r="G169">
        <f>E169/$Z$3 - $AA$3 * $W$3 * 9.81</f>
        <v>-3.5254607664850446</v>
      </c>
      <c r="H169">
        <f>F169/$Z$3 - $AA$3 * $W$3 * 9.81</f>
        <v>-11.846444677149368</v>
      </c>
      <c r="I169">
        <f>I168+G169/$W$3*D169</f>
        <v>-0.97715287275468077</v>
      </c>
      <c r="J169">
        <f>J168+H169/$W$3*D169</f>
        <v>-2.3035492779076163</v>
      </c>
      <c r="K169">
        <f t="shared" si="15"/>
        <v>-7.6859527218172063</v>
      </c>
      <c r="L169">
        <f t="shared" si="16"/>
        <v>-1.9021769219778641</v>
      </c>
      <c r="M169">
        <f>K169/$W$3</f>
        <v>-1.1302871649731185</v>
      </c>
      <c r="N169">
        <f t="shared" si="17"/>
        <v>-1.6403510753311481</v>
      </c>
      <c r="O169">
        <f>O168+(L169/$V$3)*D169</f>
        <v>-5.8022589901703219</v>
      </c>
      <c r="P169" s="1">
        <f t="shared" si="18"/>
        <v>-3.8867705819201581</v>
      </c>
      <c r="Q169">
        <f t="shared" si="19"/>
        <v>0.13414064658801547</v>
      </c>
      <c r="R169">
        <f t="shared" si="20"/>
        <v>0.56914910738298974</v>
      </c>
      <c r="S169">
        <f>I169/$Z$3 * (60/(2*3.1415))</f>
        <v>-91.844466516448037</v>
      </c>
      <c r="T169">
        <f>J169/$Z$3 * (60/(2*3.1415))</f>
        <v>-216.51500028582467</v>
      </c>
    </row>
    <row r="170" spans="1:20" x14ac:dyDescent="0.25">
      <c r="A170">
        <v>0.1</v>
      </c>
      <c r="B170">
        <v>-0.1</v>
      </c>
      <c r="C170">
        <v>1.58</v>
      </c>
      <c r="D170">
        <f t="shared" si="14"/>
        <v>1.0000000000000009E-2</v>
      </c>
      <c r="E170">
        <f>(-($X$3/$Y$3) * S169 + $X$3) * A170</f>
        <v>0.32038025908246826</v>
      </c>
      <c r="F170">
        <f>(-($X$3/$Y$3) * T169 + $X$3) * B170</f>
        <v>-0.52858005047732726</v>
      </c>
      <c r="G170">
        <f>E170/$Z$3 - $AA$3 * $W$3 * 9.81</f>
        <v>-3.5174509932827935</v>
      </c>
      <c r="H170">
        <f>F170/$Z$3 - $AA$3 * $W$3 * 9.81</f>
        <v>-11.873359551942197</v>
      </c>
      <c r="I170">
        <f>I169+G170/$W$3*D170</f>
        <v>-0.98232559480362602</v>
      </c>
      <c r="J170">
        <f>J169+H170/$W$3*D170</f>
        <v>-2.3210101007781194</v>
      </c>
      <c r="K170">
        <f t="shared" si="15"/>
        <v>-7.6954052726124953</v>
      </c>
      <c r="L170">
        <f t="shared" si="16"/>
        <v>-1.9101606965095399</v>
      </c>
      <c r="M170">
        <f>K170/$W$3</f>
        <v>-1.1316772459724258</v>
      </c>
      <c r="N170">
        <f t="shared" si="17"/>
        <v>-1.6516678477908724</v>
      </c>
      <c r="O170">
        <f>O169+(L170/$V$3)*D170</f>
        <v>-5.8560127120494032</v>
      </c>
      <c r="P170" s="1">
        <f t="shared" si="18"/>
        <v>-3.9450619404312568</v>
      </c>
      <c r="Q170">
        <f t="shared" si="19"/>
        <v>0.14556747154347049</v>
      </c>
      <c r="R170">
        <f t="shared" si="20"/>
        <v>0.55730164410209171</v>
      </c>
      <c r="S170">
        <f>I170/$Z$3 * (60/(2*3.1415))</f>
        <v>-92.330660550431617</v>
      </c>
      <c r="T170">
        <f>J170/$Z$3 * (60/(2*3.1415))</f>
        <v>-218.15617640697616</v>
      </c>
    </row>
    <row r="171" spans="1:20" x14ac:dyDescent="0.25">
      <c r="A171">
        <v>0.1</v>
      </c>
      <c r="B171">
        <v>-0.1</v>
      </c>
      <c r="C171">
        <v>1.59</v>
      </c>
      <c r="D171">
        <f t="shared" si="14"/>
        <v>1.0000000000000009E-2</v>
      </c>
      <c r="E171">
        <f>(-($X$3/$Y$3) * S170 + $X$3) * A171</f>
        <v>0.32119220311922081</v>
      </c>
      <c r="F171">
        <f>(-($X$3/$Y$3) * T170 + $X$3) * B171</f>
        <v>-0.53132081459965019</v>
      </c>
      <c r="G171">
        <f>E171/$Z$3 - $AA$3 * $W$3 * 9.81</f>
        <v>-3.5094594181179062</v>
      </c>
      <c r="H171">
        <f>F171/$Z$3 - $AA$3 * $W$3 * 9.81</f>
        <v>-11.90033557676821</v>
      </c>
      <c r="I171">
        <f>I170+G171/$W$3*D171</f>
        <v>-0.98748656453615236</v>
      </c>
      <c r="J171">
        <f>J170+H171/$W$3*D171</f>
        <v>-2.3385105942733668</v>
      </c>
      <c r="K171">
        <f t="shared" si="15"/>
        <v>-7.7048974974430582</v>
      </c>
      <c r="L171">
        <f t="shared" si="16"/>
        <v>-1.9181542898674595</v>
      </c>
      <c r="M171">
        <f>K171/$W$3</f>
        <v>-1.1330731613886851</v>
      </c>
      <c r="N171">
        <f t="shared" si="17"/>
        <v>-1.6629985794047593</v>
      </c>
      <c r="O171">
        <f>O170+(L171/$V$3)*D171</f>
        <v>-5.909991381177667</v>
      </c>
      <c r="P171" s="1">
        <f t="shared" si="18"/>
        <v>-4.0038919608973922</v>
      </c>
      <c r="Q171">
        <f t="shared" si="19"/>
        <v>0.15635162659768906</v>
      </c>
      <c r="R171">
        <f t="shared" si="20"/>
        <v>0.54471683826902384</v>
      </c>
      <c r="S171">
        <f>I171/$Z$3 * (60/(2*3.1415))</f>
        <v>-92.815749961728301</v>
      </c>
      <c r="T171">
        <f>J171/$Z$3 * (60/(2*3.1415))</f>
        <v>-219.80108124598502</v>
      </c>
    </row>
    <row r="172" spans="1:20" x14ac:dyDescent="0.25">
      <c r="A172">
        <v>0.1</v>
      </c>
      <c r="B172">
        <v>-0.1</v>
      </c>
      <c r="C172">
        <v>1.6</v>
      </c>
      <c r="D172">
        <f t="shared" si="14"/>
        <v>1.0000000000000009E-2</v>
      </c>
      <c r="E172">
        <f>(-($X$3/$Y$3) * S171 + $X$3) * A172</f>
        <v>0.3220023024360863</v>
      </c>
      <c r="F172">
        <f>(-($X$3/$Y$3) * T171 + $X$3) * B172</f>
        <v>-0.53406780568079493</v>
      </c>
      <c r="G172">
        <f>E172/$Z$3 - $AA$3 * $W$3 * 9.81</f>
        <v>-3.5014859996448204</v>
      </c>
      <c r="H172">
        <f>F172/$Z$3 - $AA$3 * $W$3 * 9.81</f>
        <v>-11.927372890559006</v>
      </c>
      <c r="I172">
        <f>I171+G172/$W$3*D172</f>
        <v>-0.99263580865327705</v>
      </c>
      <c r="J172">
        <f>J171+H172/$W$3*D172</f>
        <v>-2.3560508485241889</v>
      </c>
      <c r="K172">
        <f t="shared" si="15"/>
        <v>-7.7144294451019135</v>
      </c>
      <c r="L172">
        <f t="shared" si="16"/>
        <v>-1.9261577432629828</v>
      </c>
      <c r="M172">
        <f>K172/$W$3</f>
        <v>-1.1344749183973402</v>
      </c>
      <c r="N172">
        <f t="shared" si="17"/>
        <v>-1.6743433285887326</v>
      </c>
      <c r="O172">
        <f>O171+(L172/$V$3)*D172</f>
        <v>-5.9641952750258618</v>
      </c>
      <c r="P172" s="1">
        <f t="shared" si="18"/>
        <v>-4.0632628941784095</v>
      </c>
      <c r="Q172">
        <f t="shared" si="19"/>
        <v>0.16643858342541309</v>
      </c>
      <c r="R172">
        <f t="shared" si="20"/>
        <v>0.53142399894753678</v>
      </c>
      <c r="S172">
        <f>I172/$Z$3 * (60/(2*3.1415))</f>
        <v>-93.299737260017693</v>
      </c>
      <c r="T172">
        <f>J172/$Z$3 * (60/(2*3.1415))</f>
        <v>-221.44972327442028</v>
      </c>
    </row>
    <row r="173" spans="1:20" x14ac:dyDescent="0.25">
      <c r="A173">
        <v>0.1</v>
      </c>
      <c r="B173">
        <v>-0.1</v>
      </c>
      <c r="C173">
        <v>1.61</v>
      </c>
      <c r="D173">
        <f t="shared" si="14"/>
        <v>1.0000000000000009E-2</v>
      </c>
      <c r="E173">
        <f>(-($X$3/$Y$3) * S172 + $X$3) * A173</f>
        <v>0.32281056122422958</v>
      </c>
      <c r="F173">
        <f>(-($X$3/$Y$3) * T172 + $X$3) * B173</f>
        <v>-0.53682103786828184</v>
      </c>
      <c r="G173">
        <f>E173/$Z$3 - $AA$3 * $W$3 * 9.81</f>
        <v>-3.4935306966119142</v>
      </c>
      <c r="H173">
        <f>F173/$Z$3 - $AA$3 * $W$3 * 9.81</f>
        <v>-11.95447163256183</v>
      </c>
      <c r="I173">
        <f>I172+G173/$W$3*D173</f>
        <v>-0.99777335379535337</v>
      </c>
      <c r="J173">
        <f>J172+H173/$W$3*D173</f>
        <v>-2.3736309538661917</v>
      </c>
      <c r="K173">
        <f t="shared" si="15"/>
        <v>-7.7240011645868725</v>
      </c>
      <c r="L173">
        <f t="shared" si="16"/>
        <v>-1.9341710979581508</v>
      </c>
      <c r="M173">
        <f>K173/$W$3</f>
        <v>-1.1358825242039519</v>
      </c>
      <c r="N173">
        <f t="shared" si="17"/>
        <v>-1.6857021538307722</v>
      </c>
      <c r="O173">
        <f>O172+(L173/$V$3)*D173</f>
        <v>-6.0186246722258891</v>
      </c>
      <c r="P173" s="1">
        <f t="shared" si="18"/>
        <v>-4.1231769939146679</v>
      </c>
      <c r="Q173">
        <f t="shared" si="19"/>
        <v>0.17577457156976509</v>
      </c>
      <c r="R173">
        <f t="shared" si="20"/>
        <v>0.51745664535185831</v>
      </c>
      <c r="S173">
        <f>I173/$Z$3 * (60/(2*3.1415))</f>
        <v>-93.78262494927759</v>
      </c>
      <c r="T173">
        <f>J173/$Z$3 * (60/(2*3.1415))</f>
        <v>-223.10211098309824</v>
      </c>
    </row>
    <row r="174" spans="1:20" x14ac:dyDescent="0.25">
      <c r="A174">
        <v>0.1</v>
      </c>
      <c r="B174">
        <v>-0.1</v>
      </c>
      <c r="C174">
        <v>1.62</v>
      </c>
      <c r="D174">
        <f t="shared" si="14"/>
        <v>1.0000000000000009E-2</v>
      </c>
      <c r="E174">
        <f>(-($X$3/$Y$3) * S173 + $X$3) * A174</f>
        <v>0.32361698366529357</v>
      </c>
      <c r="F174">
        <f>(-($X$3/$Y$3) * T173 + $X$3) * B174</f>
        <v>-0.53958052534177403</v>
      </c>
      <c r="G174">
        <f>E174/$Z$3 - $AA$3 * $W$3 * 9.81</f>
        <v>-3.4855934678612845</v>
      </c>
      <c r="H174">
        <f>F174/$Z$3 - $AA$3 * $W$3 * 9.81</f>
        <v>-11.981631942340297</v>
      </c>
      <c r="I174">
        <f>I173+G174/$W$3*D174</f>
        <v>-1.0028992265422083</v>
      </c>
      <c r="J174">
        <f>J173+H174/$W$3*D174</f>
        <v>-2.3912510008402217</v>
      </c>
      <c r="K174">
        <f t="shared" si="15"/>
        <v>-7.733612705100791</v>
      </c>
      <c r="L174">
        <f t="shared" si="16"/>
        <v>-1.942194395265902</v>
      </c>
      <c r="M174">
        <f>K174/$W$3</f>
        <v>-1.137295986044234</v>
      </c>
      <c r="N174">
        <f t="shared" si="17"/>
        <v>-1.6970751136912146</v>
      </c>
      <c r="O174">
        <f>O173+(L174/$V$3)*D174</f>
        <v>-6.0732798525722362</v>
      </c>
      <c r="P174" s="1">
        <f t="shared" si="18"/>
        <v>-4.1836365165386589</v>
      </c>
      <c r="Q174">
        <f t="shared" si="19"/>
        <v>0.18430689257374239</v>
      </c>
      <c r="R174">
        <f t="shared" si="20"/>
        <v>0.50285256888921692</v>
      </c>
      <c r="S174">
        <f>I174/$Z$3 * (60/(2*3.1415))</f>
        <v>-94.2644155277967</v>
      </c>
      <c r="T174">
        <f>J174/$Z$3 * (60/(2*3.1415))</f>
        <v>-224.75825288212616</v>
      </c>
    </row>
    <row r="175" spans="1:20" x14ac:dyDescent="0.25">
      <c r="A175">
        <v>0.1</v>
      </c>
      <c r="B175">
        <v>-0.1</v>
      </c>
      <c r="C175">
        <v>1.63</v>
      </c>
      <c r="D175">
        <f t="shared" si="14"/>
        <v>9.9999999999997868E-3</v>
      </c>
      <c r="E175">
        <f>(-($X$3/$Y$3) * S174 + $X$3) * A175</f>
        <v>0.32442157393142051</v>
      </c>
      <c r="F175">
        <f>(-($X$3/$Y$3) * T174 + $X$3) * B175</f>
        <v>-0.54234628231315074</v>
      </c>
      <c r="G175">
        <f>E175/$Z$3 - $AA$3 * $W$3 * 9.81</f>
        <v>-3.4776742723285388</v>
      </c>
      <c r="H175">
        <f>F175/$Z$3 - $AA$3 * $W$3 * 9.81</f>
        <v>-12.008853959775106</v>
      </c>
      <c r="I175">
        <f>I174+G175/$W$3*D175</f>
        <v>-1.0080134534132796</v>
      </c>
      <c r="J175">
        <f>J174+H175/$W$3*D175</f>
        <v>-2.4089110801928317</v>
      </c>
      <c r="K175">
        <f t="shared" si="15"/>
        <v>-7.7432641160518223</v>
      </c>
      <c r="L175">
        <f t="shared" si="16"/>
        <v>-1.9502276765502853</v>
      </c>
      <c r="M175">
        <f>K175/$W$3</f>
        <v>-1.1387153111840915</v>
      </c>
      <c r="N175">
        <f t="shared" si="17"/>
        <v>-1.7084622668030551</v>
      </c>
      <c r="O175">
        <f>O174+(L175/$V$3)*D175</f>
        <v>-6.1281610970234119</v>
      </c>
      <c r="P175" s="1">
        <f t="shared" si="18"/>
        <v>-4.2446437212866357</v>
      </c>
      <c r="Q175">
        <f t="shared" si="19"/>
        <v>0.19198424886924884</v>
      </c>
      <c r="R175">
        <f t="shared" si="20"/>
        <v>0.48765387415708844</v>
      </c>
      <c r="S175">
        <f>I175/$Z$3 * (60/(2*3.1415))</f>
        <v>-94.745111488187689</v>
      </c>
      <c r="T175">
        <f>J175/$Z$3 * (60/(2*3.1415))</f>
        <v>-226.41815750094602</v>
      </c>
    </row>
    <row r="176" spans="1:20" x14ac:dyDescent="0.25">
      <c r="A176">
        <v>0.1</v>
      </c>
      <c r="B176">
        <v>-0.1</v>
      </c>
      <c r="C176">
        <v>1.64</v>
      </c>
      <c r="D176">
        <f t="shared" si="14"/>
        <v>1.0000000000000009E-2</v>
      </c>
      <c r="E176">
        <f>(-($X$3/$Y$3) * S175 + $X$3) * A176</f>
        <v>0.32522433618527347</v>
      </c>
      <c r="F176">
        <f>(-($X$3/$Y$3) * T175 + $X$3) * B176</f>
        <v>-0.54511832302657981</v>
      </c>
      <c r="G176">
        <f>E176/$Z$3 - $AA$3 * $W$3 * 9.81</f>
        <v>-3.4697730690425845</v>
      </c>
      <c r="H176">
        <f>F176/$Z$3 - $AA$3 * $W$3 * 9.81</f>
        <v>-12.036137825064763</v>
      </c>
      <c r="I176">
        <f>I175+G176/$W$3*D176</f>
        <v>-1.0131160608677541</v>
      </c>
      <c r="J176">
        <f>J175+H176/$W$3*D176</f>
        <v>-2.4266112828767503</v>
      </c>
      <c r="K176">
        <f t="shared" si="15"/>
        <v>-7.7529554470536741</v>
      </c>
      <c r="L176">
        <f t="shared" si="16"/>
        <v>-1.95827098322667</v>
      </c>
      <c r="M176">
        <f>K176/$W$3</f>
        <v>-1.140140506919658</v>
      </c>
      <c r="N176">
        <f t="shared" si="17"/>
        <v>-1.7198636718722518</v>
      </c>
      <c r="O176">
        <f>O175+(L176/$V$3)*D176</f>
        <v>-6.1832686877033964</v>
      </c>
      <c r="P176" s="1">
        <f t="shared" si="18"/>
        <v>-4.3062008702102696</v>
      </c>
      <c r="Q176">
        <f t="shared" si="19"/>
        <v>0.19875708635264877</v>
      </c>
      <c r="R176">
        <f t="shared" si="20"/>
        <v>0.47190699697561844</v>
      </c>
      <c r="S176">
        <f>I176/$Z$3 * (60/(2*3.1415))</f>
        <v>-95.224715317400111</v>
      </c>
      <c r="T176">
        <f>J176/$Z$3 * (60/(2*3.1415))</f>
        <v>-228.0818333883787</v>
      </c>
    </row>
    <row r="177" spans="1:20" x14ac:dyDescent="0.25">
      <c r="A177">
        <v>0.1</v>
      </c>
      <c r="B177">
        <v>-0.1</v>
      </c>
      <c r="C177">
        <v>1.65</v>
      </c>
      <c r="D177">
        <f t="shared" si="14"/>
        <v>1.0000000000000009E-2</v>
      </c>
      <c r="E177">
        <f>(-($X$3/$Y$3) * S176 + $X$3) * A177</f>
        <v>0.3260252745800582</v>
      </c>
      <c r="F177">
        <f>(-($X$3/$Y$3) * T176 + $X$3) * B177</f>
        <v>-0.54789666175859242</v>
      </c>
      <c r="G177">
        <f>E177/$Z$3 - $AA$3 * $W$3 * 9.81</f>
        <v>-3.461889817125412</v>
      </c>
      <c r="H177">
        <f>F177/$Z$3 - $AA$3 * $W$3 * 9.81</f>
        <v>-12.063483678726303</v>
      </c>
      <c r="I177">
        <f>I176+G177/$W$3*D177</f>
        <v>-1.0182070753047032</v>
      </c>
      <c r="J177">
        <f>J176+H177/$W$3*D177</f>
        <v>-2.4443517000513477</v>
      </c>
      <c r="K177">
        <f t="shared" si="15"/>
        <v>-7.7626867479258577</v>
      </c>
      <c r="L177">
        <f t="shared" si="16"/>
        <v>-1.9663243567619637</v>
      </c>
      <c r="M177">
        <f>K177/$W$3</f>
        <v>-1.1415715805773321</v>
      </c>
      <c r="N177">
        <f t="shared" si="17"/>
        <v>-1.731279387678025</v>
      </c>
      <c r="O177">
        <f>O176+(L177/$V$3)*D177</f>
        <v>-6.2386029079030836</v>
      </c>
      <c r="P177" s="1">
        <f t="shared" si="18"/>
        <v>-4.3683102281883022</v>
      </c>
      <c r="Q177">
        <f t="shared" si="19"/>
        <v>0.20457794937690033</v>
      </c>
      <c r="R177">
        <f t="shared" si="20"/>
        <v>0.45566269754197242</v>
      </c>
      <c r="S177">
        <f>I177/$Z$3 * (60/(2*3.1415))</f>
        <v>-95.703229496733144</v>
      </c>
      <c r="T177">
        <f>J177/$Z$3 * (60/(2*3.1415))</f>
        <v>-229.74928911266758</v>
      </c>
    </row>
    <row r="178" spans="1:20" x14ac:dyDescent="0.25">
      <c r="A178">
        <v>0.1</v>
      </c>
      <c r="B178">
        <v>-0.1</v>
      </c>
      <c r="C178">
        <v>1.66</v>
      </c>
      <c r="D178">
        <f t="shared" si="14"/>
        <v>1.0000000000000009E-2</v>
      </c>
      <c r="E178">
        <f>(-($X$3/$Y$3) * S177 + $X$3) * A178</f>
        <v>0.32682439325954438</v>
      </c>
      <c r="F178">
        <f>(-($X$3/$Y$3) * T177 + $X$3) * B178</f>
        <v>-0.5506813128181548</v>
      </c>
      <c r="G178">
        <f>E178/$Z$3 - $AA$3 * $W$3 * 9.81</f>
        <v>-3.4540244757918868</v>
      </c>
      <c r="H178">
        <f>F178/$Z$3 - $AA$3 * $W$3 * 9.81</f>
        <v>-12.090891661596013</v>
      </c>
      <c r="I178">
        <f>I177+G178/$W$3*D178</f>
        <v>-1.0232865230632207</v>
      </c>
      <c r="J178">
        <f>J177+H178/$W$3*D178</f>
        <v>-2.4621324230831068</v>
      </c>
      <c r="K178">
        <f t="shared" si="15"/>
        <v>-7.7724580686939495</v>
      </c>
      <c r="L178">
        <f t="shared" si="16"/>
        <v>-1.9743878386748233</v>
      </c>
      <c r="M178">
        <f>K178/$W$3</f>
        <v>-1.1430085395138161</v>
      </c>
      <c r="N178">
        <f t="shared" si="17"/>
        <v>-1.7427094730731632</v>
      </c>
      <c r="O178">
        <f>O177+(L178/$V$3)*D178</f>
        <v>-6.294164042081742</v>
      </c>
      <c r="P178" s="1">
        <f t="shared" si="18"/>
        <v>-4.4309740629382262</v>
      </c>
      <c r="Q178">
        <f t="shared" si="19"/>
        <v>0.20940184668284176</v>
      </c>
      <c r="R178">
        <f t="shared" si="20"/>
        <v>0.43897602681659059</v>
      </c>
      <c r="S178">
        <f>I178/$Z$3 * (60/(2*3.1415))</f>
        <v>-96.180656501848574</v>
      </c>
      <c r="T178">
        <f>J178/$Z$3 * (60/(2*3.1415))</f>
        <v>-231.42053326152313</v>
      </c>
    </row>
    <row r="179" spans="1:20" x14ac:dyDescent="0.25">
      <c r="A179">
        <v>0.1</v>
      </c>
      <c r="B179">
        <v>-0.1</v>
      </c>
      <c r="C179">
        <v>1.67</v>
      </c>
      <c r="D179">
        <f t="shared" si="14"/>
        <v>1.0000000000000009E-2</v>
      </c>
      <c r="E179">
        <f>(-($X$3/$Y$3) * S178 + $X$3) * A179</f>
        <v>0.32762169635808713</v>
      </c>
      <c r="F179">
        <f>(-($X$3/$Y$3) * T178 + $X$3) * B179</f>
        <v>-0.55347229054674363</v>
      </c>
      <c r="G179">
        <f>E179/$Z$3 - $AA$3 * $W$3 * 9.81</f>
        <v>-3.4461770043495368</v>
      </c>
      <c r="H179">
        <f>F179/$Z$3 - $AA$3 * $W$3 * 9.81</f>
        <v>-12.118361914830155</v>
      </c>
      <c r="I179">
        <f>I178+G179/$W$3*D179</f>
        <v>-1.0283544304225583</v>
      </c>
      <c r="J179">
        <f>J178+H179/$W$3*D179</f>
        <v>-2.4799535435460922</v>
      </c>
      <c r="K179">
        <f t="shared" si="15"/>
        <v>-7.7822694595898456</v>
      </c>
      <c r="L179">
        <f t="shared" si="16"/>
        <v>-1.9824614705358694</v>
      </c>
      <c r="M179">
        <f>K179/$W$3</f>
        <v>-1.1444513911161538</v>
      </c>
      <c r="N179">
        <f t="shared" si="17"/>
        <v>-1.7541539869843248</v>
      </c>
      <c r="O179">
        <f>O178+(L179/$V$3)*D179</f>
        <v>-6.3499523758684786</v>
      </c>
      <c r="P179" s="1">
        <f t="shared" si="18"/>
        <v>-4.4941946450279771</v>
      </c>
      <c r="Q179">
        <f t="shared" si="19"/>
        <v>0.21318662657719423</v>
      </c>
      <c r="R179">
        <f t="shared" si="20"/>
        <v>0.42190626429309785</v>
      </c>
      <c r="S179">
        <f>I179/$Z$3 * (60/(2*3.1415))</f>
        <v>-96.656998802783505</v>
      </c>
      <c r="T179">
        <f>J179/$Z$3 * (60/(2*3.1415))</f>
        <v>-233.09557444216668</v>
      </c>
    </row>
    <row r="180" spans="1:20" x14ac:dyDescent="0.25">
      <c r="A180">
        <v>0.1</v>
      </c>
      <c r="B180">
        <v>-0.1</v>
      </c>
      <c r="C180">
        <v>1.68</v>
      </c>
      <c r="D180">
        <f t="shared" si="14"/>
        <v>1.0000000000000009E-2</v>
      </c>
      <c r="E180">
        <f>(-($X$3/$Y$3) * S179 + $X$3) * A180</f>
        <v>0.32841718800064845</v>
      </c>
      <c r="F180">
        <f>(-($X$3/$Y$3) * T179 + $X$3) * B180</f>
        <v>-0.55626960931841829</v>
      </c>
      <c r="G180">
        <f>E180/$Z$3 - $AA$3 * $W$3 * 9.81</f>
        <v>-3.4383473621983427</v>
      </c>
      <c r="H180">
        <f>F180/$Z$3 - $AA$3 * $W$3 * 9.81</f>
        <v>-12.145894579905693</v>
      </c>
      <c r="I180">
        <f>I179+G180/$W$3*D180</f>
        <v>-1.0334108236022617</v>
      </c>
      <c r="J180">
        <f>J179+H180/$W$3*D180</f>
        <v>-2.4978151532224242</v>
      </c>
      <c r="K180">
        <f t="shared" si="15"/>
        <v>-7.7921209710520181</v>
      </c>
      <c r="L180">
        <f t="shared" si="16"/>
        <v>-1.9905452939679003</v>
      </c>
      <c r="M180">
        <f>K180/$W$3</f>
        <v>-1.1459001428017674</v>
      </c>
      <c r="N180">
        <f t="shared" si="17"/>
        <v>-1.7656129884123424</v>
      </c>
      <c r="O180">
        <f>O179+(L180/$V$3)*D180</f>
        <v>-6.4059681960637036</v>
      </c>
      <c r="P180" s="1">
        <f t="shared" si="18"/>
        <v>-4.5579742478876382</v>
      </c>
      <c r="Q180">
        <f t="shared" si="19"/>
        <v>0.21589335944357302</v>
      </c>
      <c r="R180">
        <f t="shared" si="20"/>
        <v>0.40451682536547889</v>
      </c>
      <c r="S180">
        <f>I180/$Z$3 * (60/(2*3.1415))</f>
        <v>-97.132258863963159</v>
      </c>
      <c r="T180">
        <f>J180/$Z$3 * (60/(2*3.1415))</f>
        <v>-234.7744212813752</v>
      </c>
    </row>
    <row r="181" spans="1:20" x14ac:dyDescent="0.25">
      <c r="A181">
        <v>0.1</v>
      </c>
      <c r="B181">
        <v>-0.1</v>
      </c>
      <c r="C181">
        <v>1.69</v>
      </c>
      <c r="D181">
        <f t="shared" si="14"/>
        <v>1.0000000000000009E-2</v>
      </c>
      <c r="E181">
        <f>(-($X$3/$Y$3) * S180 + $X$3) * A181</f>
        <v>0.32921087230281848</v>
      </c>
      <c r="F181">
        <f>(-($X$3/$Y$3) * T180 + $X$3) * B181</f>
        <v>-0.55907328353989649</v>
      </c>
      <c r="G181">
        <f>E181/$Z$3 - $AA$3 * $W$3 * 9.81</f>
        <v>-3.4305355088305274</v>
      </c>
      <c r="H181">
        <f>F181/$Z$3 - $AA$3 * $W$3 * 9.81</f>
        <v>-12.173489798621031</v>
      </c>
      <c r="I181">
        <f>I180+G181/$W$3*D181</f>
        <v>-1.0384557287623066</v>
      </c>
      <c r="J181">
        <f>J180+H181/$W$3*D181</f>
        <v>-2.5157173441027494</v>
      </c>
      <c r="K181">
        <f t="shared" si="15"/>
        <v>-7.8020126537257788</v>
      </c>
      <c r="L181">
        <f t="shared" si="16"/>
        <v>-1.9986393506461091</v>
      </c>
      <c r="M181">
        <f>K181/$W$3</f>
        <v>-1.1473548020184969</v>
      </c>
      <c r="N181">
        <f t="shared" si="17"/>
        <v>-1.7770865364325275</v>
      </c>
      <c r="O181">
        <f>O180+(L181/$V$3)*D181</f>
        <v>-6.4622117906406071</v>
      </c>
      <c r="P181" s="1">
        <f t="shared" si="18"/>
        <v>-4.6223151478211602</v>
      </c>
      <c r="Q181">
        <f t="shared" si="19"/>
        <v>0.21748672544670977</v>
      </c>
      <c r="R181">
        <f t="shared" si="20"/>
        <v>0.38687513658964312</v>
      </c>
      <c r="S181">
        <f>I181/$Z$3 * (60/(2*3.1415))</f>
        <v>-97.606439144213667</v>
      </c>
      <c r="T181">
        <f>J181/$Z$3 * (60/(2*3.1415))</f>
        <v>-236.45708242552547</v>
      </c>
    </row>
    <row r="182" spans="1:20" x14ac:dyDescent="0.25">
      <c r="A182">
        <v>0.1</v>
      </c>
      <c r="B182">
        <v>-0.1</v>
      </c>
      <c r="C182">
        <v>1.7</v>
      </c>
      <c r="D182">
        <f t="shared" si="14"/>
        <v>1.0000000000000009E-2</v>
      </c>
      <c r="E182">
        <f>(-($X$3/$Y$3) * S181 + $X$3) * A182</f>
        <v>0.33000275337083684</v>
      </c>
      <c r="F182">
        <f>(-($X$3/$Y$3) * T181 + $X$3) * B182</f>
        <v>-0.56188332765062754</v>
      </c>
      <c r="G182">
        <f>E182/$Z$3 - $AA$3 * $W$3 * 9.81</f>
        <v>-3.4227414038303468</v>
      </c>
      <c r="H182">
        <f>F182/$Z$3 - $AA$3 * $W$3 * 9.81</f>
        <v>-12.201147713096729</v>
      </c>
      <c r="I182">
        <f>I181+G182/$W$3*D182</f>
        <v>-1.0434891720032335</v>
      </c>
      <c r="J182">
        <f>J181+H182/$W$3*D182</f>
        <v>-2.5336602083867152</v>
      </c>
      <c r="K182">
        <f t="shared" si="15"/>
        <v>-7.8119445584635381</v>
      </c>
      <c r="L182">
        <f t="shared" si="16"/>
        <v>-2.0067436822982949</v>
      </c>
      <c r="M182">
        <f>K182/$W$3</f>
        <v>-1.148815376244638</v>
      </c>
      <c r="N182">
        <f t="shared" si="17"/>
        <v>-1.7885746901949739</v>
      </c>
      <c r="O182">
        <f>O181+(L182/$V$3)*D182</f>
        <v>-6.5186834487466383</v>
      </c>
      <c r="P182" s="1">
        <f t="shared" si="18"/>
        <v>-4.6872196240180966</v>
      </c>
      <c r="Q182">
        <f t="shared" si="19"/>
        <v>0.21793540506085846</v>
      </c>
      <c r="R182">
        <f t="shared" si="20"/>
        <v>0.36905247724316187</v>
      </c>
      <c r="S182">
        <f>I182/$Z$3 * (60/(2*3.1415))</f>
        <v>-98.079542096774716</v>
      </c>
      <c r="T182">
        <f>J182/$Z$3 * (60/(2*3.1415))</f>
        <v>-238.14356654063855</v>
      </c>
    </row>
    <row r="183" spans="1:20" x14ac:dyDescent="0.25">
      <c r="A183">
        <v>0.1</v>
      </c>
      <c r="B183">
        <v>-0.1</v>
      </c>
      <c r="C183">
        <v>1.71</v>
      </c>
      <c r="D183">
        <f t="shared" si="14"/>
        <v>1.0000000000000009E-2</v>
      </c>
      <c r="E183">
        <f>(-($X$3/$Y$3) * S182 + $X$3) * A183</f>
        <v>0.3307928353016138</v>
      </c>
      <c r="F183">
        <f>(-($X$3/$Y$3) * T182 + $X$3) * B183</f>
        <v>-0.56469975612286638</v>
      </c>
      <c r="G183">
        <f>E183/$Z$3 - $AA$3 * $W$3 * 9.81</f>
        <v>-3.4149650068738806</v>
      </c>
      <c r="H183">
        <f>F183/$Z$3 - $AA$3 * $W$3 * 9.81</f>
        <v>-12.228868465776245</v>
      </c>
      <c r="I183">
        <f>I182+G183/$W$3*D183</f>
        <v>-1.0485111793662834</v>
      </c>
      <c r="J183">
        <f>J182+H183/$W$3*D183</f>
        <v>-2.5516438384834452</v>
      </c>
      <c r="K183">
        <f t="shared" si="15"/>
        <v>-7.821916736325063</v>
      </c>
      <c r="L183">
        <f t="shared" si="16"/>
        <v>-2.01485833070508</v>
      </c>
      <c r="M183">
        <f>K183/$W$3</f>
        <v>-1.1502818729889799</v>
      </c>
      <c r="N183">
        <f t="shared" si="17"/>
        <v>-1.8000775089248637</v>
      </c>
      <c r="O183">
        <f>O182+(L183/$V$3)*D183</f>
        <v>-6.5753834607049937</v>
      </c>
      <c r="P183" s="1">
        <f t="shared" si="18"/>
        <v>-4.7526899585653544</v>
      </c>
      <c r="Q183">
        <f t="shared" si="19"/>
        <v>0.21721246982288744</v>
      </c>
      <c r="R183">
        <f t="shared" si="20"/>
        <v>0.35112378571818181</v>
      </c>
      <c r="S183">
        <f>I183/$Z$3 * (60/(2*3.1415))</f>
        <v>-98.551570169312342</v>
      </c>
      <c r="T183">
        <f>J183/$Z$3 * (60/(2*3.1415))</f>
        <v>-239.83388231242461</v>
      </c>
    </row>
    <row r="184" spans="1:20" x14ac:dyDescent="0.25">
      <c r="A184">
        <v>0.1</v>
      </c>
      <c r="B184">
        <v>-0.1</v>
      </c>
      <c r="C184">
        <v>1.72</v>
      </c>
      <c r="D184">
        <f t="shared" si="14"/>
        <v>1.0000000000000009E-2</v>
      </c>
      <c r="E184">
        <f>(-($X$3/$Y$3) * S183 + $X$3) * A184</f>
        <v>0.3315811221827516</v>
      </c>
      <c r="F184">
        <f>(-($X$3/$Y$3) * T183 + $X$3) * B184</f>
        <v>-0.56752258346174911</v>
      </c>
      <c r="G184">
        <f>E184/$Z$3 - $AA$3 * $W$3 * 9.81</f>
        <v>-3.4072062777288235</v>
      </c>
      <c r="H184">
        <f>F184/$Z$3 - $AA$3 * $W$3 * 9.81</f>
        <v>-12.256652199426664</v>
      </c>
      <c r="I184">
        <f>I183+G184/$W$3*D184</f>
        <v>-1.0535217768335317</v>
      </c>
      <c r="J184">
        <f>J183+H184/$W$3*D184</f>
        <v>-2.569668327012014</v>
      </c>
      <c r="K184">
        <f t="shared" si="15"/>
        <v>-7.8319292385777439</v>
      </c>
      <c r="L184">
        <f t="shared" si="16"/>
        <v>-2.0229833377001265</v>
      </c>
      <c r="M184">
        <f>K184/$W$3</f>
        <v>-1.1517542997908448</v>
      </c>
      <c r="N184">
        <f t="shared" si="17"/>
        <v>-1.8115950519227721</v>
      </c>
      <c r="O184">
        <f>O183+(L184/$V$3)*D184</f>
        <v>-6.632312118016106</v>
      </c>
      <c r="P184" s="1">
        <f t="shared" si="18"/>
        <v>-4.8187284364589598</v>
      </c>
      <c r="Q184">
        <f t="shared" si="19"/>
        <v>0.21529577048097773</v>
      </c>
      <c r="R184">
        <f t="shared" si="20"/>
        <v>0.33316742943963196</v>
      </c>
      <c r="S184">
        <f>I184/$Z$3 * (60/(2*3.1415))</f>
        <v>-99.022525803931472</v>
      </c>
      <c r="T184">
        <f>J184/$Z$3 * (60/(2*3.1415))</f>
        <v>-241.52803844632757</v>
      </c>
    </row>
    <row r="185" spans="1:20" x14ac:dyDescent="0.25">
      <c r="A185">
        <v>0.1</v>
      </c>
      <c r="B185">
        <v>-0.1</v>
      </c>
      <c r="C185">
        <v>1.73</v>
      </c>
      <c r="D185">
        <f t="shared" si="14"/>
        <v>1.0000000000000009E-2</v>
      </c>
      <c r="E185">
        <f>(-($X$3/$Y$3) * S184 + $X$3) * A185</f>
        <v>0.3323676180925656</v>
      </c>
      <c r="F185">
        <f>(-($X$3/$Y$3) * T184 + $X$3) * B185</f>
        <v>-0.57035182420536701</v>
      </c>
      <c r="G185">
        <f>E185/$Z$3 - $AA$3 * $W$3 * 9.81</f>
        <v>-3.3994651762542762</v>
      </c>
      <c r="H185">
        <f>F185/$Z$3 - $AA$3 * $W$3 * 9.81</f>
        <v>-12.28449905713944</v>
      </c>
      <c r="I185">
        <f>I184+G185/$W$3*D185</f>
        <v>-1.0585209903280233</v>
      </c>
      <c r="J185">
        <f>J184+H185/$W$3*D185</f>
        <v>-2.5877337668019251</v>
      </c>
      <c r="K185">
        <f t="shared" si="15"/>
        <v>-7.8419821166968582</v>
      </c>
      <c r="L185">
        <f t="shared" si="16"/>
        <v>-2.0311187451703483</v>
      </c>
      <c r="M185">
        <f>K185/$W$3</f>
        <v>-1.1532326642201263</v>
      </c>
      <c r="N185">
        <f t="shared" si="17"/>
        <v>-1.8231273785649735</v>
      </c>
      <c r="O185">
        <f>O184+(L185/$V$3)*D185</f>
        <v>-6.6894697133591476</v>
      </c>
      <c r="P185" s="1">
        <f t="shared" si="18"/>
        <v>-4.8853373456158362</v>
      </c>
      <c r="Q185">
        <f t="shared" si="19"/>
        <v>0.2121683194835208</v>
      </c>
      <c r="R185">
        <f t="shared" si="20"/>
        <v>0.31526493718503862</v>
      </c>
      <c r="S185">
        <f>I185/$Z$3 * (60/(2*3.1415))</f>
        <v>-99.49241143718865</v>
      </c>
      <c r="T185">
        <f>J185/$Z$3 * (60/(2*3.1415))</f>
        <v>-243.22604366756988</v>
      </c>
    </row>
    <row r="186" spans="1:20" x14ac:dyDescent="0.25">
      <c r="A186">
        <v>0.1</v>
      </c>
      <c r="B186">
        <v>-0.1</v>
      </c>
      <c r="C186">
        <v>1.74</v>
      </c>
      <c r="D186">
        <f t="shared" si="14"/>
        <v>1.0000000000000009E-2</v>
      </c>
      <c r="E186">
        <f>(-($X$3/$Y$3) * S185 + $X$3) * A186</f>
        <v>0.33315232710010506</v>
      </c>
      <c r="F186">
        <f>(-($X$3/$Y$3) * T185 + $X$3) * B186</f>
        <v>-0.57318749292484172</v>
      </c>
      <c r="G186">
        <f>E186/$Z$3 - $AA$3 * $W$3 * 9.81</f>
        <v>-3.3917416624005412</v>
      </c>
      <c r="H186">
        <f>F186/$Z$3 - $AA$3 * $W$3 * 9.81</f>
        <v>-12.31240918233112</v>
      </c>
      <c r="I186">
        <f>I185+G186/$W$3*D186</f>
        <v>-1.0635088457139064</v>
      </c>
      <c r="J186">
        <f>J185+H186/$W$3*D186</f>
        <v>-2.6058402508935887</v>
      </c>
      <c r="K186">
        <f t="shared" si="15"/>
        <v>-7.8520754223658304</v>
      </c>
      <c r="L186">
        <f t="shared" si="16"/>
        <v>-2.0392645950561303</v>
      </c>
      <c r="M186">
        <f>K186/$W$3</f>
        <v>-1.154716973877328</v>
      </c>
      <c r="N186">
        <f t="shared" si="17"/>
        <v>-1.8346745483037468</v>
      </c>
      <c r="O186">
        <f>O185+(L186/$V$3)*D186</f>
        <v>-6.7468565405935319</v>
      </c>
      <c r="P186" s="1">
        <f t="shared" si="18"/>
        <v>-4.9525189768855995</v>
      </c>
      <c r="Q186">
        <f t="shared" si="19"/>
        <v>0.20781866453234099</v>
      </c>
      <c r="R186">
        <f t="shared" si="20"/>
        <v>0.29750069289458847</v>
      </c>
      <c r="S186">
        <f>I186/$Z$3 * (60/(2*3.1415))</f>
        <v>-99.961229500104622</v>
      </c>
      <c r="T186">
        <f>J186/$Z$3 * (60/(2*3.1415))</f>
        <v>-244.92790672119764</v>
      </c>
    </row>
    <row r="187" spans="1:20" x14ac:dyDescent="0.25">
      <c r="A187">
        <v>0.1</v>
      </c>
      <c r="B187">
        <v>-0.1</v>
      </c>
      <c r="C187">
        <v>1.75</v>
      </c>
      <c r="D187">
        <f t="shared" si="14"/>
        <v>1.0000000000000009E-2</v>
      </c>
      <c r="E187">
        <f>(-($X$3/$Y$3) * S186 + $X$3) * A187</f>
        <v>0.3339352532651747</v>
      </c>
      <c r="F187">
        <f>(-($X$3/$Y$3) * T186 + $X$3) * B187</f>
        <v>-0.57602960422440008</v>
      </c>
      <c r="G187">
        <f>E187/$Z$3 - $AA$3 * $W$3 * 9.81</f>
        <v>-3.3840356962089109</v>
      </c>
      <c r="H187">
        <f>F187/$Z$3 - $AA$3 * $W$3 * 9.81</f>
        <v>-12.340382718744095</v>
      </c>
      <c r="I187">
        <f>I186+G187/$W$3*D187</f>
        <v>-1.0684853687965665</v>
      </c>
      <c r="J187">
        <f>J186+H187/$W$3*D187</f>
        <v>-2.6239878725388008</v>
      </c>
      <c r="K187">
        <f t="shared" si="15"/>
        <v>-7.8622092074765035</v>
      </c>
      <c r="L187">
        <f t="shared" si="16"/>
        <v>-2.0474209293515431</v>
      </c>
      <c r="M187">
        <f>K187/$W$3</f>
        <v>-1.1562072363936036</v>
      </c>
      <c r="N187">
        <f t="shared" si="17"/>
        <v>-1.8462366206676828</v>
      </c>
      <c r="O187">
        <f>O186+(L187/$V$3)*D187</f>
        <v>-6.8044728947604254</v>
      </c>
      <c r="P187" s="1">
        <f t="shared" si="18"/>
        <v>-5.0202756240623696</v>
      </c>
      <c r="Q187">
        <f t="shared" si="19"/>
        <v>0.202241249712594</v>
      </c>
      <c r="R187">
        <f t="shared" si="20"/>
        <v>0.27996159030138457</v>
      </c>
      <c r="S187">
        <f>I187/$Z$3 * (60/(2*3.1415))</f>
        <v>-100.42898241817691</v>
      </c>
      <c r="T187">
        <f>J187/$Z$3 * (60/(2*3.1415))</f>
        <v>-246.63363637212535</v>
      </c>
    </row>
    <row r="188" spans="1:20" x14ac:dyDescent="0.25">
      <c r="A188">
        <v>0.1</v>
      </c>
      <c r="B188">
        <v>-0.1</v>
      </c>
      <c r="C188">
        <v>1.76</v>
      </c>
      <c r="D188">
        <f t="shared" si="14"/>
        <v>1.0000000000000009E-2</v>
      </c>
      <c r="E188">
        <f>(-($X$3/$Y$3) * S187 + $X$3) * A188</f>
        <v>0.33471640063835545</v>
      </c>
      <c r="F188">
        <f>(-($X$3/$Y$3) * T187 + $X$3) * B188</f>
        <v>-0.57887817274144937</v>
      </c>
      <c r="G188">
        <f>E188/$Z$3 - $AA$3 * $W$3 * 9.81</f>
        <v>-3.3763472378114625</v>
      </c>
      <c r="H188">
        <f>F188/$Z$3 - $AA$3 * $W$3 * 9.81</f>
        <v>-12.368419810447337</v>
      </c>
      <c r="I188">
        <f>I187+G188/$W$3*D188</f>
        <v>-1.0734505853227598</v>
      </c>
      <c r="J188">
        <f>J187+H188/$W$3*D188</f>
        <v>-2.6421767252012236</v>
      </c>
      <c r="K188">
        <f t="shared" si="15"/>
        <v>-7.8723835241293996</v>
      </c>
      <c r="L188">
        <f t="shared" si="16"/>
        <v>-2.0555877901045609</v>
      </c>
      <c r="M188">
        <f>K188/$W$3</f>
        <v>-1.157703459430794</v>
      </c>
      <c r="N188">
        <f t="shared" si="17"/>
        <v>-1.8578136552619908</v>
      </c>
      <c r="O188">
        <f>O187+(L188/$V$3)*D188</f>
        <v>-6.8623190720842624</v>
      </c>
      <c r="P188" s="1">
        <f t="shared" si="18"/>
        <v>-5.0886095838965932</v>
      </c>
      <c r="Q188">
        <f t="shared" si="19"/>
        <v>0.19543676051168357</v>
      </c>
      <c r="R188">
        <f t="shared" si="20"/>
        <v>0.26273664798275659</v>
      </c>
      <c r="S188">
        <f>I188/$Z$3 * (60/(2*3.1415))</f>
        <v>-100.89567261139231</v>
      </c>
      <c r="T188">
        <f>J188/$Z$3 * (60/(2*3.1415))</f>
        <v>-248.34324140518132</v>
      </c>
    </row>
    <row r="189" spans="1:20" x14ac:dyDescent="0.25">
      <c r="A189">
        <v>0.1</v>
      </c>
      <c r="B189">
        <v>-0.1</v>
      </c>
      <c r="C189">
        <v>1.77</v>
      </c>
      <c r="D189">
        <f t="shared" si="14"/>
        <v>1.0000000000000009E-2</v>
      </c>
      <c r="E189">
        <f>(-($X$3/$Y$3) * S188 + $X$3) * A189</f>
        <v>0.33549577326102514</v>
      </c>
      <c r="F189">
        <f>(-($X$3/$Y$3) * T188 + $X$3) * B189</f>
        <v>-0.58173321314665283</v>
      </c>
      <c r="G189">
        <f>E189/$Z$3 - $AA$3 * $W$3 * 9.81</f>
        <v>-3.3686762474308556</v>
      </c>
      <c r="H189">
        <f>F189/$Z$3 - $AA$3 * $W$3 * 9.81</f>
        <v>-12.396520601837135</v>
      </c>
      <c r="I189">
        <f>I188+G189/$W$3*D189</f>
        <v>-1.0784045209807465</v>
      </c>
      <c r="J189">
        <f>J188+H189/$W$3*D189</f>
        <v>-2.6604069025568666</v>
      </c>
      <c r="K189">
        <f t="shared" si="15"/>
        <v>-7.8825984246339953</v>
      </c>
      <c r="L189">
        <f t="shared" si="16"/>
        <v>-2.0637652194172755</v>
      </c>
      <c r="M189">
        <f>K189/$W$3</f>
        <v>-1.1592056506814699</v>
      </c>
      <c r="N189">
        <f t="shared" si="17"/>
        <v>-1.8694057117688054</v>
      </c>
      <c r="O189">
        <f>O188+(L189/$V$3)*D189</f>
        <v>-6.9203953699742726</v>
      </c>
      <c r="P189" s="1">
        <f t="shared" si="18"/>
        <v>-5.1575231561068859</v>
      </c>
      <c r="Q189">
        <f t="shared" si="19"/>
        <v>0.18741244885458241</v>
      </c>
      <c r="R189">
        <f t="shared" si="20"/>
        <v>0.24591658473439312</v>
      </c>
      <c r="S189">
        <f>I189/$Z$3 * (60/(2*3.1415))</f>
        <v>-101.36130249423954</v>
      </c>
      <c r="T189">
        <f>J189/$Z$3 * (60/(2*3.1415))</f>
        <v>-250.05673062515274</v>
      </c>
    </row>
    <row r="190" spans="1:20" x14ac:dyDescent="0.25">
      <c r="A190">
        <v>0.1</v>
      </c>
      <c r="B190">
        <v>-0.1</v>
      </c>
      <c r="C190">
        <v>1.78</v>
      </c>
      <c r="D190">
        <f t="shared" si="14"/>
        <v>1.0000000000000009E-2</v>
      </c>
      <c r="E190">
        <f>(-($X$3/$Y$3) * S189 + $X$3) * A190</f>
        <v>0.33627337516538003</v>
      </c>
      <c r="F190">
        <f>(-($X$3/$Y$3) * T189 + $X$3) * B190</f>
        <v>-0.58459474014400514</v>
      </c>
      <c r="G190">
        <f>E190/$Z$3 - $AA$3 * $W$3 * 9.81</f>
        <v>-3.3610226853801186</v>
      </c>
      <c r="H190">
        <f>F190/$Z$3 - $AA$3 * $W$3 * 9.81</f>
        <v>-12.424685237637846</v>
      </c>
      <c r="I190">
        <f>I189+G190/$W$3*D190</f>
        <v>-1.0833472014004231</v>
      </c>
      <c r="J190">
        <f>J189+H190/$W$3*D190</f>
        <v>-2.6786784984945693</v>
      </c>
      <c r="K190">
        <f t="shared" si="15"/>
        <v>-7.8928539615089823</v>
      </c>
      <c r="L190">
        <f t="shared" si="16"/>
        <v>-2.0719532594461163</v>
      </c>
      <c r="M190">
        <f>K190/$W$3</f>
        <v>-1.160713817868968</v>
      </c>
      <c r="N190">
        <f t="shared" si="17"/>
        <v>-1.8810128499474952</v>
      </c>
      <c r="O190">
        <f>O189+(L190/$V$3)*D190</f>
        <v>-6.9787020870260053</v>
      </c>
      <c r="P190" s="1">
        <f t="shared" si="18"/>
        <v>-5.2270186433918875</v>
      </c>
      <c r="Q190">
        <f t="shared" si="19"/>
        <v>0.17818243411654003</v>
      </c>
      <c r="R190">
        <f t="shared" si="20"/>
        <v>0.22959335550004201</v>
      </c>
      <c r="S190">
        <f>I190/$Z$3 * (60/(2*3.1415))</f>
        <v>-101.82587447572156</v>
      </c>
      <c r="T190">
        <f>J190/$Z$3 * (60/(2*3.1415))</f>
        <v>-251.77411285683115</v>
      </c>
    </row>
    <row r="191" spans="1:20" x14ac:dyDescent="0.25">
      <c r="A191">
        <v>0.1</v>
      </c>
      <c r="B191">
        <v>-0.1</v>
      </c>
      <c r="C191">
        <v>1.79</v>
      </c>
      <c r="D191">
        <f t="shared" si="14"/>
        <v>1.0000000000000009E-2</v>
      </c>
      <c r="E191">
        <f>(-($X$3/$Y$3) * S190 + $X$3) * A191</f>
        <v>0.33704921037445501</v>
      </c>
      <c r="F191">
        <f>(-($X$3/$Y$3) * T190 + $X$3) * B191</f>
        <v>-0.58746276847090806</v>
      </c>
      <c r="G191">
        <f>E191/$Z$3 - $AA$3 * $W$3 * 9.81</f>
        <v>-3.3533865120624511</v>
      </c>
      <c r="H191">
        <f>F191/$Z$3 - $AA$3 * $W$3 * 9.81</f>
        <v>-12.452913862902641</v>
      </c>
      <c r="I191">
        <f>I190+G191/$W$3*D191</f>
        <v>-1.088278652153456</v>
      </c>
      <c r="J191">
        <f>J190+H191/$W$3*D191</f>
        <v>-2.6969916071164848</v>
      </c>
      <c r="K191">
        <f t="shared" si="15"/>
        <v>-7.9031501874825461</v>
      </c>
      <c r="L191">
        <f t="shared" si="16"/>
        <v>-2.0801519524020673</v>
      </c>
      <c r="M191">
        <f>K191/$W$3</f>
        <v>-1.1622279687474333</v>
      </c>
      <c r="N191">
        <f t="shared" si="17"/>
        <v>-1.8926351296349695</v>
      </c>
      <c r="O191">
        <f>O190+(L191/$V$3)*D191</f>
        <v>-7.0372395230228673</v>
      </c>
      <c r="P191" s="1">
        <f t="shared" si="18"/>
        <v>-5.2970983514421315</v>
      </c>
      <c r="Q191">
        <f t="shared" si="19"/>
        <v>0.16776797593000273</v>
      </c>
      <c r="R191">
        <f t="shared" si="20"/>
        <v>0.21385964845033381</v>
      </c>
      <c r="S191">
        <f>I191/$Z$3 * (60/(2*3.1415))</f>
        <v>-102.28939095936818</v>
      </c>
      <c r="T191">
        <f>J191/$Z$3 * (60/(2*3.1415))</f>
        <v>-253.49539694505782</v>
      </c>
    </row>
    <row r="192" spans="1:20" x14ac:dyDescent="0.25">
      <c r="A192">
        <v>0.1</v>
      </c>
      <c r="B192">
        <v>-0.1</v>
      </c>
      <c r="C192">
        <v>1.8</v>
      </c>
      <c r="D192">
        <f t="shared" si="14"/>
        <v>1.0000000000000009E-2</v>
      </c>
      <c r="E192">
        <f>(-($X$3/$Y$3) * S191 + $X$3) * A192</f>
        <v>0.33782328290214486</v>
      </c>
      <c r="F192">
        <f>(-($X$3/$Y$3) * T191 + $X$3) * B192</f>
        <v>-0.59033731289824665</v>
      </c>
      <c r="G192">
        <f>E192/$Z$3 - $AA$3 * $W$3 * 9.81</f>
        <v>-3.3457676879710156</v>
      </c>
      <c r="H192">
        <f>F192/$Z$3 - $AA$3 * $W$3 * 9.81</f>
        <v>-12.48120662301424</v>
      </c>
      <c r="I192">
        <f>I191+G192/$W$3*D192</f>
        <v>-1.0931988987534134</v>
      </c>
      <c r="J192">
        <f>J191+H192/$W$3*D192</f>
        <v>-2.7153463227385646</v>
      </c>
      <c r="K192">
        <f t="shared" si="15"/>
        <v>-7.9134871554926276</v>
      </c>
      <c r="L192">
        <f t="shared" si="16"/>
        <v>-2.0883613405508812</v>
      </c>
      <c r="M192">
        <f>K192/$W$3</f>
        <v>-1.1637481111018571</v>
      </c>
      <c r="N192">
        <f t="shared" si="17"/>
        <v>-1.904272610745988</v>
      </c>
      <c r="O192">
        <f>O191+(L192/$V$3)*D192</f>
        <v>-7.0960079789376636</v>
      </c>
      <c r="P192" s="1">
        <f t="shared" si="18"/>
        <v>-5.3677645889519345</v>
      </c>
      <c r="Q192">
        <f t="shared" si="19"/>
        <v>0.15619771448452194</v>
      </c>
      <c r="R192">
        <f t="shared" si="20"/>
        <v>0.19880834419431193</v>
      </c>
      <c r="S192">
        <f>I192/$Z$3 * (60/(2*3.1415))</f>
        <v>-102.75185434324845</v>
      </c>
      <c r="T192">
        <f>J192/$Z$3 * (60/(2*3.1415))</f>
        <v>-255.22059175476926</v>
      </c>
    </row>
    <row r="193" spans="1:20" x14ac:dyDescent="0.25">
      <c r="A193">
        <v>0.1</v>
      </c>
      <c r="B193">
        <v>-0.1</v>
      </c>
      <c r="C193">
        <v>1.81</v>
      </c>
      <c r="D193">
        <f t="shared" si="14"/>
        <v>1.0000000000000009E-2</v>
      </c>
      <c r="E193">
        <f>(-($X$3/$Y$3) * S192 + $X$3) * A193</f>
        <v>0.33859559675322493</v>
      </c>
      <c r="F193">
        <f>(-($X$3/$Y$3) * T192 + $X$3) * B193</f>
        <v>-0.59321838823046469</v>
      </c>
      <c r="G193">
        <f>E193/$Z$3 - $AA$3 * $W$3 * 9.81</f>
        <v>-3.3381661736887316</v>
      </c>
      <c r="H193">
        <f>F193/$Z$3 - $AA$3 * $W$3 * 9.81</f>
        <v>-12.509563663685677</v>
      </c>
      <c r="I193">
        <f>I192+G193/$W$3*D193</f>
        <v>-1.0981079666558968</v>
      </c>
      <c r="J193">
        <f>J192+H193/$W$3*D193</f>
        <v>-2.7337427398910434</v>
      </c>
      <c r="K193">
        <f t="shared" si="15"/>
        <v>-7.9238649186872046</v>
      </c>
      <c r="L193">
        <f t="shared" si="16"/>
        <v>-2.0965814662133018</v>
      </c>
      <c r="M193">
        <f>K193/$W$3</f>
        <v>-1.1652742527481184</v>
      </c>
      <c r="N193">
        <f t="shared" si="17"/>
        <v>-1.9159253532734692</v>
      </c>
      <c r="O193">
        <f>O192+(L193/$V$3)*D193</f>
        <v>-7.1550077569341441</v>
      </c>
      <c r="P193" s="1">
        <f t="shared" si="18"/>
        <v>-5.4390196676312934</v>
      </c>
      <c r="Q193">
        <f t="shared" si="19"/>
        <v>0.14350787393049647</v>
      </c>
      <c r="R193">
        <f t="shared" si="20"/>
        <v>0.18453193852548649</v>
      </c>
      <c r="S193">
        <f>I193/$Z$3 * (60/(2*3.1415))</f>
        <v>-103.21326701998302</v>
      </c>
      <c r="T193">
        <f>J193/$Z$3 * (60/(2*3.1415))</f>
        <v>-256.94970617104303</v>
      </c>
    </row>
    <row r="194" spans="1:20" x14ac:dyDescent="0.25">
      <c r="A194">
        <v>0.1</v>
      </c>
      <c r="B194">
        <v>-0.1</v>
      </c>
      <c r="C194">
        <v>1.82</v>
      </c>
      <c r="D194">
        <f t="shared" si="14"/>
        <v>1.0000000000000009E-2</v>
      </c>
      <c r="E194">
        <f>(-($X$3/$Y$3) * S193 + $X$3) * A194</f>
        <v>0.3393661559233716</v>
      </c>
      <c r="F194">
        <f>(-($X$3/$Y$3) * T193 + $X$3) * B194</f>
        <v>-0.59610600930564184</v>
      </c>
      <c r="G194">
        <f>E194/$Z$3 - $AA$3 * $W$3 * 9.81</f>
        <v>-3.3305819298880754</v>
      </c>
      <c r="H194">
        <f>F194/$Z$3 - $AA$3 * $W$3 * 9.81</f>
        <v>-12.537985130961044</v>
      </c>
      <c r="I194">
        <f>I193+G194/$W$3*D194</f>
        <v>-1.1030058812586734</v>
      </c>
      <c r="J194">
        <f>J193+H194/$W$3*D194</f>
        <v>-2.7521809533189274</v>
      </c>
      <c r="K194">
        <f t="shared" si="15"/>
        <v>-7.93428353042456</v>
      </c>
      <c r="L194">
        <f t="shared" si="16"/>
        <v>-2.1048123717652802</v>
      </c>
      <c r="M194">
        <f>K194/$W$3</f>
        <v>-1.1668064015330235</v>
      </c>
      <c r="N194">
        <f t="shared" si="17"/>
        <v>-1.9275934172887994</v>
      </c>
      <c r="O194">
        <f>O193+(L194/$V$3)*D194</f>
        <v>-7.2142391603685594</v>
      </c>
      <c r="P194" s="1">
        <f t="shared" si="18"/>
        <v>-5.510865902217807</v>
      </c>
      <c r="Q194">
        <f t="shared" si="19"/>
        <v>0.12974242444390338</v>
      </c>
      <c r="R194">
        <f t="shared" si="20"/>
        <v>0.17112193054921493</v>
      </c>
      <c r="S194">
        <f>I194/$Z$3 * (60/(2*3.1415))</f>
        <v>-103.67363137675656</v>
      </c>
      <c r="T194">
        <f>J194/$Z$3 * (60/(2*3.1415))</f>
        <v>-258.68274909914339</v>
      </c>
    </row>
    <row r="195" spans="1:20" x14ac:dyDescent="0.25">
      <c r="A195">
        <v>0.1</v>
      </c>
      <c r="B195">
        <v>-0.1</v>
      </c>
      <c r="C195">
        <v>1.83</v>
      </c>
      <c r="D195">
        <f t="shared" si="14"/>
        <v>1.0000000000000009E-2</v>
      </c>
      <c r="E195">
        <f>(-($X$3/$Y$3) * S194 + $X$3) * A195</f>
        <v>0.3401349643991835</v>
      </c>
      <c r="F195">
        <f>(-($X$3/$Y$3) * T194 + $X$3) * B195</f>
        <v>-0.59900019099556945</v>
      </c>
      <c r="G195">
        <f>E195/$Z$3 - $AA$3 * $W$3 * 9.81</f>
        <v>-3.3230149173308714</v>
      </c>
      <c r="H195">
        <f>F195/$Z$3 - $AA$3 * $W$3 * 9.81</f>
        <v>-12.566471171216236</v>
      </c>
      <c r="I195">
        <f>I194+G195/$W$3*D195</f>
        <v>-1.1078926679018071</v>
      </c>
      <c r="J195">
        <f>J194+H195/$W$3*D195</f>
        <v>-2.7706610579824806</v>
      </c>
      <c r="K195">
        <f t="shared" si="15"/>
        <v>-7.9447430442735536</v>
      </c>
      <c r="L195">
        <f t="shared" si="16"/>
        <v>-2.1130540996381941</v>
      </c>
      <c r="M195">
        <f>K195/$W$3</f>
        <v>-1.1683445653343461</v>
      </c>
      <c r="N195">
        <f t="shared" si="17"/>
        <v>-1.9392768629421429</v>
      </c>
      <c r="O195">
        <f>O194+(L195/$V$3)*D195</f>
        <v>-7.2737024937912178</v>
      </c>
      <c r="P195" s="1">
        <f t="shared" si="18"/>
        <v>-5.5833056104886056</v>
      </c>
      <c r="Q195">
        <f t="shared" si="19"/>
        <v>0.11495319849391925</v>
      </c>
      <c r="R195">
        <f t="shared" si="20"/>
        <v>0.15866817850801668</v>
      </c>
      <c r="S195">
        <f>I195/$Z$3 * (60/(2*3.1415))</f>
        <v>-104.13294979533015</v>
      </c>
      <c r="T195">
        <f>J195/$Z$3 * (60/(2*3.1415))</f>
        <v>-260.41972946456701</v>
      </c>
    </row>
    <row r="196" spans="1:20" x14ac:dyDescent="0.25">
      <c r="A196">
        <v>0.1</v>
      </c>
      <c r="B196">
        <v>-0.1</v>
      </c>
      <c r="C196">
        <v>1.84</v>
      </c>
      <c r="D196">
        <f t="shared" si="14"/>
        <v>1.0000000000000009E-2</v>
      </c>
      <c r="E196">
        <f>(-($X$3/$Y$3) * S195 + $X$3) * A196</f>
        <v>0.34090202615820137</v>
      </c>
      <c r="F196">
        <f>(-($X$3/$Y$3) * T195 + $X$3) * B196</f>
        <v>-0.60190094820582696</v>
      </c>
      <c r="G196">
        <f>E196/$Z$3 - $AA$3 * $W$3 * 9.81</f>
        <v>-3.3154650968680972</v>
      </c>
      <c r="H196">
        <f>F196/$Z$3 - $AA$3 * $W$3 * 9.81</f>
        <v>-12.595021931159714</v>
      </c>
      <c r="I196">
        <f>I195+G196/$W$3*D196</f>
        <v>-1.1127683518677896</v>
      </c>
      <c r="J196">
        <f>J195+H196/$W$3*D196</f>
        <v>-2.7891831490577155</v>
      </c>
      <c r="K196">
        <f t="shared" si="15"/>
        <v>-7.9552435140139055</v>
      </c>
      <c r="L196">
        <f t="shared" si="16"/>
        <v>-2.1213066923190635</v>
      </c>
      <c r="M196">
        <f>K196/$W$3</f>
        <v>-1.1698887520608685</v>
      </c>
      <c r="N196">
        <f t="shared" si="17"/>
        <v>-1.9509757504627516</v>
      </c>
      <c r="O196">
        <f>O195+(L196/$V$3)*D196</f>
        <v>-7.3333980629480529</v>
      </c>
      <c r="P196" s="1">
        <f t="shared" si="18"/>
        <v>-5.656341113272302</v>
      </c>
      <c r="Q196">
        <f t="shared" si="19"/>
        <v>9.9199956882746229E-2</v>
      </c>
      <c r="R196">
        <f t="shared" si="20"/>
        <v>0.14725822611361125</v>
      </c>
      <c r="S196">
        <f>I196/$Z$3 * (60/(2*3.1415))</f>
        <v>-104.5912246520535</v>
      </c>
      <c r="T196">
        <f>J196/$Z$3 * (60/(2*3.1415))</f>
        <v>-262.16065621308928</v>
      </c>
    </row>
    <row r="197" spans="1:20" x14ac:dyDescent="0.25">
      <c r="A197">
        <v>0.1</v>
      </c>
      <c r="B197">
        <v>-0.1</v>
      </c>
      <c r="C197">
        <v>1.85</v>
      </c>
      <c r="D197">
        <f t="shared" si="14"/>
        <v>1.0000000000000009E-2</v>
      </c>
      <c r="E197">
        <f>(-($X$3/$Y$3) * S196 + $X$3) * A197</f>
        <v>0.34166734516892938</v>
      </c>
      <c r="F197">
        <f>(-($X$3/$Y$3) * T196 + $X$3) * B197</f>
        <v>-0.60480829587585916</v>
      </c>
      <c r="G197">
        <f>E197/$Z$3 - $AA$3 * $W$3 * 9.81</f>
        <v>-3.3079324294396719</v>
      </c>
      <c r="H197">
        <f>F197/$Z$3 - $AA$3 * $W$3 * 9.81</f>
        <v>-12.623637557833259</v>
      </c>
      <c r="I197">
        <f>I196+G197/$W$3*D197</f>
        <v>-1.1176329583816713</v>
      </c>
      <c r="J197">
        <f>J196+H197/$W$3*D197</f>
        <v>-2.807747321936882</v>
      </c>
      <c r="K197">
        <f t="shared" si="15"/>
        <v>-7.9657849936364657</v>
      </c>
      <c r="L197">
        <f t="shared" si="16"/>
        <v>-2.1295701923507737</v>
      </c>
      <c r="M197">
        <f>K197/$W$3</f>
        <v>-1.1714389696524214</v>
      </c>
      <c r="N197">
        <f t="shared" si="17"/>
        <v>-1.9626901401592758</v>
      </c>
      <c r="O197">
        <f>O196+(L197/$V$3)*D197</f>
        <v>-7.3933261747821941</v>
      </c>
      <c r="P197" s="1">
        <f t="shared" si="18"/>
        <v>-5.7299747344609537</v>
      </c>
      <c r="Q197">
        <f t="shared" si="19"/>
        <v>8.2550400201249874E-2</v>
      </c>
      <c r="R197">
        <f t="shared" si="20"/>
        <v>0.1369766027060409</v>
      </c>
      <c r="S197">
        <f>I197/$Z$3 * (60/(2*3.1415))</f>
        <v>-105.04845831787732</v>
      </c>
      <c r="T197">
        <f>J197/$Z$3 * (60/(2*3.1415))</f>
        <v>-263.90553831081019</v>
      </c>
    </row>
    <row r="198" spans="1:20" x14ac:dyDescent="0.25">
      <c r="A198">
        <v>0.1</v>
      </c>
      <c r="B198">
        <v>-0.1</v>
      </c>
      <c r="C198">
        <v>1.86</v>
      </c>
      <c r="D198">
        <f t="shared" si="14"/>
        <v>1.0000000000000009E-2</v>
      </c>
      <c r="E198">
        <f>(-($X$3/$Y$3) * S197 + $X$3) * A198</f>
        <v>0.34243092539085512</v>
      </c>
      <c r="F198">
        <f>(-($X$3/$Y$3) * T197 + $X$3) * B198</f>
        <v>-0.60772224897905303</v>
      </c>
      <c r="G198">
        <f>E198/$Z$3 - $AA$3 * $W$3 * 9.81</f>
        <v>-3.3004168760742614</v>
      </c>
      <c r="H198">
        <f>F198/$Z$3 - $AA$3 * $W$3 * 9.81</f>
        <v>-12.652318198612727</v>
      </c>
      <c r="I198">
        <f>I197+G198/$W$3*D198</f>
        <v>-1.1224865126111923</v>
      </c>
      <c r="J198">
        <f>J197+H198/$W$3*D198</f>
        <v>-2.8263536722289597</v>
      </c>
      <c r="K198">
        <f t="shared" si="15"/>
        <v>-7.9763675373434939</v>
      </c>
      <c r="L198">
        <f t="shared" si="16"/>
        <v>-2.1378446423322934</v>
      </c>
      <c r="M198">
        <f>K198/$W$3</f>
        <v>-1.1729952260799257</v>
      </c>
      <c r="N198">
        <f t="shared" si="17"/>
        <v>-1.974420092420075</v>
      </c>
      <c r="O198">
        <f>O197+(L198/$V$3)*D198</f>
        <v>-7.4534871374355474</v>
      </c>
      <c r="P198" s="1">
        <f t="shared" si="18"/>
        <v>-5.8042088010220425</v>
      </c>
      <c r="Q198">
        <f t="shared" si="19"/>
        <v>6.5080121469323682E-2</v>
      </c>
      <c r="R198">
        <f t="shared" si="20"/>
        <v>0.12790410108764291</v>
      </c>
      <c r="S198">
        <f>I198/$Z$3 * (60/(2*3.1415))</f>
        <v>-105.50465315836561</v>
      </c>
      <c r="T198">
        <f>J198/$Z$3 * (60/(2*3.1415))</f>
        <v>-265.6543847442004</v>
      </c>
    </row>
    <row r="199" spans="1:20" x14ac:dyDescent="0.25">
      <c r="A199">
        <v>0.1</v>
      </c>
      <c r="B199">
        <v>-0.1</v>
      </c>
      <c r="C199">
        <v>1.87</v>
      </c>
      <c r="D199">
        <f t="shared" si="14"/>
        <v>1.0000000000000009E-2</v>
      </c>
      <c r="E199">
        <f>(-($X$3/$Y$3) * S198 + $X$3) * A199</f>
        <v>0.34319277077447058</v>
      </c>
      <c r="F199">
        <f>(-($X$3/$Y$3) * T198 + $X$3) * B199</f>
        <v>-0.61064282252281465</v>
      </c>
      <c r="G199">
        <f>E199/$Z$3 - $AA$3 * $W$3 * 9.81</f>
        <v>-3.2929183978890695</v>
      </c>
      <c r="H199">
        <f>F199/$Z$3 - $AA$3 * $W$3 * 9.81</f>
        <v>-12.681064001208807</v>
      </c>
      <c r="I199">
        <f>I198+G199/$W$3*D199</f>
        <v>-1.1273290396669116</v>
      </c>
      <c r="J199">
        <f>J198+H199/$W$3*D199</f>
        <v>-2.8450022957601493</v>
      </c>
      <c r="K199">
        <f t="shared" si="15"/>
        <v>-7.986991199548938</v>
      </c>
      <c r="L199">
        <f t="shared" si="16"/>
        <v>-2.1461300849188918</v>
      </c>
      <c r="M199">
        <f>K199/$W$3</f>
        <v>-1.174557529345432</v>
      </c>
      <c r="N199">
        <f t="shared" si="17"/>
        <v>-1.9861656677135293</v>
      </c>
      <c r="O199">
        <f>O198+(L199/$V$3)*D199</f>
        <v>-7.5138812602503773</v>
      </c>
      <c r="P199" s="1">
        <f t="shared" si="18"/>
        <v>-5.8790456430104721</v>
      </c>
      <c r="Q199">
        <f t="shared" si="19"/>
        <v>4.6872495910222065E-2</v>
      </c>
      <c r="R199">
        <f t="shared" si="20"/>
        <v>0.12011703741871885</v>
      </c>
      <c r="S199">
        <f>I199/$Z$3 * (60/(2*3.1415))</f>
        <v>-105.95981153370785</v>
      </c>
      <c r="T199">
        <f>J199/$Z$3 * (60/(2*3.1415))</f>
        <v>-267.40720452014779</v>
      </c>
    </row>
    <row r="200" spans="1:20" x14ac:dyDescent="0.25">
      <c r="A200">
        <v>0.1</v>
      </c>
      <c r="B200">
        <v>-0.1</v>
      </c>
      <c r="C200">
        <v>1.88</v>
      </c>
      <c r="D200">
        <f t="shared" si="14"/>
        <v>9.9999999999997868E-3</v>
      </c>
      <c r="E200">
        <f>(-($X$3/$Y$3) * S199 + $X$3) * A200</f>
        <v>0.34395288526129209</v>
      </c>
      <c r="F200">
        <f>(-($X$3/$Y$3) * T199 + $X$3) * B200</f>
        <v>-0.61357003154864687</v>
      </c>
      <c r="G200">
        <f>E200/$Z$3 - $AA$3 * $W$3 * 9.81</f>
        <v>-3.2854369560896455</v>
      </c>
      <c r="H200">
        <f>F200/$Z$3 - $AA$3 * $W$3 * 9.81</f>
        <v>-12.709875113667785</v>
      </c>
      <c r="I200">
        <f>I199+G200/$W$3*D200</f>
        <v>-1.1321605646023374</v>
      </c>
      <c r="J200">
        <f>J199+H200/$W$3*D200</f>
        <v>-2.8636932885743662</v>
      </c>
      <c r="K200">
        <f t="shared" si="15"/>
        <v>-7.9976560348787151</v>
      </c>
      <c r="L200">
        <f t="shared" si="16"/>
        <v>-2.1544265628223624</v>
      </c>
      <c r="M200">
        <f>K200/$W$3</f>
        <v>-1.1761258874821641</v>
      </c>
      <c r="N200">
        <f t="shared" si="17"/>
        <v>-1.9979269265883508</v>
      </c>
      <c r="O200">
        <f>O199+(L200/$V$3)*D200</f>
        <v>-7.5745088537708982</v>
      </c>
      <c r="P200" s="1">
        <f t="shared" si="18"/>
        <v>-5.954487593580577</v>
      </c>
      <c r="Q200">
        <f t="shared" si="19"/>
        <v>2.8018504047246356E-2</v>
      </c>
      <c r="R200">
        <f t="shared" si="20"/>
        <v>0.11368649810773521</v>
      </c>
      <c r="S200">
        <f>I200/$Z$3 * (60/(2*3.1415))</f>
        <v>-106.41393579873113</v>
      </c>
      <c r="T200">
        <f>J200/$Z$3 * (60/(2*3.1415))</f>
        <v>-269.1640066660035</v>
      </c>
    </row>
    <row r="201" spans="1:20" x14ac:dyDescent="0.25">
      <c r="A201">
        <v>0.1</v>
      </c>
      <c r="B201">
        <v>-0.1</v>
      </c>
      <c r="C201">
        <v>1.89</v>
      </c>
      <c r="D201">
        <f t="shared" si="14"/>
        <v>1.0000000000000009E-2</v>
      </c>
      <c r="E201">
        <f>(-($X$3/$Y$3) * S200 + $X$3) * A201</f>
        <v>0.34471127278388103</v>
      </c>
      <c r="F201">
        <f>(-($X$3/$Y$3) * T200 + $X$3) * B201</f>
        <v>-0.61650389113222592</v>
      </c>
      <c r="G201">
        <f>E201/$Z$3 - $AA$3 * $W$3 * 9.81</f>
        <v>-3.2779725119696757</v>
      </c>
      <c r="H201">
        <f>F201/$Z$3 - $AA$3 * $W$3 * 9.81</f>
        <v>-12.738751684372303</v>
      </c>
      <c r="I201">
        <f>I200+G201/$W$3*D201</f>
        <v>-1.1369811124140574</v>
      </c>
      <c r="J201">
        <f>J200+H201/$W$3*D201</f>
        <v>-2.8824267469337372</v>
      </c>
      <c r="K201">
        <f t="shared" si="15"/>
        <v>-8.0083620981709895</v>
      </c>
      <c r="L201">
        <f t="shared" si="16"/>
        <v>-2.1627341188112408</v>
      </c>
      <c r="M201">
        <f>K201/$W$3</f>
        <v>-1.1777003085545572</v>
      </c>
      <c r="N201">
        <f t="shared" si="17"/>
        <v>-2.0097039296738965</v>
      </c>
      <c r="O201">
        <f>O200+(L201/$V$3)*D201</f>
        <v>-7.6353702297448747</v>
      </c>
      <c r="P201" s="1">
        <f t="shared" si="18"/>
        <v>-6.0305369889981559</v>
      </c>
      <c r="Q201">
        <f t="shared" si="19"/>
        <v>8.6164846126415146E-3</v>
      </c>
      <c r="R201">
        <f t="shared" si="20"/>
        <v>0.10867757917638399</v>
      </c>
      <c r="S201">
        <f>I201/$Z$3 * (60/(2*3.1415))</f>
        <v>-106.8670283029125</v>
      </c>
      <c r="T201">
        <f>J201/$Z$3 * (60/(2*3.1415))</f>
        <v>-270.92480022962889</v>
      </c>
    </row>
    <row r="202" spans="1:20" x14ac:dyDescent="0.25">
      <c r="A202">
        <v>0.1</v>
      </c>
      <c r="B202">
        <v>-0.1</v>
      </c>
      <c r="C202">
        <v>1.9</v>
      </c>
      <c r="D202">
        <f t="shared" si="14"/>
        <v>1.0000000000000009E-2</v>
      </c>
      <c r="E202">
        <f>(-($X$3/$Y$3) * S201 + $X$3) * A202</f>
        <v>0.34546793726586389</v>
      </c>
      <c r="F202">
        <f>(-($X$3/$Y$3) * T201 + $X$3) * B202</f>
        <v>-0.61944441638348025</v>
      </c>
      <c r="G202">
        <f>E202/$Z$3 - $AA$3 * $W$3 * 9.81</f>
        <v>-3.2705250269107893</v>
      </c>
      <c r="H202">
        <f>F202/$Z$3 - $AA$3 * $W$3 * 9.81</f>
        <v>-12.76769386204213</v>
      </c>
      <c r="I202">
        <f>I201+G202/$W$3*D202</f>
        <v>-1.1417907080418674</v>
      </c>
      <c r="J202">
        <f>J201+H202/$W$3*D202</f>
        <v>-2.9012027673190932</v>
      </c>
      <c r="K202">
        <f t="shared" si="15"/>
        <v>-8.0191094444764595</v>
      </c>
      <c r="L202">
        <f t="shared" si="16"/>
        <v>-2.1710527957110242</v>
      </c>
      <c r="M202">
        <f>K202/$W$3</f>
        <v>-1.1792808006583029</v>
      </c>
      <c r="N202">
        <f t="shared" si="17"/>
        <v>-2.0214967376804798</v>
      </c>
      <c r="O202">
        <f>O201+(L202/$V$3)*D202</f>
        <v>-7.6964657011252164</v>
      </c>
      <c r="P202" s="1">
        <f t="shared" si="18"/>
        <v>-6.1071961686525063</v>
      </c>
      <c r="Q202">
        <f t="shared" si="19"/>
        <v>-1.1228185874462188E-2</v>
      </c>
      <c r="R202">
        <f t="shared" si="20"/>
        <v>0.10514862412279727</v>
      </c>
      <c r="S202">
        <f>I202/$Z$3 * (60/(2*3.1415))</f>
        <v>-107.31909139039109</v>
      </c>
      <c r="T202">
        <f>J202/$Z$3 * (60/(2*3.1415))</f>
        <v>-272.68959427944174</v>
      </c>
    </row>
    <row r="203" spans="1:20" x14ac:dyDescent="0.25">
      <c r="A203">
        <v>0.1</v>
      </c>
      <c r="B203">
        <v>-0.1</v>
      </c>
      <c r="C203">
        <v>1.91</v>
      </c>
      <c r="D203">
        <f t="shared" si="14"/>
        <v>1.0000000000000009E-2</v>
      </c>
      <c r="E203">
        <f>(-($X$3/$Y$3) * S202 + $X$3) * A203</f>
        <v>0.34622288262195311</v>
      </c>
      <c r="F203">
        <f>(-($X$3/$Y$3) * T202 + $X$3) * B203</f>
        <v>-0.62239162244666768</v>
      </c>
      <c r="G203">
        <f>E203/$Z$3 - $AA$3 * $W$3 * 9.81</f>
        <v>-3.2630944623823517</v>
      </c>
      <c r="H203">
        <f>F203/$Z$3 - $AA$3 * $W$3 * 9.81</f>
        <v>-12.796701795734919</v>
      </c>
      <c r="I203">
        <f>I202+G203/$W$3*D203</f>
        <v>-1.1465893763689003</v>
      </c>
      <c r="J203">
        <f>J202+H203/$W$3*D203</f>
        <v>-2.9200214464304679</v>
      </c>
      <c r="K203">
        <f t="shared" si="15"/>
        <v>-8.0298981290586351</v>
      </c>
      <c r="L203">
        <f t="shared" si="16"/>
        <v>-2.1793826364043967</v>
      </c>
      <c r="M203">
        <f>K203/$W$3</f>
        <v>-1.1808673719203875</v>
      </c>
      <c r="N203">
        <f t="shared" si="17"/>
        <v>-2.0333054113996836</v>
      </c>
      <c r="O203">
        <f>O202+(L203/$V$3)*D203</f>
        <v>-7.7577955820715943</v>
      </c>
      <c r="P203" s="1">
        <f t="shared" si="18"/>
        <v>-6.18446747506849</v>
      </c>
      <c r="Q203">
        <f t="shared" si="19"/>
        <v>-3.1403489569071429E-2</v>
      </c>
      <c r="R203">
        <f t="shared" si="20"/>
        <v>0.10315046683796823</v>
      </c>
      <c r="S203">
        <f>I203/$Z$3 * (60/(2*3.1415))</f>
        <v>-107.7701273999801</v>
      </c>
      <c r="T203">
        <f>J203/$Z$3 * (60/(2*3.1415))</f>
        <v>-274.45839790446297</v>
      </c>
    </row>
    <row r="204" spans="1:20" x14ac:dyDescent="0.25">
      <c r="A204">
        <v>0.1</v>
      </c>
      <c r="B204">
        <v>-0.1</v>
      </c>
      <c r="C204">
        <v>1.92</v>
      </c>
      <c r="D204">
        <f t="shared" si="14"/>
        <v>1.0000000000000009E-2</v>
      </c>
      <c r="E204">
        <f>(-($X$3/$Y$3) * S203 + $X$3) * A204</f>
        <v>0.3469761127579668</v>
      </c>
      <c r="F204">
        <f>(-($X$3/$Y$3) * T203 + $X$3) * B204</f>
        <v>-0.62534552450045311</v>
      </c>
      <c r="G204">
        <f>E204/$Z$3 - $AA$3 * $W$3 * 9.81</f>
        <v>-3.2556807799412724</v>
      </c>
      <c r="H204">
        <f>F204/$Z$3 - $AA$3 * $W$3 * 9.81</f>
        <v>-12.82577563484698</v>
      </c>
      <c r="I204">
        <f>I203+G204/$W$3*D204</f>
        <v>-1.1513771422217551</v>
      </c>
      <c r="J204">
        <f>J203+H204/$W$3*D204</f>
        <v>-2.9388828811875958</v>
      </c>
      <c r="K204">
        <f t="shared" si="15"/>
        <v>-8.0407282073941264</v>
      </c>
      <c r="L204">
        <f t="shared" si="16"/>
        <v>-2.1877236838314449</v>
      </c>
      <c r="M204">
        <f>K204/$W$3</f>
        <v>-1.1824600304991362</v>
      </c>
      <c r="N204">
        <f t="shared" si="17"/>
        <v>-2.0451300117046749</v>
      </c>
      <c r="O204">
        <f>O203+(L204/$V$3)*D204</f>
        <v>-7.8193601879520545</v>
      </c>
      <c r="P204" s="1">
        <f t="shared" si="18"/>
        <v>-6.262353253918608</v>
      </c>
      <c r="Q204">
        <f t="shared" si="19"/>
        <v>-5.1791242002759953E-2</v>
      </c>
      <c r="R204">
        <f t="shared" si="20"/>
        <v>0.10272568664370405</v>
      </c>
      <c r="S204">
        <f>I204/$Z$3 * (60/(2*3.1415))</f>
        <v>-108.22013866517905</v>
      </c>
      <c r="T204">
        <f>J204/$Z$3 * (60/(2*3.1415))</f>
        <v>-276.23122021436382</v>
      </c>
    </row>
    <row r="205" spans="1:20" x14ac:dyDescent="0.25">
      <c r="A205">
        <v>0.1</v>
      </c>
      <c r="B205">
        <v>-0.1</v>
      </c>
      <c r="C205">
        <v>1.93</v>
      </c>
      <c r="D205">
        <f t="shared" si="14"/>
        <v>1.0000000000000009E-2</v>
      </c>
      <c r="E205">
        <f>(-($X$3/$Y$3) * S204 + $X$3) * A205</f>
        <v>0.34772763157084907</v>
      </c>
      <c r="F205">
        <f>(-($X$3/$Y$3) * T204 + $X$3) * B205</f>
        <v>-0.6283061377579876</v>
      </c>
      <c r="G205">
        <f>E205/$Z$3 - $AA$3 * $W$3 * 9.81</f>
        <v>-3.2482839412318012</v>
      </c>
      <c r="H205">
        <f>F205/$Z$3 - $AA$3 * $W$3 * 9.81</f>
        <v>-12.854915529114052</v>
      </c>
      <c r="I205">
        <f>I204+G205/$W$3*D205</f>
        <v>-1.1561540303706255</v>
      </c>
      <c r="J205">
        <f>J204+H205/$W$3*D205</f>
        <v>-2.9577871687304107</v>
      </c>
      <c r="K205">
        <f t="shared" si="15"/>
        <v>-8.0515997351729265</v>
      </c>
      <c r="L205">
        <f t="shared" si="16"/>
        <v>-2.1960759809898827</v>
      </c>
      <c r="M205">
        <f>K205/$W$3</f>
        <v>-1.1840587845842538</v>
      </c>
      <c r="N205">
        <f t="shared" si="17"/>
        <v>-2.0569705995505174</v>
      </c>
      <c r="O205">
        <f>O204+(L205/$V$3)*D205</f>
        <v>-7.8811598353446373</v>
      </c>
      <c r="P205" s="1">
        <f t="shared" si="18"/>
        <v>-6.3408558540350919</v>
      </c>
      <c r="Q205">
        <f t="shared" si="19"/>
        <v>-7.2267646652487388E-2</v>
      </c>
      <c r="R205">
        <f t="shared" si="20"/>
        <v>0.10390788300731174</v>
      </c>
      <c r="S205">
        <f>I205/$Z$3 * (60/(2*3.1415))</f>
        <v>-108.66912751418577</v>
      </c>
      <c r="T205">
        <f>J205/$Z$3 * (60/(2*3.1415))</f>
        <v>-278.0080703395123</v>
      </c>
    </row>
    <row r="206" spans="1:20" x14ac:dyDescent="0.25">
      <c r="A206">
        <v>0.1</v>
      </c>
      <c r="B206">
        <v>-0.1</v>
      </c>
      <c r="C206">
        <v>1.94</v>
      </c>
      <c r="D206">
        <f t="shared" ref="D206:D262" si="21">C206-C205</f>
        <v>1.0000000000000009E-2</v>
      </c>
      <c r="E206">
        <f>(-($X$3/$Y$3) * S205 + $X$3) * A206</f>
        <v>0.34847744294869026</v>
      </c>
      <c r="F206">
        <f>(-($X$3/$Y$3) * T205 + $X$3) * B206</f>
        <v>-0.63127347746698559</v>
      </c>
      <c r="G206">
        <f>E206/$Z$3 - $AA$3 * $W$3 * 9.81</f>
        <v>-3.2409039079853326</v>
      </c>
      <c r="H206">
        <f>F206/$Z$3 - $AA$3 * $W$3 * 9.81</f>
        <v>-12.884121628612064</v>
      </c>
      <c r="I206">
        <f>I205+G206/$W$3*D206</f>
        <v>-1.1609200655294274</v>
      </c>
      <c r="J206">
        <f>J205+H206/$W$3*D206</f>
        <v>-2.976734406419546</v>
      </c>
      <c r="K206">
        <f t="shared" ref="K206:K262" si="22">(G206+H206)/2</f>
        <v>-8.0625127682986992</v>
      </c>
      <c r="L206">
        <f t="shared" ref="L206:L262" si="23">(H206-G206)*$AB$3</f>
        <v>-2.2044395709352709</v>
      </c>
      <c r="M206">
        <f>K206/$W$3</f>
        <v>-1.1856636423968676</v>
      </c>
      <c r="N206">
        <f t="shared" ref="N206:N262" si="24">N205+M206*D206</f>
        <v>-2.0688272359744859</v>
      </c>
      <c r="O206">
        <f>O205+(L206/$V$3)*D206</f>
        <v>-7.9431948420390093</v>
      </c>
      <c r="P206" s="1">
        <f t="shared" ref="P206:P262" si="25">P205 + ((O206+O205)/2) * D206</f>
        <v>-6.4199776274220106</v>
      </c>
      <c r="Q206">
        <f t="shared" ref="Q206:Q262" si="26">Q205+(((N206+N205)/2) * D206) * COS(P206)</f>
        <v>-9.270393035057875E-2</v>
      </c>
      <c r="R206">
        <f t="shared" ref="R206:R262" si="27">R205+(((N206+N205)/2) * D206) * SIN(P206)</f>
        <v>0.10672097794024517</v>
      </c>
      <c r="S206">
        <f>I206/$Z$3 * (60/(2*3.1415))</f>
        <v>-109.1170962699085</v>
      </c>
      <c r="T206">
        <f>J206/$Z$3 * (60/(2*3.1415))</f>
        <v>-279.78895743102055</v>
      </c>
    </row>
    <row r="207" spans="1:20" x14ac:dyDescent="0.25">
      <c r="A207">
        <v>0.1</v>
      </c>
      <c r="B207">
        <v>-0.1</v>
      </c>
      <c r="C207">
        <v>1.95</v>
      </c>
      <c r="D207">
        <f t="shared" si="21"/>
        <v>1.0000000000000009E-2</v>
      </c>
      <c r="E207">
        <f>(-($X$3/$Y$3) * S206 + $X$3) * A207</f>
        <v>0.34922555077074718</v>
      </c>
      <c r="F207">
        <f>(-($X$3/$Y$3) * T206 + $X$3) * B207</f>
        <v>-0.63424755890980433</v>
      </c>
      <c r="G207">
        <f>E207/$Z$3 - $AA$3 * $W$3 * 9.81</f>
        <v>-3.2335406420202055</v>
      </c>
      <c r="H207">
        <f>F207/$Z$3 - $AA$3 * $W$3 * 9.81</f>
        <v>-12.913394083757918</v>
      </c>
      <c r="I207">
        <f>I206+G207/$W$3*D207</f>
        <v>-1.1656752723559276</v>
      </c>
      <c r="J207">
        <f>J206+H207/$W$3*D207</f>
        <v>-2.9957246918368372</v>
      </c>
      <c r="K207">
        <f t="shared" si="22"/>
        <v>-8.0734673628890619</v>
      </c>
      <c r="L207">
        <f t="shared" si="23"/>
        <v>-2.2128144967812413</v>
      </c>
      <c r="M207">
        <f>K207/$W$3</f>
        <v>-1.1872746121895679</v>
      </c>
      <c r="N207">
        <f t="shared" si="24"/>
        <v>-2.0806999820963816</v>
      </c>
      <c r="O207">
        <f>O206+(L207/$V$3)*D207</f>
        <v>-8.0054655270380941</v>
      </c>
      <c r="P207" s="1">
        <f t="shared" si="25"/>
        <v>-6.4997209292673963</v>
      </c>
      <c r="Q207">
        <f t="shared" si="26"/>
        <v>-0.11296705978771696</v>
      </c>
      <c r="R207">
        <f t="shared" si="27"/>
        <v>0.11117855449612815</v>
      </c>
      <c r="S207">
        <f>I207/$Z$3 * (60/(2*3.1415))</f>
        <v>-109.56404724997785</v>
      </c>
      <c r="T207">
        <f>J207/$Z$3 * (60/(2*3.1415))</f>
        <v>-281.57389066079173</v>
      </c>
    </row>
    <row r="208" spans="1:20" x14ac:dyDescent="0.25">
      <c r="A208">
        <v>0.1</v>
      </c>
      <c r="B208">
        <v>-0.1</v>
      </c>
      <c r="C208">
        <v>1.96</v>
      </c>
      <c r="D208">
        <f t="shared" si="21"/>
        <v>1.0000000000000009E-2</v>
      </c>
      <c r="E208">
        <f>(-($X$3/$Y$3) * S207 + $X$3) * A208</f>
        <v>0.34997195890746302</v>
      </c>
      <c r="F208">
        <f>(-($X$3/$Y$3) * T207 + $X$3) * B208</f>
        <v>-0.63722839740352222</v>
      </c>
      <c r="G208">
        <f>E208/$Z$3 - $AA$3 * $W$3 * 9.81</f>
        <v>-3.2261941052415062</v>
      </c>
      <c r="H208">
        <f>F208/$Z$3 - $AA$3 * $W$3 * 9.81</f>
        <v>-12.942733045310259</v>
      </c>
      <c r="I208">
        <f>I207+G208/$W$3*D208</f>
        <v>-1.170419675451871</v>
      </c>
      <c r="J208">
        <f>J207+H208/$W$3*D208</f>
        <v>-3.0147581227858229</v>
      </c>
      <c r="K208">
        <f t="shared" si="22"/>
        <v>-8.0844635752758833</v>
      </c>
      <c r="L208">
        <f t="shared" si="23"/>
        <v>-2.2212008016997169</v>
      </c>
      <c r="M208">
        <f>K208/$W$3</f>
        <v>-1.1888917022464534</v>
      </c>
      <c r="N208">
        <f t="shared" si="24"/>
        <v>-2.0925888991188462</v>
      </c>
      <c r="O208">
        <f>O207+(L208/$V$3)*D208</f>
        <v>-8.0679722105597147</v>
      </c>
      <c r="P208" s="1">
        <f t="shared" si="25"/>
        <v>-6.5800881179553858</v>
      </c>
      <c r="Q208">
        <f t="shared" si="26"/>
        <v>-0.13292053856611769</v>
      </c>
      <c r="R208">
        <f t="shared" si="27"/>
        <v>0.11728324013846703</v>
      </c>
      <c r="S208">
        <f>I208/$Z$3 * (60/(2*3.1415))</f>
        <v>-110.00998276675887</v>
      </c>
      <c r="T208">
        <f>J208/$Z$3 * (60/(2*3.1415))</f>
        <v>-283.36287922156743</v>
      </c>
    </row>
    <row r="209" spans="1:20" x14ac:dyDescent="0.25">
      <c r="A209">
        <v>0.1</v>
      </c>
      <c r="B209">
        <v>-0.1</v>
      </c>
      <c r="C209">
        <v>1.97</v>
      </c>
      <c r="D209">
        <f t="shared" si="21"/>
        <v>1.0000000000000009E-2</v>
      </c>
      <c r="E209">
        <f>(-($X$3/$Y$3) * S208 + $X$3) * A209</f>
        <v>0.35071667122048727</v>
      </c>
      <c r="F209">
        <f>(-($X$3/$Y$3) * T208 + $X$3) * B209</f>
        <v>-0.64021600830001768</v>
      </c>
      <c r="G209">
        <f>E209/$Z$3 - $AA$3 * $W$3 * 9.81</f>
        <v>-3.2188642596408741</v>
      </c>
      <c r="H209">
        <f>F209/$Z$3 - $AA$3 * $W$3 * 9.81</f>
        <v>-12.972138664370254</v>
      </c>
      <c r="I209">
        <f>I208+G209/$W$3*D209</f>
        <v>-1.1751532993631075</v>
      </c>
      <c r="J209">
        <f>J208+H209/$W$3*D209</f>
        <v>-3.0338347972922497</v>
      </c>
      <c r="K209">
        <f t="shared" si="22"/>
        <v>-8.095501462005565</v>
      </c>
      <c r="L209">
        <f t="shared" si="23"/>
        <v>-2.2295985289211364</v>
      </c>
      <c r="M209">
        <f>K209/$W$3</f>
        <v>-1.1905149208831713</v>
      </c>
      <c r="N209">
        <f t="shared" si="24"/>
        <v>-2.1044940483276777</v>
      </c>
      <c r="O209">
        <f>O208+(L209/$V$3)*D209</f>
        <v>-8.1307152140382382</v>
      </c>
      <c r="P209" s="1">
        <f t="shared" si="25"/>
        <v>-6.6610815550783755</v>
      </c>
      <c r="Q209">
        <f t="shared" si="26"/>
        <v>-0.15242528339559869</v>
      </c>
      <c r="R209">
        <f t="shared" si="27"/>
        <v>0.12502614404013693</v>
      </c>
      <c r="S209">
        <f>I209/$Z$3 * (60/(2*3.1415))</f>
        <v>-110.45490512736289</v>
      </c>
      <c r="T209">
        <f>J209/$Z$3 * (60/(2*3.1415))</f>
        <v>-285.15593232697495</v>
      </c>
    </row>
    <row r="210" spans="1:20" x14ac:dyDescent="0.25">
      <c r="A210">
        <v>0.1</v>
      </c>
      <c r="B210">
        <v>-0.1</v>
      </c>
      <c r="C210">
        <v>1.98</v>
      </c>
      <c r="D210">
        <f t="shared" si="21"/>
        <v>1.0000000000000009E-2</v>
      </c>
      <c r="E210">
        <f>(-($X$3/$Y$3) * S209 + $X$3) * A210</f>
        <v>0.35145969156269602</v>
      </c>
      <c r="F210">
        <f>(-($X$3/$Y$3) * T209 + $X$3) * B210</f>
        <v>-0.64321040698604826</v>
      </c>
      <c r="G210">
        <f>E210/$Z$3 - $AA$3 * $W$3 * 9.81</f>
        <v>-3.2115510672962997</v>
      </c>
      <c r="H210">
        <f>F210/$Z$3 - $AA$3 * $W$3 * 9.81</f>
        <v>-13.001611092382365</v>
      </c>
      <c r="I210">
        <f>I209+G210/$W$3*D210</f>
        <v>-1.1798761685797197</v>
      </c>
      <c r="J210">
        <f>J209+H210/$W$3*D210</f>
        <v>-3.0529548136045768</v>
      </c>
      <c r="K210">
        <f t="shared" si="22"/>
        <v>-8.1065810798393318</v>
      </c>
      <c r="L210">
        <f t="shared" si="23"/>
        <v>-2.2380077217346743</v>
      </c>
      <c r="M210">
        <f>K210/$W$3</f>
        <v>-1.1921442764469605</v>
      </c>
      <c r="N210">
        <f t="shared" si="24"/>
        <v>-2.1164154910921473</v>
      </c>
      <c r="O210">
        <f>O209+(L210/$V$3)*D210</f>
        <v>-8.1936948601262287</v>
      </c>
      <c r="P210" s="1">
        <f t="shared" si="25"/>
        <v>-6.742703605449198</v>
      </c>
      <c r="Q210">
        <f t="shared" si="26"/>
        <v>-0.17134057709414263</v>
      </c>
      <c r="R210">
        <f t="shared" si="27"/>
        <v>0.13438635759523043</v>
      </c>
      <c r="S210">
        <f>I210/$Z$3 * (60/(2*3.1415))</f>
        <v>-110.89881663365961</v>
      </c>
      <c r="T210">
        <f>J210/$Z$3 * (60/(2*3.1415))</f>
        <v>-286.9530592115749</v>
      </c>
    </row>
    <row r="211" spans="1:20" x14ac:dyDescent="0.25">
      <c r="A211">
        <v>0.1</v>
      </c>
      <c r="B211">
        <v>-0.1</v>
      </c>
      <c r="C211">
        <v>1.99</v>
      </c>
      <c r="D211">
        <f t="shared" si="21"/>
        <v>1.0000000000000009E-2</v>
      </c>
      <c r="E211">
        <f>(-($X$3/$Y$3) * S210 + $X$3) * A211</f>
        <v>0.35220102377821161</v>
      </c>
      <c r="F211">
        <f>(-($X$3/$Y$3) * T210 + $X$3) * B211</f>
        <v>-0.64621160888333007</v>
      </c>
      <c r="G211">
        <f>E211/$Z$3 - $AA$3 * $W$3 * 9.81</f>
        <v>-3.2042544903719334</v>
      </c>
      <c r="H211">
        <f>F211/$Z$3 - $AA$3 * $W$3 * 9.81</f>
        <v>-13.031150481135139</v>
      </c>
      <c r="I211">
        <f>I210+G211/$W$3*D211</f>
        <v>-1.184588307536149</v>
      </c>
      <c r="J211">
        <f>J210+H211/$W$3*D211</f>
        <v>-3.0721182701944816</v>
      </c>
      <c r="K211">
        <f t="shared" si="22"/>
        <v>-8.1177024857535365</v>
      </c>
      <c r="L211">
        <f t="shared" si="23"/>
        <v>-2.2464284234884686</v>
      </c>
      <c r="M211">
        <f>K211/$W$3</f>
        <v>-1.1937797773166965</v>
      </c>
      <c r="N211">
        <f t="shared" si="24"/>
        <v>-2.1283532888653145</v>
      </c>
      <c r="O211">
        <f>O210+(L211/$V$3)*D211</f>
        <v>-8.2569114726961121</v>
      </c>
      <c r="P211" s="1">
        <f t="shared" si="25"/>
        <v>-6.8249566371133099</v>
      </c>
      <c r="Q211">
        <f t="shared" si="26"/>
        <v>-0.18952509506113502</v>
      </c>
      <c r="R211">
        <f t="shared" si="27"/>
        <v>0.14533052755876222</v>
      </c>
      <c r="S211">
        <f>I211/$Z$3 * (60/(2*3.1415))</f>
        <v>-111.34171958228889</v>
      </c>
      <c r="T211">
        <f>J211/$Z$3 * (60/(2*3.1415))</f>
        <v>-288.75426913090837</v>
      </c>
    </row>
    <row r="212" spans="1:20" x14ac:dyDescent="0.25">
      <c r="A212">
        <v>0.1</v>
      </c>
      <c r="B212">
        <v>-0.1</v>
      </c>
      <c r="C212">
        <v>2</v>
      </c>
      <c r="D212">
        <f t="shared" si="21"/>
        <v>1.0000000000000009E-2</v>
      </c>
      <c r="E212">
        <f>(-($X$3/$Y$3) * S211 + $X$3) * A212</f>
        <v>0.35294067170242244</v>
      </c>
      <c r="F212">
        <f>(-($X$3/$Y$3) * T211 + $X$3) * B212</f>
        <v>-0.649219629448617</v>
      </c>
      <c r="G212">
        <f>E212/$Z$3 - $AA$3 * $W$3 * 9.81</f>
        <v>-3.1969744911178899</v>
      </c>
      <c r="H212">
        <f>F212/$Z$3 - $AA$3 * $W$3 * 9.81</f>
        <v>-13.06075698276198</v>
      </c>
      <c r="I212">
        <f>I211+G212/$W$3*D212</f>
        <v>-1.1892897406113223</v>
      </c>
      <c r="J212">
        <f>J211+H212/$W$3*D212</f>
        <v>-3.0913252657573667</v>
      </c>
      <c r="K212">
        <f t="shared" si="22"/>
        <v>-8.1288657369399342</v>
      </c>
      <c r="L212">
        <f t="shared" si="23"/>
        <v>-2.2548606775898388</v>
      </c>
      <c r="M212">
        <f>K212/$W$3</f>
        <v>-1.1954214319029315</v>
      </c>
      <c r="N212">
        <f t="shared" si="24"/>
        <v>-2.1403075031843439</v>
      </c>
      <c r="O212">
        <f>O211+(L212/$V$3)*D212</f>
        <v>-8.3203653768418331</v>
      </c>
      <c r="P212" s="1">
        <f t="shared" si="25"/>
        <v>-6.9078430213609998</v>
      </c>
      <c r="Q212">
        <f t="shared" si="26"/>
        <v>-0.20683800084140141</v>
      </c>
      <c r="R212">
        <f t="shared" si="27"/>
        <v>0.15781251127062346</v>
      </c>
      <c r="S212">
        <f>I212/$Z$3 * (60/(2*3.1415))</f>
        <v>-111.78361626467267</v>
      </c>
      <c r="T212">
        <f>J212/$Z$3 * (60/(2*3.1415))</f>
        <v>-290.5595713615449</v>
      </c>
    </row>
    <row r="213" spans="1:20" x14ac:dyDescent="0.25">
      <c r="A213">
        <v>0.1</v>
      </c>
      <c r="B213">
        <v>-0.1</v>
      </c>
      <c r="C213">
        <v>2.0099999999999998</v>
      </c>
      <c r="D213">
        <f t="shared" si="21"/>
        <v>9.9999999999997868E-3</v>
      </c>
      <c r="E213">
        <f>(-($X$3/$Y$3) * S212 + $X$3) * A213</f>
        <v>0.35367863916200337</v>
      </c>
      <c r="F213">
        <f>(-($X$3/$Y$3) * T212 + $X$3) * B213</f>
        <v>-0.65223448417378005</v>
      </c>
      <c r="G213">
        <f>E213/$Z$3 - $AA$3 * $W$3 * 9.81</f>
        <v>-3.1897110318700461</v>
      </c>
      <c r="H213">
        <f>F213/$Z$3 - $AA$3 * $W$3 * 9.81</f>
        <v>-13.09043074974193</v>
      </c>
      <c r="I213">
        <f>I212+G213/$W$3*D213</f>
        <v>-1.1939804921287782</v>
      </c>
      <c r="J213">
        <f>J212+H213/$W$3*D213</f>
        <v>-3.1105758992128689</v>
      </c>
      <c r="K213">
        <f t="shared" si="22"/>
        <v>-8.1400708908059887</v>
      </c>
      <c r="L213">
        <f t="shared" si="23"/>
        <v>-2.2633045275055124</v>
      </c>
      <c r="M213">
        <f>K213/$W$3</f>
        <v>-1.1970692486479395</v>
      </c>
      <c r="N213">
        <f t="shared" si="24"/>
        <v>-2.152278195670823</v>
      </c>
      <c r="O213">
        <f>O212+(L213/$V$3)*D213</f>
        <v>-8.384056898880532</v>
      </c>
      <c r="P213" s="1">
        <f t="shared" si="25"/>
        <v>-6.9913651327396096</v>
      </c>
      <c r="Q213">
        <f t="shared" si="26"/>
        <v>-0.22314010529853848</v>
      </c>
      <c r="R213">
        <f t="shared" si="27"/>
        <v>0.17177312335673808</v>
      </c>
      <c r="S213">
        <f>I213/$Z$3 * (60/(2*3.1415))</f>
        <v>-112.22450896702685</v>
      </c>
      <c r="T213">
        <f>J213/$Z$3 * (60/(2*3.1415))</f>
        <v>-292.36897520113041</v>
      </c>
    </row>
    <row r="214" spans="1:20" x14ac:dyDescent="0.25">
      <c r="A214">
        <v>0.1</v>
      </c>
      <c r="B214">
        <v>-0.1</v>
      </c>
      <c r="C214">
        <v>2.02</v>
      </c>
      <c r="D214">
        <f t="shared" si="21"/>
        <v>1.0000000000000231E-2</v>
      </c>
      <c r="E214">
        <f>(-($X$3/$Y$3) * S213 + $X$3) * A214</f>
        <v>0.35441492997493484</v>
      </c>
      <c r="F214">
        <f>(-($X$3/$Y$3) * T213 + $X$3) * B214</f>
        <v>-0.65525618858588786</v>
      </c>
      <c r="G214">
        <f>E214/$Z$3 - $AA$3 * $W$3 * 9.81</f>
        <v>-3.1824640750498543</v>
      </c>
      <c r="H214">
        <f>F214/$Z$3 - $AA$3 * $W$3 * 9.81</f>
        <v>-13.120171934900473</v>
      </c>
      <c r="I214">
        <f>I213+G214/$W$3*D214</f>
        <v>-1.1986605863567927</v>
      </c>
      <c r="J214">
        <f>J213+H214/$W$3*D214</f>
        <v>-3.12987026970537</v>
      </c>
      <c r="K214">
        <f t="shared" si="22"/>
        <v>-8.1513180049751632</v>
      </c>
      <c r="L214">
        <f t="shared" si="23"/>
        <v>-2.2717600167618515</v>
      </c>
      <c r="M214">
        <f>K214/$W$3</f>
        <v>-1.1987232360257594</v>
      </c>
      <c r="N214">
        <f t="shared" si="24"/>
        <v>-2.1642654280310807</v>
      </c>
      <c r="O214">
        <f>O213+(L214/$V$3)*D214</f>
        <v>-8.4479863663542272</v>
      </c>
      <c r="P214" s="1">
        <f t="shared" si="25"/>
        <v>-7.075525349065785</v>
      </c>
      <c r="Q214">
        <f t="shared" si="26"/>
        <v>-0.23829508277536446</v>
      </c>
      <c r="R214">
        <f t="shared" si="27"/>
        <v>0.18713998312247934</v>
      </c>
      <c r="S214">
        <f>I214/$Z$3 * (60/(2*3.1415))</f>
        <v>-112.66439997037307</v>
      </c>
      <c r="T214">
        <f>J214/$Z$3 * (60/(2*3.1415))</f>
        <v>-294.18248996843471</v>
      </c>
    </row>
    <row r="215" spans="1:20" x14ac:dyDescent="0.25">
      <c r="A215">
        <v>0.1</v>
      </c>
      <c r="B215">
        <v>-0.1</v>
      </c>
      <c r="C215">
        <v>2.0299999999999998</v>
      </c>
      <c r="D215">
        <f t="shared" si="21"/>
        <v>9.9999999999997868E-3</v>
      </c>
      <c r="E215">
        <f>(-($X$3/$Y$3) * S214 + $X$3) * A215</f>
        <v>0.35514954795052306</v>
      </c>
      <c r="F215">
        <f>(-($X$3/$Y$3) * T214 + $X$3) * B215</f>
        <v>-0.65828475824728594</v>
      </c>
      <c r="G215">
        <f>E215/$Z$3 - $AA$3 * $W$3 * 9.81</f>
        <v>-3.1752335831641436</v>
      </c>
      <c r="H215">
        <f>F215/$Z$3 - $AA$3 * $W$3 * 9.81</f>
        <v>-13.149980691410295</v>
      </c>
      <c r="I215">
        <f>I214+G215/$W$3*D215</f>
        <v>-1.2033300475085047</v>
      </c>
      <c r="J215">
        <f>J214+H215/$W$3*D215</f>
        <v>-3.1492084766045023</v>
      </c>
      <c r="K215">
        <f t="shared" si="22"/>
        <v>-8.1626071372872193</v>
      </c>
      <c r="L215">
        <f t="shared" si="23"/>
        <v>-2.2802271889450703</v>
      </c>
      <c r="M215">
        <f>K215/$W$3</f>
        <v>-1.2003834025422382</v>
      </c>
      <c r="N215">
        <f t="shared" si="24"/>
        <v>-2.1762692620565027</v>
      </c>
      <c r="O215">
        <f>O214+(L215/$V$3)*D215</f>
        <v>-8.5121541080314813</v>
      </c>
      <c r="P215" s="1">
        <f t="shared" si="25"/>
        <v>-7.1603260514377114</v>
      </c>
      <c r="Q215">
        <f t="shared" si="26"/>
        <v>-0.25217073644765192</v>
      </c>
      <c r="R215">
        <f t="shared" si="27"/>
        <v>0.20382747155133102</v>
      </c>
      <c r="S215">
        <f>I215/$Z$3 * (60/(2*3.1415))</f>
        <v>-113.10329155055055</v>
      </c>
      <c r="T215">
        <f>J215/$Z$3 * (60/(2*3.1415))</f>
        <v>-296.0001250033996</v>
      </c>
    </row>
    <row r="216" spans="1:20" x14ac:dyDescent="0.25">
      <c r="A216">
        <v>0.1</v>
      </c>
      <c r="B216">
        <v>-0.1</v>
      </c>
      <c r="C216">
        <v>2.04</v>
      </c>
      <c r="D216">
        <f t="shared" si="21"/>
        <v>1.0000000000000231E-2</v>
      </c>
      <c r="E216">
        <f>(-($X$3/$Y$3) * S215 + $X$3) * A216</f>
        <v>0.35588249688941942</v>
      </c>
      <c r="F216">
        <f>(-($X$3/$Y$3) * T215 + $X$3) * B216</f>
        <v>-0.66132020875567732</v>
      </c>
      <c r="G216">
        <f>E216/$Z$3 - $AA$3 * $W$3 * 9.81</f>
        <v>-3.1680195188049276</v>
      </c>
      <c r="H216">
        <f>F216/$Z$3 - $AA$3 * $W$3 * 9.81</f>
        <v>-13.179857172792101</v>
      </c>
      <c r="I216">
        <f>I215+G216/$W$3*D216</f>
        <v>-1.2079888997420414</v>
      </c>
      <c r="J216">
        <f>J215+H216/$W$3*D216</f>
        <v>-3.1685906195056677</v>
      </c>
      <c r="K216">
        <f t="shared" si="22"/>
        <v>-8.1739383457985149</v>
      </c>
      <c r="L216">
        <f t="shared" si="23"/>
        <v>-2.2887060877014678</v>
      </c>
      <c r="M216">
        <f>K216/$W$3</f>
        <v>-1.2020497567350756</v>
      </c>
      <c r="N216">
        <f t="shared" si="24"/>
        <v>-2.1882897596238537</v>
      </c>
      <c r="O216">
        <f>O215+(L216/$V$3)*D216</f>
        <v>-8.5765604539091207</v>
      </c>
      <c r="P216" s="1">
        <f t="shared" si="25"/>
        <v>-7.2457696242474166</v>
      </c>
      <c r="Q216">
        <f t="shared" si="26"/>
        <v>-0.26464030388630966</v>
      </c>
      <c r="R216">
        <f t="shared" si="27"/>
        <v>0.22173680638644072</v>
      </c>
      <c r="S216">
        <f>I216/$Z$3 * (60/(2*3.1415))</f>
        <v>-113.54118597822786</v>
      </c>
      <c r="T216">
        <f>J216/$Z$3 * (60/(2*3.1415))</f>
        <v>-297.82188966718729</v>
      </c>
    </row>
    <row r="217" spans="1:20" x14ac:dyDescent="0.25">
      <c r="A217">
        <v>0.1</v>
      </c>
      <c r="B217">
        <v>-0.1</v>
      </c>
      <c r="C217">
        <v>2.0499999999999998</v>
      </c>
      <c r="D217">
        <f t="shared" si="21"/>
        <v>9.9999999999997868E-3</v>
      </c>
      <c r="E217">
        <f>(-($X$3/$Y$3) * S216 + $X$3) * A217</f>
        <v>0.35661378058364052</v>
      </c>
      <c r="F217">
        <f>(-($X$3/$Y$3) * T216 + $X$3) * B217</f>
        <v>-0.66436255574420278</v>
      </c>
      <c r="G217">
        <f>E217/$Z$3 - $AA$3 * $W$3 * 9.81</f>
        <v>-3.1608218446492082</v>
      </c>
      <c r="H217">
        <f>F217/$Z$3 - $AA$3 * $W$3 * 9.81</f>
        <v>-13.209801532915382</v>
      </c>
      <c r="I217">
        <f>I216+G217/$W$3*D217</f>
        <v>-1.2126371671606431</v>
      </c>
      <c r="J217">
        <f>J216+H217/$W$3*D217</f>
        <v>-3.1880167982305427</v>
      </c>
      <c r="K217">
        <f t="shared" si="22"/>
        <v>-8.1853116887822956</v>
      </c>
      <c r="L217">
        <f t="shared" si="23"/>
        <v>-2.2971967567376472</v>
      </c>
      <c r="M217">
        <f>K217/$W$3</f>
        <v>-1.203722307173867</v>
      </c>
      <c r="N217">
        <f t="shared" si="24"/>
        <v>-2.200326982695592</v>
      </c>
      <c r="O217">
        <f>O216+(L217/$V$3)*D217</f>
        <v>-8.6412057352139033</v>
      </c>
      <c r="P217" s="1">
        <f t="shared" si="25"/>
        <v>-7.3318584551930295</v>
      </c>
      <c r="Q217">
        <f t="shared" si="26"/>
        <v>-0.2755837926459761</v>
      </c>
      <c r="R217">
        <f t="shared" si="27"/>
        <v>0.2407562431956945</v>
      </c>
      <c r="S217">
        <f>I217/$Z$3 * (60/(2*3.1415))</f>
        <v>-113.9780855189146</v>
      </c>
      <c r="T217">
        <f>J217/$Z$3 * (60/(2*3.1415))</f>
        <v>-299.64779334222794</v>
      </c>
    </row>
    <row r="218" spans="1:20" x14ac:dyDescent="0.25">
      <c r="A218">
        <v>0.1</v>
      </c>
      <c r="B218">
        <v>-0.1</v>
      </c>
      <c r="C218">
        <v>2.06</v>
      </c>
      <c r="D218">
        <f t="shared" si="21"/>
        <v>1.0000000000000231E-2</v>
      </c>
      <c r="E218">
        <f>(-($X$3/$Y$3) * S217 + $X$3) * A218</f>
        <v>0.35734340281658739</v>
      </c>
      <c r="F218">
        <f>(-($X$3/$Y$3) * T217 + $X$3) * B218</f>
        <v>-0.66741181488152068</v>
      </c>
      <c r="G218">
        <f>E218/$Z$3 - $AA$3 * $W$3 * 9.81</f>
        <v>-3.1536405234587863</v>
      </c>
      <c r="H218">
        <f>F218/$Z$3 - $AA$3 * $W$3 * 9.81</f>
        <v>-13.23981392599922</v>
      </c>
      <c r="I218">
        <f>I217+G218/$W$3*D218</f>
        <v>-1.2172748738127885</v>
      </c>
      <c r="J218">
        <f>J217+H218/$W$3*D218</f>
        <v>-3.207487112827601</v>
      </c>
      <c r="K218">
        <f t="shared" si="22"/>
        <v>-8.1967272247290026</v>
      </c>
      <c r="L218">
        <f t="shared" si="23"/>
        <v>-2.305699239820743</v>
      </c>
      <c r="M218">
        <f>K218/$W$3</f>
        <v>-1.2054010624601474</v>
      </c>
      <c r="N218">
        <f t="shared" si="24"/>
        <v>-2.2123809933201937</v>
      </c>
      <c r="O218">
        <f>O217+(L218/$V$3)*D218</f>
        <v>-8.7060902844042474</v>
      </c>
      <c r="P218" s="1">
        <f t="shared" si="25"/>
        <v>-7.4185949352911225</v>
      </c>
      <c r="Q218">
        <f t="shared" si="26"/>
        <v>-0.28488933450947984</v>
      </c>
      <c r="R218">
        <f t="shared" si="27"/>
        <v>0.26076140959506333</v>
      </c>
      <c r="S218">
        <f>I218/$Z$3 * (60/(2*3.1415))</f>
        <v>-114.41399243297329</v>
      </c>
      <c r="T218">
        <f>J218/$Z$3 * (60/(2*3.1415))</f>
        <v>-301.47784543226891</v>
      </c>
    </row>
    <row r="219" spans="1:20" x14ac:dyDescent="0.25">
      <c r="A219">
        <v>0.1</v>
      </c>
      <c r="B219">
        <v>-0.1</v>
      </c>
      <c r="C219">
        <v>2.0699999999999998</v>
      </c>
      <c r="D219">
        <f t="shared" si="21"/>
        <v>9.9999999999997868E-3</v>
      </c>
      <c r="E219">
        <f>(-($X$3/$Y$3) * S218 + $X$3) * A219</f>
        <v>0.35807136736306538</v>
      </c>
      <c r="F219">
        <f>(-($X$3/$Y$3) * T218 + $X$3) * B219</f>
        <v>-0.67046800187188904</v>
      </c>
      <c r="G219">
        <f>E219/$Z$3 - $AA$3 * $W$3 * 9.81</f>
        <v>-3.1464755180800656</v>
      </c>
      <c r="H219">
        <f>F219/$Z$3 - $AA$3 * $W$3 * 9.81</f>
        <v>-13.269894506613081</v>
      </c>
      <c r="I219">
        <f>I218+G219/$W$3*D219</f>
        <v>-1.221902043692318</v>
      </c>
      <c r="J219">
        <f>J218+H219/$W$3*D219</f>
        <v>-3.22700166357262</v>
      </c>
      <c r="K219">
        <f t="shared" si="22"/>
        <v>-8.2081850123465738</v>
      </c>
      <c r="L219">
        <f t="shared" si="23"/>
        <v>-2.314213580778647</v>
      </c>
      <c r="M219">
        <f>K219/$W$3</f>
        <v>-1.2070860312274374</v>
      </c>
      <c r="N219">
        <f t="shared" si="24"/>
        <v>-2.224451853632468</v>
      </c>
      <c r="O219">
        <f>O218+(L219/$V$3)*D219</f>
        <v>-8.7712144351719168</v>
      </c>
      <c r="P219" s="1">
        <f t="shared" si="25"/>
        <v>-7.5059814588890017</v>
      </c>
      <c r="Q219">
        <f t="shared" si="26"/>
        <v>-0.29245454585401826</v>
      </c>
      <c r="R219">
        <f t="shared" si="27"/>
        <v>0.28161577892399287</v>
      </c>
      <c r="S219">
        <f>I219/$Z$3 * (60/(2*3.1415))</f>
        <v>-114.84890897563086</v>
      </c>
      <c r="T219">
        <f>J219/$Z$3 * (60/(2*3.1415))</f>
        <v>-303.31205536242214</v>
      </c>
    </row>
    <row r="220" spans="1:20" x14ac:dyDescent="0.25">
      <c r="A220">
        <v>0.1</v>
      </c>
      <c r="B220">
        <v>-0.1</v>
      </c>
      <c r="C220">
        <v>2.08</v>
      </c>
      <c r="D220">
        <f t="shared" si="21"/>
        <v>1.0000000000000231E-2</v>
      </c>
      <c r="E220">
        <f>(-($X$3/$Y$3) * S219 + $X$3) * A220</f>
        <v>0.35879767798930357</v>
      </c>
      <c r="F220">
        <f>(-($X$3/$Y$3) * T219 + $X$3) * B220</f>
        <v>-0.67353113245524499</v>
      </c>
      <c r="G220">
        <f>E220/$Z$3 - $AA$3 * $W$3 * 9.81</f>
        <v>-3.139326791443863</v>
      </c>
      <c r="H220">
        <f>F220/$Z$3 - $AA$3 * $W$3 * 9.81</f>
        <v>-13.30004342967761</v>
      </c>
      <c r="I220">
        <f>I219+G220/$W$3*D220</f>
        <v>-1.2265187007385592</v>
      </c>
      <c r="J220">
        <f>J219+H220/$W$3*D220</f>
        <v>-3.246560550969205</v>
      </c>
      <c r="K220">
        <f t="shared" si="22"/>
        <v>-8.2196851105607358</v>
      </c>
      <c r="L220">
        <f t="shared" si="23"/>
        <v>-2.3227398235002346</v>
      </c>
      <c r="M220">
        <f>K220/$W$3</f>
        <v>-1.2087772221412847</v>
      </c>
      <c r="N220">
        <f t="shared" si="24"/>
        <v>-2.2365396258538812</v>
      </c>
      <c r="O220">
        <f>O219+(L220/$V$3)*D220</f>
        <v>-8.8365785224437641</v>
      </c>
      <c r="P220" s="1">
        <f t="shared" si="25"/>
        <v>-7.5940204236770823</v>
      </c>
      <c r="Q220">
        <f t="shared" si="26"/>
        <v>-0.29818788048418393</v>
      </c>
      <c r="R220">
        <f t="shared" si="27"/>
        <v>0.3031712886261505</v>
      </c>
      <c r="S220">
        <f>I220/$Z$3 * (60/(2*3.1415))</f>
        <v>-115.28283739699043</v>
      </c>
      <c r="T220">
        <f>J220/$Z$3 * (60/(2*3.1415))</f>
        <v>-305.15043257921371</v>
      </c>
    </row>
    <row r="221" spans="1:20" x14ac:dyDescent="0.25">
      <c r="A221">
        <v>0.1</v>
      </c>
      <c r="B221">
        <v>-0.1</v>
      </c>
      <c r="C221">
        <v>2.09</v>
      </c>
      <c r="D221">
        <f t="shared" si="21"/>
        <v>9.9999999999997868E-3</v>
      </c>
      <c r="E221">
        <f>(-($X$3/$Y$3) * S220 + $X$3) * A221</f>
        <v>0.35952233845297404</v>
      </c>
      <c r="F221">
        <f>(-($X$3/$Y$3) * T220 + $X$3) * B221</f>
        <v>-0.67660122240728693</v>
      </c>
      <c r="G221">
        <f>E221/$Z$3 - $AA$3 * $W$3 * 9.81</f>
        <v>-3.1321943065652165</v>
      </c>
      <c r="H221">
        <f>F221/$Z$3 - $AA$3 * $W$3 * 9.81</f>
        <v>-13.330260850465423</v>
      </c>
      <c r="I221">
        <f>I220+G221/$W$3*D221</f>
        <v>-1.2311248688364491</v>
      </c>
      <c r="J221">
        <f>J220+H221/$W$3*D221</f>
        <v>-3.2661638757493008</v>
      </c>
      <c r="K221">
        <f t="shared" si="22"/>
        <v>-8.2312275785153197</v>
      </c>
      <c r="L221">
        <f t="shared" si="23"/>
        <v>-2.3312780119355874</v>
      </c>
      <c r="M221">
        <f>K221/$W$3</f>
        <v>-1.2104746438993117</v>
      </c>
      <c r="N221">
        <f t="shared" si="24"/>
        <v>-2.2486443722928739</v>
      </c>
      <c r="O221">
        <f>O220+(L221/$V$3)*D221</f>
        <v>-8.902182882383423</v>
      </c>
      <c r="P221" s="1">
        <f t="shared" si="25"/>
        <v>-7.6827142307012162</v>
      </c>
      <c r="Q221">
        <f t="shared" si="26"/>
        <v>-0.30200996021825893</v>
      </c>
      <c r="R221">
        <f t="shared" si="27"/>
        <v>0.32526910738586395</v>
      </c>
      <c r="S221">
        <f>I221/$Z$3 * (60/(2*3.1415))</f>
        <v>-115.71577994204294</v>
      </c>
      <c r="T221">
        <f>J221/$Z$3 * (60/(2*3.1415))</f>
        <v>-306.99298655063166</v>
      </c>
    </row>
    <row r="222" spans="1:20" x14ac:dyDescent="0.25">
      <c r="A222">
        <v>0.1</v>
      </c>
      <c r="B222">
        <v>-0.1</v>
      </c>
      <c r="C222">
        <v>2.1</v>
      </c>
      <c r="D222">
        <f t="shared" si="21"/>
        <v>1.0000000000000231E-2</v>
      </c>
      <c r="E222">
        <f>(-($X$3/$Y$3) * S221 + $X$3) * A222</f>
        <v>0.36024535250321171</v>
      </c>
      <c r="F222">
        <f>(-($X$3/$Y$3) * T221 + $X$3) * B222</f>
        <v>-0.67967828753955484</v>
      </c>
      <c r="G222">
        <f>E222/$Z$3 - $AA$3 * $W$3 * 9.81</f>
        <v>-3.1250780265431923</v>
      </c>
      <c r="H222">
        <f>F222/$Z$3 - $AA$3 * $W$3 * 9.81</f>
        <v>-13.36054692460192</v>
      </c>
      <c r="I222">
        <f>I221+G222/$W$3*D222</f>
        <v>-1.2357205718166597</v>
      </c>
      <c r="J222">
        <f>J221+H222/$W$3*D222</f>
        <v>-3.2858117388737158</v>
      </c>
      <c r="K222">
        <f t="shared" si="22"/>
        <v>-8.2428124755725563</v>
      </c>
      <c r="L222">
        <f t="shared" si="23"/>
        <v>-2.3398281900962248</v>
      </c>
      <c r="M222">
        <f>K222/$W$3</f>
        <v>-1.2121783052312582</v>
      </c>
      <c r="N222">
        <f t="shared" si="24"/>
        <v>-2.2607661553451868</v>
      </c>
      <c r="O222">
        <f>O221+(L222/$V$3)*D222</f>
        <v>-8.9680278523930657</v>
      </c>
      <c r="P222" s="1">
        <f t="shared" si="25"/>
        <v>-7.7720652843751008</v>
      </c>
      <c r="Q222">
        <f t="shared" si="26"/>
        <v>-0.30385486753815344</v>
      </c>
      <c r="R222">
        <f t="shared" si="27"/>
        <v>0.34774055370447787</v>
      </c>
      <c r="S222">
        <f>I222/$Z$3 * (60/(2*3.1415))</f>
        <v>-116.14773885067879</v>
      </c>
      <c r="T222">
        <f>J222/$Z$3 * (60/(2*3.1415))</f>
        <v>-308.83972676617532</v>
      </c>
    </row>
    <row r="223" spans="1:20" x14ac:dyDescent="0.25">
      <c r="A223">
        <v>0.1</v>
      </c>
      <c r="B223">
        <v>-0.1</v>
      </c>
      <c r="C223">
        <v>2.11</v>
      </c>
      <c r="D223">
        <f t="shared" si="21"/>
        <v>9.9999999999997868E-3</v>
      </c>
      <c r="E223">
        <f>(-($X$3/$Y$3) * S222 + $X$3) * A223</f>
        <v>0.36096672388063356</v>
      </c>
      <c r="F223">
        <f>(-($X$3/$Y$3) * T222 + $X$3) * B223</f>
        <v>-0.68276234369951272</v>
      </c>
      <c r="G223">
        <f>E223/$Z$3 - $AA$3 * $W$3 * 9.81</f>
        <v>-3.1179779145606941</v>
      </c>
      <c r="H223">
        <f>F223/$Z$3 - $AA$3 * $W$3 * 9.81</f>
        <v>-13.390901808066072</v>
      </c>
      <c r="I223">
        <f>I222+G223/$W$3*D223</f>
        <v>-1.2403058334557195</v>
      </c>
      <c r="J223">
        <f>J222+H223/$W$3*D223</f>
        <v>-3.3055042415326361</v>
      </c>
      <c r="K223">
        <f t="shared" si="22"/>
        <v>-8.2544398613133829</v>
      </c>
      <c r="L223">
        <f t="shared" si="23"/>
        <v>-2.3483904020553297</v>
      </c>
      <c r="M223">
        <f>K223/$W$3</f>
        <v>-1.2138882148990269</v>
      </c>
      <c r="N223">
        <f t="shared" si="24"/>
        <v>-2.2729050374941768</v>
      </c>
      <c r="O223">
        <f>O222+(L223/$V$3)*D223</f>
        <v>-9.0341137711151145</v>
      </c>
      <c r="P223" s="1">
        <f t="shared" si="25"/>
        <v>-7.86207599249264</v>
      </c>
      <c r="Q223">
        <f t="shared" si="26"/>
        <v>-0.30367138374157882</v>
      </c>
      <c r="R223">
        <f t="shared" si="27"/>
        <v>0.37040816707280383</v>
      </c>
      <c r="S223">
        <f>I223/$Z$3 * (60/(2*3.1415))</f>
        <v>-116.57871635769934</v>
      </c>
      <c r="T223">
        <f>J223/$Z$3 * (60/(2*3.1415))</f>
        <v>-310.69066273690379</v>
      </c>
    </row>
    <row r="224" spans="1:20" x14ac:dyDescent="0.25">
      <c r="A224">
        <v>0.1</v>
      </c>
      <c r="B224">
        <v>-0.1</v>
      </c>
      <c r="C224">
        <v>2.12</v>
      </c>
      <c r="D224">
        <f t="shared" si="21"/>
        <v>1.0000000000000231E-2</v>
      </c>
      <c r="E224">
        <f>(-($X$3/$Y$3) * S223 + $X$3) * A224</f>
        <v>0.36168645631735785</v>
      </c>
      <c r="F224">
        <f>(-($X$3/$Y$3) * T223 + $X$3) * B224</f>
        <v>-0.68585340677062934</v>
      </c>
      <c r="G224">
        <f>E224/$Z$3 - $AA$3 * $W$3 * 9.81</f>
        <v>-3.1108939338842738</v>
      </c>
      <c r="H224">
        <f>F224/$Z$3 - $AA$3 * $W$3 * 9.81</f>
        <v>-13.421325657191234</v>
      </c>
      <c r="I224">
        <f>I223+G224/$W$3*D224</f>
        <v>-1.2448806774761376</v>
      </c>
      <c r="J224">
        <f>J223+H224/$W$3*D224</f>
        <v>-3.3252414851461531</v>
      </c>
      <c r="K224">
        <f t="shared" si="22"/>
        <v>-8.2661097955377549</v>
      </c>
      <c r="L224">
        <f t="shared" si="23"/>
        <v>-2.356964691947971</v>
      </c>
      <c r="M224">
        <f>K224/$W$3</f>
        <v>-1.2156043816967288</v>
      </c>
      <c r="N224">
        <f t="shared" si="24"/>
        <v>-2.2850610813111443</v>
      </c>
      <c r="O224">
        <f>O223+(L224/$V$3)*D224</f>
        <v>-9.1004409784340066</v>
      </c>
      <c r="P224" s="1">
        <f t="shared" si="25"/>
        <v>-7.9527487662403873</v>
      </c>
      <c r="Q224">
        <f t="shared" si="26"/>
        <v>-0.30142415529019395</v>
      </c>
      <c r="R224">
        <f t="shared" si="27"/>
        <v>0.39308693121002569</v>
      </c>
      <c r="S224">
        <f>I224/$Z$3 * (60/(2*3.1415))</f>
        <v>-117.00871469282858</v>
      </c>
      <c r="T224">
        <f>J224/$Z$3 * (60/(2*3.1415))</f>
        <v>-312.54580399548524</v>
      </c>
    </row>
    <row r="225" spans="1:20" x14ac:dyDescent="0.25">
      <c r="A225">
        <v>0.1</v>
      </c>
      <c r="B225">
        <v>-0.1</v>
      </c>
      <c r="C225">
        <v>2.13</v>
      </c>
      <c r="D225">
        <f t="shared" si="21"/>
        <v>9.9999999999997868E-3</v>
      </c>
      <c r="E225">
        <f>(-($X$3/$Y$3) * S224 + $X$3) * A225</f>
        <v>0.36240455353702372</v>
      </c>
      <c r="F225">
        <f>(-($X$3/$Y$3) * T224 + $X$3) * B225</f>
        <v>-0.68895149267246036</v>
      </c>
      <c r="G225">
        <f>E225/$Z$3 - $AA$3 * $W$3 * 9.81</f>
        <v>-3.1038260478639401</v>
      </c>
      <c r="H225">
        <f>F225/$Z$3 - $AA$3 * $W$3 * 9.81</f>
        <v>-13.451818628665951</v>
      </c>
      <c r="I225">
        <f>I224+G225/$W$3*D225</f>
        <v>-1.2494451275465257</v>
      </c>
      <c r="J225">
        <f>J224+H225/$W$3*D225</f>
        <v>-3.3450235713647789</v>
      </c>
      <c r="K225">
        <f t="shared" si="22"/>
        <v>-8.2778223382649454</v>
      </c>
      <c r="L225">
        <f t="shared" si="23"/>
        <v>-2.3655511039713395</v>
      </c>
      <c r="M225">
        <f>K225/$W$3</f>
        <v>-1.2173268144507272</v>
      </c>
      <c r="N225">
        <f t="shared" si="24"/>
        <v>-2.2972343494556511</v>
      </c>
      <c r="O225">
        <f>O224+(L225/$V$3)*D225</f>
        <v>-9.1670098154779165</v>
      </c>
      <c r="P225" s="1">
        <f t="shared" si="25"/>
        <v>-8.0440860202099458</v>
      </c>
      <c r="Q225">
        <f t="shared" si="26"/>
        <v>-0.29709477045281407</v>
      </c>
      <c r="R225">
        <f t="shared" si="27"/>
        <v>0.41558564700227701</v>
      </c>
      <c r="S225">
        <f>I225/$Z$3 * (60/(2*3.1415))</f>
        <v>-117.43773608072456</v>
      </c>
      <c r="T225">
        <f>J225/$Z$3 * (60/(2*3.1415))</f>
        <v>-314.40516009624577</v>
      </c>
    </row>
    <row r="226" spans="1:20" x14ac:dyDescent="0.25">
      <c r="A226">
        <v>0.1</v>
      </c>
      <c r="B226">
        <v>-0.1</v>
      </c>
      <c r="C226">
        <v>2.14</v>
      </c>
      <c r="D226">
        <f t="shared" si="21"/>
        <v>1.0000000000000231E-2</v>
      </c>
      <c r="E226">
        <f>(-($X$3/$Y$3) * S225 + $X$3) * A226</f>
        <v>0.36312101925481</v>
      </c>
      <c r="F226">
        <f>(-($X$3/$Y$3) * T225 + $X$3) * B226</f>
        <v>-0.69205661736073043</v>
      </c>
      <c r="G226">
        <f>E226/$Z$3 - $AA$3 * $W$3 * 9.81</f>
        <v>-3.0967742199329731</v>
      </c>
      <c r="H226">
        <f>F226/$Z$3 - $AA$3 * $W$3 * 9.81</f>
        <v>-13.482380879534748</v>
      </c>
      <c r="I226">
        <f>I225+G226/$W$3*D226</f>
        <v>-1.2539992072817214</v>
      </c>
      <c r="J226">
        <f>J225+H226/$W$3*D226</f>
        <v>-3.3648506020699775</v>
      </c>
      <c r="K226">
        <f t="shared" si="22"/>
        <v>-8.2895775497338597</v>
      </c>
      <c r="L226">
        <f t="shared" si="23"/>
        <v>-2.3741496823849659</v>
      </c>
      <c r="M226">
        <f>K226/$W$3</f>
        <v>-1.2190555220196853</v>
      </c>
      <c r="N226">
        <f t="shared" si="24"/>
        <v>-2.3094249046758484</v>
      </c>
      <c r="O226">
        <f>O225+(L226/$V$3)*D226</f>
        <v>-9.2338206246205363</v>
      </c>
      <c r="P226" s="1">
        <f t="shared" si="25"/>
        <v>-8.1360901724104409</v>
      </c>
      <c r="Q226">
        <f t="shared" si="26"/>
        <v>-0.29068272792206773</v>
      </c>
      <c r="R226">
        <f t="shared" si="27"/>
        <v>0.43770845079555354</v>
      </c>
      <c r="S226">
        <f>I226/$Z$3 * (60/(2*3.1415))</f>
        <v>-117.86578274099102</v>
      </c>
      <c r="T226">
        <f>J226/$Z$3 * (60/(2*3.1415))</f>
        <v>-316.2687406152188</v>
      </c>
    </row>
    <row r="227" spans="1:20" x14ac:dyDescent="0.25">
      <c r="A227">
        <v>0.1</v>
      </c>
      <c r="B227">
        <v>-0.1</v>
      </c>
      <c r="C227">
        <v>2.15</v>
      </c>
      <c r="D227">
        <f t="shared" si="21"/>
        <v>9.9999999999997868E-3</v>
      </c>
      <c r="E227">
        <f>(-($X$3/$Y$3) * S226 + $X$3) * A227</f>
        <v>0.36383585717745498</v>
      </c>
      <c r="F227">
        <f>(-($X$3/$Y$3) * T226 + $X$3) * B227</f>
        <v>-0.69516879682741539</v>
      </c>
      <c r="G227">
        <f>E227/$Z$3 - $AA$3 * $W$3 * 9.81</f>
        <v>-3.0897384136077273</v>
      </c>
      <c r="H227">
        <f>F227/$Z$3 - $AA$3 * $W$3 * 9.81</f>
        <v>-13.51301256719897</v>
      </c>
      <c r="I227">
        <f>I226+G227/$W$3*D227</f>
        <v>-1.2585429402429091</v>
      </c>
      <c r="J227">
        <f>J226+H227/$W$3*D227</f>
        <v>-3.3847226793746814</v>
      </c>
      <c r="K227">
        <f t="shared" si="22"/>
        <v>-8.3013754904033483</v>
      </c>
      <c r="L227">
        <f t="shared" si="23"/>
        <v>-2.3827604715109585</v>
      </c>
      <c r="M227">
        <f>K227/$W$3</f>
        <v>-1.22079051329461</v>
      </c>
      <c r="N227">
        <f t="shared" si="24"/>
        <v>-2.3216328098087944</v>
      </c>
      <c r="O227">
        <f>O226+(L227/$V$3)*D227</f>
        <v>-9.3008737494828111</v>
      </c>
      <c r="P227" s="1">
        <f t="shared" si="25"/>
        <v>-8.2287636442809564</v>
      </c>
      <c r="Q227">
        <f t="shared" si="26"/>
        <v>-0.28220627885994282</v>
      </c>
      <c r="R227">
        <f t="shared" si="27"/>
        <v>0.45925647159026628</v>
      </c>
      <c r="S227">
        <f>I227/$Z$3 * (60/(2*3.1415))</f>
        <v>-118.29285688818871</v>
      </c>
      <c r="T227">
        <f>J227/$Z$3 * (60/(2*3.1415))</f>
        <v>-318.13655515019423</v>
      </c>
    </row>
    <row r="228" spans="1:20" x14ac:dyDescent="0.25">
      <c r="A228">
        <v>0.1</v>
      </c>
      <c r="B228">
        <v>-0.1</v>
      </c>
      <c r="C228">
        <v>2.16</v>
      </c>
      <c r="D228">
        <f t="shared" si="21"/>
        <v>1.0000000000000231E-2</v>
      </c>
      <c r="E228">
        <f>(-($X$3/$Y$3) * S227 + $X$3) * A228</f>
        <v>0.36454907100327516</v>
      </c>
      <c r="F228">
        <f>(-($X$3/$Y$3) * T227 + $X$3) * B228</f>
        <v>-0.69828804710082437</v>
      </c>
      <c r="G228">
        <f>E228/$Z$3 - $AA$3 * $W$3 * 9.81</f>
        <v>-3.0827185924874496</v>
      </c>
      <c r="H228">
        <f>F228/$Z$3 - $AA$3 * $W$3 * 9.81</f>
        <v>-13.543713849417564</v>
      </c>
      <c r="I228">
        <f>I227+G228/$W$3*D228</f>
        <v>-1.2630763499377438</v>
      </c>
      <c r="J228">
        <f>J227+H228/$W$3*D228</f>
        <v>-3.4046399056238252</v>
      </c>
      <c r="K228">
        <f t="shared" si="22"/>
        <v>-8.3132162209525067</v>
      </c>
      <c r="L228">
        <f t="shared" si="23"/>
        <v>-2.3913835157342245</v>
      </c>
      <c r="M228">
        <f>K228/$W$3</f>
        <v>-1.222531797198898</v>
      </c>
      <c r="N228">
        <f t="shared" si="24"/>
        <v>-2.3338581277807835</v>
      </c>
      <c r="O228">
        <f>O227+(L228/$V$3)*D228</f>
        <v>-9.3681695349347329</v>
      </c>
      <c r="P228" s="1">
        <f t="shared" si="25"/>
        <v>-8.3221088607030467</v>
      </c>
      <c r="Q228">
        <f t="shared" si="26"/>
        <v>-0.27170312382598222</v>
      </c>
      <c r="R228">
        <f t="shared" si="27"/>
        <v>0.48002961846506792</v>
      </c>
      <c r="S228">
        <f>I228/$Z$3 * (60/(2*3.1415))</f>
        <v>-118.71896073184708</v>
      </c>
      <c r="T228">
        <f>J228/$Z$3 * (60/(2*3.1415))</f>
        <v>-320.00861332076795</v>
      </c>
    </row>
    <row r="229" spans="1:20" x14ac:dyDescent="0.25">
      <c r="A229">
        <v>0.1</v>
      </c>
      <c r="B229">
        <v>-0.1</v>
      </c>
      <c r="C229">
        <v>2.17</v>
      </c>
      <c r="D229">
        <f t="shared" si="21"/>
        <v>9.9999999999997868E-3</v>
      </c>
      <c r="E229">
        <f>(-($X$3/$Y$3) * S228 + $X$3) * A229</f>
        <v>0.36526066442218463</v>
      </c>
      <c r="F229">
        <f>(-($X$3/$Y$3) * T228 + $X$3) * B229</f>
        <v>-0.70141438424568259</v>
      </c>
      <c r="G229">
        <f>E229/$Z$3 - $AA$3 * $W$3 * 9.81</f>
        <v>-3.0757147202540889</v>
      </c>
      <c r="H229">
        <f>F229/$Z$3 - $AA$3 * $W$3 * 9.81</f>
        <v>-13.5744848843079</v>
      </c>
      <c r="I229">
        <f>I228+G229/$W$3*D229</f>
        <v>-1.2675994598204703</v>
      </c>
      <c r="J229">
        <f>J228+H229/$W$3*D229</f>
        <v>-3.4246023833948658</v>
      </c>
      <c r="K229">
        <f t="shared" si="22"/>
        <v>-8.3250998022809952</v>
      </c>
      <c r="L229">
        <f t="shared" si="23"/>
        <v>-2.4000188595027012</v>
      </c>
      <c r="M229">
        <f>K229/$W$3</f>
        <v>-1.2242793826883818</v>
      </c>
      <c r="N229">
        <f t="shared" si="24"/>
        <v>-2.3461009216076669</v>
      </c>
      <c r="O229">
        <f>O228+(L229/$V$3)*D229</f>
        <v>-9.4357083270970872</v>
      </c>
      <c r="P229" s="1">
        <f t="shared" si="25"/>
        <v>-8.4161282500132035</v>
      </c>
      <c r="Q229">
        <f t="shared" si="26"/>
        <v>-0.25923094628436127</v>
      </c>
      <c r="R229">
        <f t="shared" si="27"/>
        <v>0.49982848724510393</v>
      </c>
      <c r="S229">
        <f>I229/$Z$3 * (60/(2*3.1415))</f>
        <v>-119.14409647647543</v>
      </c>
      <c r="T229">
        <f>J229/$Z$3 * (60/(2*3.1415))</f>
        <v>-321.88492476839133</v>
      </c>
    </row>
    <row r="230" spans="1:20" x14ac:dyDescent="0.25">
      <c r="A230">
        <v>0.1</v>
      </c>
      <c r="B230">
        <v>-0.1</v>
      </c>
      <c r="C230">
        <v>2.1800000000000002</v>
      </c>
      <c r="D230">
        <f t="shared" si="21"/>
        <v>1.0000000000000231E-2</v>
      </c>
      <c r="E230">
        <f>(-($X$3/$Y$3) * S229 + $X$3) * A230</f>
        <v>0.36597064111571398</v>
      </c>
      <c r="F230">
        <f>(-($X$3/$Y$3) * T229 + $X$3) * B230</f>
        <v>-0.7045478243632135</v>
      </c>
      <c r="G230">
        <f>E230/$Z$3 - $AA$3 * $W$3 * 9.81</f>
        <v>-3.0687267606721069</v>
      </c>
      <c r="H230">
        <f>F230/$Z$3 - $AA$3 * $W$3 * 9.81</f>
        <v>-13.60532583034659</v>
      </c>
      <c r="I230">
        <f>I229+G230/$W$3*D230</f>
        <v>-1.272112293292047</v>
      </c>
      <c r="J230">
        <f>J229+H230/$W$3*D230</f>
        <v>-3.4446102154983169</v>
      </c>
      <c r="K230">
        <f t="shared" si="22"/>
        <v>-8.3370262955093484</v>
      </c>
      <c r="L230">
        <f t="shared" si="23"/>
        <v>-2.408666547327587</v>
      </c>
      <c r="M230">
        <f>K230/$W$3</f>
        <v>-1.2260332787513748</v>
      </c>
      <c r="N230">
        <f t="shared" si="24"/>
        <v>-2.3583612543951809</v>
      </c>
      <c r="O230">
        <f>O229+(L230/$V$3)*D230</f>
        <v>-9.5034904733432572</v>
      </c>
      <c r="P230" s="1">
        <f t="shared" si="25"/>
        <v>-8.5108242440154083</v>
      </c>
      <c r="Q230">
        <f t="shared" si="26"/>
        <v>-0.24486776489431877</v>
      </c>
      <c r="R230">
        <f t="shared" si="27"/>
        <v>0.51845637304818948</v>
      </c>
      <c r="S230">
        <f>I230/$Z$3 * (60/(2*3.1415))</f>
        <v>-119.56826632157457</v>
      </c>
      <c r="T230">
        <f>J230/$Z$3 * (60/(2*3.1415))</f>
        <v>-323.76549915642101</v>
      </c>
    </row>
    <row r="231" spans="1:20" x14ac:dyDescent="0.25">
      <c r="A231">
        <v>0.1</v>
      </c>
      <c r="B231">
        <v>-0.1</v>
      </c>
      <c r="C231">
        <v>2.19</v>
      </c>
      <c r="D231">
        <f t="shared" si="21"/>
        <v>9.9999999999997868E-3</v>
      </c>
      <c r="E231">
        <f>(-($X$3/$Y$3) * S230 + $X$3) * A231</f>
        <v>0.36667900475702953</v>
      </c>
      <c r="F231">
        <f>(-($X$3/$Y$3) * T230 + $X$3) * B231</f>
        <v>-0.7076883835912231</v>
      </c>
      <c r="G231">
        <f>E231/$Z$3 - $AA$3 * $W$3 * 9.81</f>
        <v>-3.0617546775882927</v>
      </c>
      <c r="H231">
        <f>F231/$Z$3 - $AA$3 * $W$3 * 9.81</f>
        <v>-13.636236846370307</v>
      </c>
      <c r="I231">
        <f>I230+G231/$W$3*D231</f>
        <v>-1.2766148737002649</v>
      </c>
      <c r="J231">
        <f>J230+H231/$W$3*D231</f>
        <v>-3.4646635049782728</v>
      </c>
      <c r="K231">
        <f t="shared" si="22"/>
        <v>-8.3489957619792996</v>
      </c>
      <c r="L231">
        <f t="shared" si="23"/>
        <v>-2.4173266237835689</v>
      </c>
      <c r="M231">
        <f>K231/$W$3</f>
        <v>-1.2277934944087205</v>
      </c>
      <c r="N231">
        <f t="shared" si="24"/>
        <v>-2.370639189339268</v>
      </c>
      <c r="O231">
        <f>O230+(L231/$V$3)*D231</f>
        <v>-9.5715163223009903</v>
      </c>
      <c r="P231" s="1">
        <f t="shared" si="25"/>
        <v>-8.6061992779936283</v>
      </c>
      <c r="Q231">
        <f t="shared" si="26"/>
        <v>-0.22871208758256442</v>
      </c>
      <c r="R231">
        <f t="shared" si="27"/>
        <v>0.53572137291843147</v>
      </c>
      <c r="S231">
        <f>I231/$Z$3 * (60/(2*3.1415))</f>
        <v>-119.99147246164802</v>
      </c>
      <c r="T231">
        <f>J231/$Z$3 * (60/(2*3.1415))</f>
        <v>-325.65034617016858</v>
      </c>
    </row>
    <row r="232" spans="1:20" x14ac:dyDescent="0.25">
      <c r="A232">
        <v>0.1</v>
      </c>
      <c r="B232">
        <v>-0.1</v>
      </c>
      <c r="C232">
        <v>2.2000000000000002</v>
      </c>
      <c r="D232">
        <f t="shared" si="21"/>
        <v>1.0000000000000231E-2</v>
      </c>
      <c r="E232">
        <f>(-($X$3/$Y$3) * S231 + $X$3) * A232</f>
        <v>0.36738575901095216</v>
      </c>
      <c r="F232">
        <f>(-($X$3/$Y$3) * T231 + $X$3) * B232</f>
        <v>-0.71083607810418148</v>
      </c>
      <c r="G232">
        <f>E232/$Z$3 - $AA$3 * $W$3 * 9.81</f>
        <v>-3.0547984349315738</v>
      </c>
      <c r="H232">
        <f>F232/$Z$3 - $AA$3 * $W$3 * 9.81</f>
        <v>-13.66721809157659</v>
      </c>
      <c r="I232">
        <f>I231+G232/$W$3*D232</f>
        <v>-1.2811072243398702</v>
      </c>
      <c r="J232">
        <f>J231+H232/$W$3*D232</f>
        <v>-3.4847623551129447</v>
      </c>
      <c r="K232">
        <f t="shared" si="22"/>
        <v>-8.3610082632540816</v>
      </c>
      <c r="L232">
        <f t="shared" si="23"/>
        <v>-2.4259991335090509</v>
      </c>
      <c r="M232">
        <f>K232/$W$3</f>
        <v>-1.2295600387138355</v>
      </c>
      <c r="N232">
        <f t="shared" si="24"/>
        <v>-2.3829347897264066</v>
      </c>
      <c r="O232">
        <f>O231+(L232/$V$3)*D232</f>
        <v>-9.6397862238542125</v>
      </c>
      <c r="P232" s="1">
        <f t="shared" si="25"/>
        <v>-8.702255790724406</v>
      </c>
      <c r="Q232">
        <f t="shared" si="26"/>
        <v>-0.21088285149410949</v>
      </c>
      <c r="R232">
        <f t="shared" si="27"/>
        <v>0.55143856032150773</v>
      </c>
      <c r="S232">
        <f>I232/$Z$3 * (60/(2*3.1415))</f>
        <v>-120.41371708621348</v>
      </c>
      <c r="T232">
        <f>J232/$Z$3 * (60/(2*3.1415))</f>
        <v>-327.53947551695035</v>
      </c>
    </row>
    <row r="233" spans="1:20" x14ac:dyDescent="0.25">
      <c r="A233">
        <v>0.1</v>
      </c>
      <c r="B233">
        <v>-0.1</v>
      </c>
      <c r="C233">
        <v>2.21</v>
      </c>
      <c r="D233">
        <f t="shared" si="21"/>
        <v>9.9999999999997868E-3</v>
      </c>
      <c r="E233">
        <f>(-($X$3/$Y$3) * S232 + $X$3) * A233</f>
        <v>0.3680909075339765</v>
      </c>
      <c r="F233">
        <f>(-($X$3/$Y$3) * T232 + $X$3) * B233</f>
        <v>-0.71399092411330711</v>
      </c>
      <c r="G233">
        <f>E233/$Z$3 - $AA$3 * $W$3 * 9.81</f>
        <v>-3.0478579967128305</v>
      </c>
      <c r="H233">
        <f>F233/$Z$3 - $AA$3 * $W$3 * 9.81</f>
        <v>-13.698269725524678</v>
      </c>
      <c r="I233">
        <f>I232+G233/$W$3*D233</f>
        <v>-1.2855893684526831</v>
      </c>
      <c r="J233">
        <f>J232+H233/$W$3*D233</f>
        <v>-3.5049068694151866</v>
      </c>
      <c r="K233">
        <f t="shared" si="22"/>
        <v>-8.3730638611187551</v>
      </c>
      <c r="L233">
        <f t="shared" si="23"/>
        <v>-2.4346841212063883</v>
      </c>
      <c r="M233">
        <f>K233/$W$3</f>
        <v>-1.2313329207527581</v>
      </c>
      <c r="N233">
        <f t="shared" si="24"/>
        <v>-2.3952481189339339</v>
      </c>
      <c r="O233">
        <f>O232+(L233/$V$3)*D233</f>
        <v>-9.7083005291448021</v>
      </c>
      <c r="P233" s="1">
        <f t="shared" si="25"/>
        <v>-8.7989962244893984</v>
      </c>
      <c r="Q233">
        <f t="shared" si="26"/>
        <v>-0.19151913433474924</v>
      </c>
      <c r="R233">
        <f t="shared" si="27"/>
        <v>0.56543221086336481</v>
      </c>
      <c r="S233">
        <f>I233/$Z$3 * (60/(2*3.1415))</f>
        <v>-120.8350023798141</v>
      </c>
      <c r="T233">
        <f>J233/$Z$3 * (60/(2*3.1415))</f>
        <v>-329.4328969261374</v>
      </c>
    </row>
    <row r="234" spans="1:20" x14ac:dyDescent="0.25">
      <c r="A234">
        <v>0.1</v>
      </c>
      <c r="B234">
        <v>-0.1</v>
      </c>
      <c r="C234">
        <v>2.2200000000000002</v>
      </c>
      <c r="D234">
        <f t="shared" si="21"/>
        <v>1.0000000000000231E-2</v>
      </c>
      <c r="E234">
        <f>(-($X$3/$Y$3) * S233 + $X$3) * A234</f>
        <v>0.36879445397428956</v>
      </c>
      <c r="F234">
        <f>(-($X$3/$Y$3) * T233 + $X$3) * B234</f>
        <v>-0.71715293786664946</v>
      </c>
      <c r="G234">
        <f>E234/$Z$3 - $AA$3 * $W$3 * 9.81</f>
        <v>-3.0409333270247094</v>
      </c>
      <c r="H234">
        <f>F234/$Z$3 - $AA$3 * $W$3 * 9.81</f>
        <v>-13.729391908136314</v>
      </c>
      <c r="I234">
        <f>I233+G234/$W$3*D234</f>
        <v>-1.2900613292277197</v>
      </c>
      <c r="J234">
        <f>J233+H234/$W$3*D234</f>
        <v>-3.5250971516330347</v>
      </c>
      <c r="K234">
        <f t="shared" si="22"/>
        <v>-8.3851626175805123</v>
      </c>
      <c r="L234">
        <f t="shared" si="23"/>
        <v>-2.4433816316421129</v>
      </c>
      <c r="M234">
        <f>K234/$W$3</f>
        <v>-1.233112149644193</v>
      </c>
      <c r="N234">
        <f t="shared" si="24"/>
        <v>-2.4075792404303762</v>
      </c>
      <c r="O234">
        <f>O233+(L234/$V$3)*D234</f>
        <v>-9.7770595905744244</v>
      </c>
      <c r="P234" s="1">
        <f t="shared" si="25"/>
        <v>-8.8964230250879961</v>
      </c>
      <c r="Q234">
        <f t="shared" si="26"/>
        <v>-0.17077962436584049</v>
      </c>
      <c r="R234">
        <f t="shared" si="27"/>
        <v>0.5775380562426029</v>
      </c>
      <c r="S234">
        <f>I234/$Z$3 * (60/(2*3.1415))</f>
        <v>-121.25533052202979</v>
      </c>
      <c r="T234">
        <f>J234/$Z$3 * (60/(2*3.1415))</f>
        <v>-331.33062014920603</v>
      </c>
    </row>
    <row r="235" spans="1:20" x14ac:dyDescent="0.25">
      <c r="A235">
        <v>0.1</v>
      </c>
      <c r="B235">
        <v>-0.1</v>
      </c>
      <c r="C235">
        <v>2.23</v>
      </c>
      <c r="D235">
        <f t="shared" si="21"/>
        <v>9.9999999999997868E-3</v>
      </c>
      <c r="E235">
        <f>(-($X$3/$Y$3) * S234 + $X$3) * A235</f>
        <v>0.36949640197178973</v>
      </c>
      <c r="F235">
        <f>(-($X$3/$Y$3) * T234 + $X$3) * B235</f>
        <v>-0.72032213564917402</v>
      </c>
      <c r="G235">
        <f>E235/$Z$3 - $AA$3 * $W$3 * 9.81</f>
        <v>-3.0340243900414401</v>
      </c>
      <c r="H235">
        <f>F235/$Z$3 - $AA$3 * $W$3 * 9.81</f>
        <v>-13.760584799696595</v>
      </c>
      <c r="I235">
        <f>I234+G235/$W$3*D235</f>
        <v>-1.29452312980131</v>
      </c>
      <c r="J235">
        <f>J234+H235/$W$3*D235</f>
        <v>-3.5453333057502352</v>
      </c>
      <c r="K235">
        <f t="shared" si="22"/>
        <v>-8.3973045948690181</v>
      </c>
      <c r="L235">
        <f t="shared" si="23"/>
        <v>-2.4520917096471684</v>
      </c>
      <c r="M235">
        <f>K235/$W$3</f>
        <v>-1.2348977345395615</v>
      </c>
      <c r="N235">
        <f t="shared" si="24"/>
        <v>-2.4199282177757717</v>
      </c>
      <c r="O235">
        <f>O234+(L235/$V$3)*D235</f>
        <v>-9.8460637618063149</v>
      </c>
      <c r="P235" s="1">
        <f t="shared" si="25"/>
        <v>-8.994538641849898</v>
      </c>
      <c r="Q235">
        <f t="shared" si="26"/>
        <v>-0.14884183839816456</v>
      </c>
      <c r="R235">
        <f t="shared" si="27"/>
        <v>0.58760554119726338</v>
      </c>
      <c r="S235">
        <f>I235/$Z$3 * (60/(2*3.1415))</f>
        <v>-121.6747036874885</v>
      </c>
      <c r="T235">
        <f>J235/$Z$3 * (60/(2*3.1415))</f>
        <v>-333.23265495978734</v>
      </c>
    </row>
    <row r="236" spans="1:20" x14ac:dyDescent="0.25">
      <c r="A236">
        <v>0.1</v>
      </c>
      <c r="B236">
        <v>-0.1</v>
      </c>
      <c r="C236">
        <v>2.2400000000000002</v>
      </c>
      <c r="D236">
        <f t="shared" si="21"/>
        <v>1.0000000000000231E-2</v>
      </c>
      <c r="E236">
        <f>(-($X$3/$Y$3) * S235 + $X$3) * A236</f>
        <v>0.37019675515810579</v>
      </c>
      <c r="F236">
        <f>(-($X$3/$Y$3) * T235 + $X$3) * B236</f>
        <v>-0.7234985337828449</v>
      </c>
      <c r="G236">
        <f>E236/$Z$3 - $AA$3 * $W$3 * 9.81</f>
        <v>-3.0271311500186444</v>
      </c>
      <c r="H236">
        <f>F236/$Z$3 - $AA$3 * $W$3 * 9.81</f>
        <v>-13.791848560854774</v>
      </c>
      <c r="I236">
        <f>I235+G236/$W$3*D236</f>
        <v>-1.29897479325722</v>
      </c>
      <c r="J236">
        <f>J235+H236/$W$3*D236</f>
        <v>-3.5656154359867869</v>
      </c>
      <c r="K236">
        <f t="shared" si="22"/>
        <v>-8.4094898554367088</v>
      </c>
      <c r="L236">
        <f t="shared" si="23"/>
        <v>-2.4608144001171395</v>
      </c>
      <c r="M236">
        <f>K236/$W$3</f>
        <v>-1.2366896846230455</v>
      </c>
      <c r="N236">
        <f t="shared" si="24"/>
        <v>-2.4322951146220024</v>
      </c>
      <c r="O236">
        <f>O235+(L236/$V$3)*D236</f>
        <v>-9.9153133977671271</v>
      </c>
      <c r="P236" s="1">
        <f t="shared" si="25"/>
        <v>-9.0933455276477684</v>
      </c>
      <c r="Q236">
        <f t="shared" si="26"/>
        <v>-0.12590107955974195</v>
      </c>
      <c r="R236">
        <f t="shared" si="27"/>
        <v>0.59550005610344958</v>
      </c>
      <c r="S236">
        <f>I236/$Z$3 * (60/(2*3.1415))</f>
        <v>-122.09312404587745</v>
      </c>
      <c r="T236">
        <f>J236/$Z$3 * (60/(2*3.1415))</f>
        <v>-335.13901115371812</v>
      </c>
    </row>
    <row r="237" spans="1:20" x14ac:dyDescent="0.25">
      <c r="A237">
        <v>0.1</v>
      </c>
      <c r="B237">
        <v>-0.1</v>
      </c>
      <c r="C237">
        <v>2.25</v>
      </c>
      <c r="D237">
        <f t="shared" si="21"/>
        <v>9.9999999999997868E-3</v>
      </c>
      <c r="E237">
        <f>(-($X$3/$Y$3) * S236 + $X$3) * A237</f>
        <v>0.37089551715661534</v>
      </c>
      <c r="F237">
        <f>(-($X$3/$Y$3) * T236 + $X$3) * B237</f>
        <v>-0.72668214862670932</v>
      </c>
      <c r="G237">
        <f>E237/$Z$3 - $AA$3 * $W$3 * 9.81</f>
        <v>-3.0202535712931566</v>
      </c>
      <c r="H237">
        <f>F237/$Z$3 - $AA$3 * $W$3 * 9.81</f>
        <v>-13.823183352625094</v>
      </c>
      <c r="I237">
        <f>I236+G237/$W$3*D237</f>
        <v>-1.3034163426267686</v>
      </c>
      <c r="J237">
        <f>J236+H237/$W$3*D237</f>
        <v>-3.5859436467994703</v>
      </c>
      <c r="K237">
        <f t="shared" si="22"/>
        <v>-8.4217184619591254</v>
      </c>
      <c r="L237">
        <f t="shared" si="23"/>
        <v>-2.4695497480124806</v>
      </c>
      <c r="M237">
        <f>K237/$W$3</f>
        <v>-1.2384880091116361</v>
      </c>
      <c r="N237">
        <f t="shared" si="24"/>
        <v>-2.4446799947131184</v>
      </c>
      <c r="O237">
        <f>O236+(L237/$V$3)*D237</f>
        <v>-9.9848088546487315</v>
      </c>
      <c r="P237" s="1">
        <f t="shared" si="25"/>
        <v>-9.1928461389098448</v>
      </c>
      <c r="Q237">
        <f t="shared" si="26"/>
        <v>-0.10216912938095851</v>
      </c>
      <c r="R237">
        <f t="shared" si="27"/>
        <v>0.60110511597276173</v>
      </c>
      <c r="S237">
        <f>I237/$Z$3 * (60/(2*3.1415))</f>
        <v>-122.5105937619544</v>
      </c>
      <c r="T237">
        <f>J237/$Z$3 * (60/(2*3.1415))</f>
        <v>-337.04969854909109</v>
      </c>
    </row>
    <row r="238" spans="1:20" x14ac:dyDescent="0.25">
      <c r="A238">
        <v>0.1</v>
      </c>
      <c r="B238">
        <v>-0.1</v>
      </c>
      <c r="C238">
        <v>2.2599999999999998</v>
      </c>
      <c r="D238">
        <f t="shared" si="21"/>
        <v>9.9999999999997868E-3</v>
      </c>
      <c r="E238">
        <f>(-($X$3/$Y$3) * S237 + $X$3) * A238</f>
        <v>0.37159269158246389</v>
      </c>
      <c r="F238">
        <f>(-($X$3/$Y$3) * T237 + $X$3) * B238</f>
        <v>-0.72987299657698212</v>
      </c>
      <c r="G238">
        <f>E238/$Z$3 - $AA$3 * $W$3 * 9.81</f>
        <v>-3.0133916182828364</v>
      </c>
      <c r="H238">
        <f>F238/$Z$3 - $AA$3 * $W$3 * 9.81</f>
        <v>-13.854589336387621</v>
      </c>
      <c r="I238">
        <f>I237+G238/$W$3*D238</f>
        <v>-1.3078478008889491</v>
      </c>
      <c r="J238">
        <f>J237+H238/$W$3*D238</f>
        <v>-3.6063180428823927</v>
      </c>
      <c r="K238">
        <f t="shared" si="22"/>
        <v>-8.4339904773352288</v>
      </c>
      <c r="L238">
        <f t="shared" si="23"/>
        <v>-2.4782977983587537</v>
      </c>
      <c r="M238">
        <f>K238/$W$3</f>
        <v>-1.2402927172551808</v>
      </c>
      <c r="N238">
        <f t="shared" si="24"/>
        <v>-2.4570829218856698</v>
      </c>
      <c r="O238">
        <f>O237+(L238/$V$3)*D238</f>
        <v>-10.054550489910071</v>
      </c>
      <c r="P238" s="1">
        <f t="shared" si="25"/>
        <v>-9.2930429356326361</v>
      </c>
      <c r="Q238">
        <f t="shared" si="26"/>
        <v>-7.7872671841595215E-2</v>
      </c>
      <c r="R238">
        <f t="shared" si="27"/>
        <v>0.60432445492687437</v>
      </c>
      <c r="S238">
        <f>I238/$Z$3 * (60/(2*3.1415))</f>
        <v>-122.92711499555881</v>
      </c>
      <c r="T238">
        <f>J238/$Z$3 * (60/(2*3.1415))</f>
        <v>-338.96472698630538</v>
      </c>
    </row>
    <row r="239" spans="1:20" x14ac:dyDescent="0.25">
      <c r="A239">
        <v>0.1</v>
      </c>
      <c r="B239">
        <v>-0.1</v>
      </c>
      <c r="C239">
        <v>2.27</v>
      </c>
      <c r="D239">
        <f t="shared" si="21"/>
        <v>1.0000000000000231E-2</v>
      </c>
      <c r="E239">
        <f>(-($X$3/$Y$3) * S238 + $X$3) * A239</f>
        <v>0.37228828204258324</v>
      </c>
      <c r="F239">
        <f>(-($X$3/$Y$3) * T238 + $X$3) * B239</f>
        <v>-0.73307109406713</v>
      </c>
      <c r="G239">
        <f>E239/$Z$3 - $AA$3 * $W$3 * 9.81</f>
        <v>-3.0065452554863858</v>
      </c>
      <c r="H239">
        <f>F239/$Z$3 - $AA$3 * $W$3 * 9.81</f>
        <v>-13.886066673889076</v>
      </c>
      <c r="I239">
        <f>I238+G239/$W$3*D239</f>
        <v>-1.3122691909705468</v>
      </c>
      <c r="J239">
        <f>J238+H239/$W$3*D239</f>
        <v>-3.6267387291675242</v>
      </c>
      <c r="K239">
        <f t="shared" si="22"/>
        <v>-8.4463059646877312</v>
      </c>
      <c r="L239">
        <f t="shared" si="23"/>
        <v>-2.4870585962468548</v>
      </c>
      <c r="M239">
        <f>K239/$W$3</f>
        <v>-1.242103818336431</v>
      </c>
      <c r="N239">
        <f t="shared" si="24"/>
        <v>-2.4695039600690345</v>
      </c>
      <c r="O239">
        <f>O238+(L239/$V$3)*D239</f>
        <v>-10.124538662278985</v>
      </c>
      <c r="P239" s="1">
        <f t="shared" si="25"/>
        <v>-9.3939383813935837</v>
      </c>
      <c r="Q239">
        <f t="shared" si="26"/>
        <v>-5.3251450444836243E-2</v>
      </c>
      <c r="R239">
        <f t="shared" si="27"/>
        <v>0.60508400385091443</v>
      </c>
      <c r="S239">
        <f>I239/$Z$3 * (60/(2*3.1415))</f>
        <v>-123.34268990162307</v>
      </c>
      <c r="T239">
        <f>J239/$Z$3 * (60/(2*3.1415))</f>
        <v>-340.88410632811735</v>
      </c>
    </row>
    <row r="240" spans="1:20" x14ac:dyDescent="0.25">
      <c r="A240">
        <v>0.1</v>
      </c>
      <c r="B240">
        <v>-0.1</v>
      </c>
      <c r="C240">
        <v>2.2799999999999998</v>
      </c>
      <c r="D240">
        <f t="shared" si="21"/>
        <v>9.9999999999997868E-3</v>
      </c>
      <c r="E240">
        <f>(-($X$3/$Y$3) * S239 + $X$3) * A240</f>
        <v>0.37298229213571055</v>
      </c>
      <c r="F240">
        <f>(-($X$3/$Y$3) * T239 + $X$3) * B240</f>
        <v>-0.73627645756795601</v>
      </c>
      <c r="G240">
        <f>E240/$Z$3 - $AA$3 * $W$3 * 9.81</f>
        <v>-2.9997144474831643</v>
      </c>
      <c r="H240">
        <f>F240/$Z$3 - $AA$3 * $W$3 * 9.81</f>
        <v>-13.917615527243662</v>
      </c>
      <c r="I240">
        <f>I239+G240/$W$3*D240</f>
        <v>-1.3166805357462572</v>
      </c>
      <c r="J240">
        <f>J239+H240/$W$3*D240</f>
        <v>-3.647205810825235</v>
      </c>
      <c r="K240">
        <f t="shared" si="22"/>
        <v>-8.458664987363413</v>
      </c>
      <c r="L240">
        <f t="shared" si="23"/>
        <v>-2.4958321868332498</v>
      </c>
      <c r="M240">
        <f>K240/$W$3</f>
        <v>-1.2439213216710903</v>
      </c>
      <c r="N240">
        <f t="shared" si="24"/>
        <v>-2.4819431732857451</v>
      </c>
      <c r="O240">
        <f>O239+(L240/$V$3)*D240</f>
        <v>-10.194773731754053</v>
      </c>
      <c r="P240" s="1">
        <f t="shared" si="25"/>
        <v>-9.4955349433637473</v>
      </c>
      <c r="Q240">
        <f t="shared" si="26"/>
        <v>-2.8556163102339324E-2</v>
      </c>
      <c r="R240">
        <f t="shared" si="27"/>
        <v>0.60333371789380141</v>
      </c>
      <c r="S240">
        <f>I240/$Z$3 * (60/(2*3.1415))</f>
        <v>-123.75732063018356</v>
      </c>
      <c r="T240">
        <f>J240/$Z$3 * (60/(2*3.1415))</f>
        <v>-342.8078464596914</v>
      </c>
    </row>
    <row r="241" spans="1:20" x14ac:dyDescent="0.25">
      <c r="A241">
        <v>0.1</v>
      </c>
      <c r="B241">
        <v>-0.1</v>
      </c>
      <c r="C241">
        <v>2.29</v>
      </c>
      <c r="D241">
        <f t="shared" si="21"/>
        <v>1.0000000000000231E-2</v>
      </c>
      <c r="E241">
        <f>(-($X$3/$Y$3) * S240 + $X$3) * A241</f>
        <v>0.37367472545240654</v>
      </c>
      <c r="F241">
        <f>(-($X$3/$Y$3) * T240 + $X$3) * B241</f>
        <v>-0.7394891035876846</v>
      </c>
      <c r="G241">
        <f>E241/$Z$3 - $AA$3 * $W$3 * 9.81</f>
        <v>-2.9928991589330072</v>
      </c>
      <c r="H241">
        <f>F241/$Z$3 - $AA$3 * $W$3 * 9.81</f>
        <v>-13.949236058933906</v>
      </c>
      <c r="I241">
        <f>I240+G241/$W$3*D241</f>
        <v>-1.321081858038806</v>
      </c>
      <c r="J241">
        <f>J240+H241/$W$3*D241</f>
        <v>-3.6677193932648442</v>
      </c>
      <c r="K241">
        <f t="shared" si="22"/>
        <v>-8.4710676089334562</v>
      </c>
      <c r="L241">
        <f t="shared" si="23"/>
        <v>-2.5046186153402057</v>
      </c>
      <c r="M241">
        <f>K241/$W$3</f>
        <v>-1.2457452366078612</v>
      </c>
      <c r="N241">
        <f t="shared" si="24"/>
        <v>-2.4944006256518239</v>
      </c>
      <c r="O241">
        <f>O240+(L241/$V$3)*D241</f>
        <v>-10.265256059606461</v>
      </c>
      <c r="P241" s="1">
        <f t="shared" si="25"/>
        <v>-9.5978350923205529</v>
      </c>
      <c r="Q241">
        <f t="shared" si="26"/>
        <v>-4.0461036043427795E-3</v>
      </c>
      <c r="R241">
        <f t="shared" si="27"/>
        <v>0.59904921984440196</v>
      </c>
      <c r="S241">
        <f>I241/$Z$3 * (60/(2*3.1415))</f>
        <v>-124.17100932639185</v>
      </c>
      <c r="T241">
        <f>J241/$Z$3 * (60/(2*3.1415))</f>
        <v>-344.73595728865087</v>
      </c>
    </row>
    <row r="242" spans="1:20" x14ac:dyDescent="0.25">
      <c r="A242">
        <v>0.1</v>
      </c>
      <c r="B242">
        <v>-0.1</v>
      </c>
      <c r="C242">
        <v>2.2999999999999998</v>
      </c>
      <c r="D242">
        <f t="shared" si="21"/>
        <v>9.9999999999997868E-3</v>
      </c>
      <c r="E242">
        <f>(-($X$3/$Y$3) * S241 + $X$3) * A242</f>
        <v>0.37436558557507443</v>
      </c>
      <c r="F242">
        <f>(-($X$3/$Y$3) * T241 + $X$3) * B242</f>
        <v>-0.7427090486720469</v>
      </c>
      <c r="G242">
        <f>E242/$Z$3 - $AA$3 * $W$3 * 9.81</f>
        <v>-2.9860993545760395</v>
      </c>
      <c r="H242">
        <f>F242/$Z$3 - $AA$3 * $W$3 * 9.81</f>
        <v>-13.980928431811487</v>
      </c>
      <c r="I242">
        <f>I241+G242/$W$3*D242</f>
        <v>-1.3254731806190647</v>
      </c>
      <c r="J242">
        <f>J241+H242/$W$3*D242</f>
        <v>-3.6882795821351548</v>
      </c>
      <c r="K242">
        <f t="shared" si="22"/>
        <v>-8.4835138931937628</v>
      </c>
      <c r="L242">
        <f t="shared" si="23"/>
        <v>-2.5134179270560231</v>
      </c>
      <c r="M242">
        <f>K242/$W$3</f>
        <v>-1.2475755725284945</v>
      </c>
      <c r="N242">
        <f t="shared" si="24"/>
        <v>-2.5068763813771087</v>
      </c>
      <c r="O242">
        <f>O241+(L242/$V$3)*D242</f>
        <v>-10.335986008381841</v>
      </c>
      <c r="P242" s="1">
        <f t="shared" si="25"/>
        <v>-9.7008413026604927</v>
      </c>
      <c r="Q242">
        <f t="shared" si="26"/>
        <v>2.0013437325834774E-2</v>
      </c>
      <c r="R242">
        <f t="shared" si="27"/>
        <v>0.59223322521742405</v>
      </c>
      <c r="S242">
        <f>I242/$Z$3 * (60/(2*3.1415))</f>
        <v>-124.58375813052577</v>
      </c>
      <c r="T242">
        <f>J242/$Z$3 * (60/(2*3.1415))</f>
        <v>-346.66844874512856</v>
      </c>
    </row>
    <row r="243" spans="1:20" x14ac:dyDescent="0.25">
      <c r="A243">
        <v>0.1</v>
      </c>
      <c r="B243">
        <v>-0.1</v>
      </c>
      <c r="C243">
        <v>2.31</v>
      </c>
      <c r="D243">
        <f t="shared" si="21"/>
        <v>1.0000000000000231E-2</v>
      </c>
      <c r="E243">
        <f>(-($X$3/$Y$3) * S242 + $X$3) * A243</f>
        <v>0.37505487607797805</v>
      </c>
      <c r="F243">
        <f>(-($X$3/$Y$3) * T242 + $X$3) * B243</f>
        <v>-0.74593630940436473</v>
      </c>
      <c r="G243">
        <f>E243/$Z$3 - $AA$3 * $W$3 * 9.81</f>
        <v>-2.9793149992324999</v>
      </c>
      <c r="H243">
        <f>F243/$Z$3 - $AA$3 * $W$3 * 9.81</f>
        <v>-14.012692809098079</v>
      </c>
      <c r="I243">
        <f>I242+G243/$W$3*D243</f>
        <v>-1.3298545262061714</v>
      </c>
      <c r="J243">
        <f>J242+H243/$W$3*D243</f>
        <v>-3.7088864833250055</v>
      </c>
      <c r="K243">
        <f t="shared" si="22"/>
        <v>-8.4960039041652884</v>
      </c>
      <c r="L243">
        <f t="shared" si="23"/>
        <v>-2.5222301673352714</v>
      </c>
      <c r="M243">
        <f>K243/$W$3</f>
        <v>-1.2494123388478366</v>
      </c>
      <c r="N243">
        <f t="shared" si="24"/>
        <v>-2.5193705047655874</v>
      </c>
      <c r="O243">
        <f>O242+(L243/$V$3)*D243</f>
        <v>-10.406963941902156</v>
      </c>
      <c r="P243" s="1">
        <f t="shared" si="25"/>
        <v>-9.8045560524119146</v>
      </c>
      <c r="Q243">
        <f t="shared" si="26"/>
        <v>4.3353993976127533E-2</v>
      </c>
      <c r="R243">
        <f t="shared" si="27"/>
        <v>0.58291671518061405</v>
      </c>
      <c r="S243">
        <f>I243/$Z$3 * (60/(2*3.1415))</f>
        <v>-124.99556917800047</v>
      </c>
      <c r="T243">
        <f>J243/$Z$3 * (60/(2*3.1415))</f>
        <v>-348.60533078181896</v>
      </c>
    </row>
    <row r="244" spans="1:20" x14ac:dyDescent="0.25">
      <c r="A244">
        <v>0.1</v>
      </c>
      <c r="B244">
        <v>-0.1</v>
      </c>
      <c r="C244">
        <v>2.3199999999999998</v>
      </c>
      <c r="D244">
        <f t="shared" si="21"/>
        <v>9.9999999999997868E-3</v>
      </c>
      <c r="E244">
        <f>(-($X$3/$Y$3) * S243 + $X$3) * A244</f>
        <v>0.37574260052726083</v>
      </c>
      <c r="F244">
        <f>(-($X$3/$Y$3) * T243 + $X$3) * B244</f>
        <v>-0.74917090240563766</v>
      </c>
      <c r="G244">
        <f>E244/$Z$3 - $AA$3 * $W$3 * 9.81</f>
        <v>-2.9725460578025515</v>
      </c>
      <c r="H244">
        <f>F244/$Z$3 - $AA$3 * $W$3 * 9.81</f>
        <v>-14.044529354386199</v>
      </c>
      <c r="I244">
        <f>I243+G244/$W$3*D244</f>
        <v>-1.3342259174676456</v>
      </c>
      <c r="J244">
        <f>J243+H244/$W$3*D244</f>
        <v>-3.7295402029638081</v>
      </c>
      <c r="K244">
        <f t="shared" si="22"/>
        <v>-8.5085377060943763</v>
      </c>
      <c r="L244">
        <f t="shared" si="23"/>
        <v>-2.531055381599022</v>
      </c>
      <c r="M244">
        <f>K244/$W$3</f>
        <v>-1.2512555450138789</v>
      </c>
      <c r="N244">
        <f t="shared" si="24"/>
        <v>-2.5318830602157258</v>
      </c>
      <c r="O244">
        <f>O243+(L244/$V$3)*D244</f>
        <v>-10.478190225267547</v>
      </c>
      <c r="P244" s="1">
        <f t="shared" si="25"/>
        <v>-9.9089818232477604</v>
      </c>
      <c r="Q244">
        <f t="shared" si="26"/>
        <v>6.5706948613825866E-2</v>
      </c>
      <c r="R244">
        <f t="shared" si="27"/>
        <v>0.57115982429023049</v>
      </c>
      <c r="S244">
        <f>I244/$Z$3 * (60/(2*3.1415))</f>
        <v>-125.40644459937944</v>
      </c>
      <c r="T244">
        <f>J244/$Z$3 * (60/(2*3.1415))</f>
        <v>-350.54661337402842</v>
      </c>
    </row>
    <row r="245" spans="1:20" x14ac:dyDescent="0.25">
      <c r="A245">
        <v>0.1</v>
      </c>
      <c r="B245">
        <v>-0.1</v>
      </c>
      <c r="C245">
        <v>2.33</v>
      </c>
      <c r="D245">
        <f t="shared" si="21"/>
        <v>1.0000000000000231E-2</v>
      </c>
      <c r="E245">
        <f>(-($X$3/$Y$3) * S244 + $X$3) * A245</f>
        <v>0.37642876248096369</v>
      </c>
      <c r="F245">
        <f>(-($X$3/$Y$3) * T244 + $X$3) * B245</f>
        <v>-0.75241284433462752</v>
      </c>
      <c r="G245">
        <f>E245/$Z$3 - $AA$3 * $W$3 * 9.81</f>
        <v>-2.9657924952661059</v>
      </c>
      <c r="H245">
        <f>F245/$Z$3 - $AA$3 * $W$3 * 9.81</f>
        <v>-14.076438231640036</v>
      </c>
      <c r="I245">
        <f>I244+G245/$W$3*D245</f>
        <v>-1.3385873770195076</v>
      </c>
      <c r="J245">
        <f>J244+H245/$W$3*D245</f>
        <v>-3.7502408474221025</v>
      </c>
      <c r="K245">
        <f t="shared" si="22"/>
        <v>-8.5211153634530703</v>
      </c>
      <c r="L245">
        <f t="shared" si="23"/>
        <v>-2.5398936153350804</v>
      </c>
      <c r="M245">
        <f>K245/$W$3</f>
        <v>-1.2531052005078045</v>
      </c>
      <c r="N245">
        <f t="shared" si="24"/>
        <v>-2.5444141122208044</v>
      </c>
      <c r="O245">
        <f>O244+(L245/$V$3)*D245</f>
        <v>-10.54966522485824</v>
      </c>
      <c r="P245" s="1">
        <f t="shared" si="25"/>
        <v>-10.014121100498391</v>
      </c>
      <c r="Q245">
        <f t="shared" si="26"/>
        <v>8.6806728863009414E-2</v>
      </c>
      <c r="R245">
        <f t="shared" si="27"/>
        <v>0.55705241141584516</v>
      </c>
      <c r="S245">
        <f>I245/$Z$3 * (60/(2*3.1415))</f>
        <v>-125.81638652038568</v>
      </c>
      <c r="T245">
        <f>J245/$Z$3 * (60/(2*3.1415))</f>
        <v>-352.49230651972726</v>
      </c>
    </row>
    <row r="246" spans="1:20" x14ac:dyDescent="0.25">
      <c r="A246">
        <v>0.1</v>
      </c>
      <c r="B246">
        <v>-0.1</v>
      </c>
      <c r="C246">
        <v>2.34</v>
      </c>
      <c r="D246">
        <f t="shared" si="21"/>
        <v>9.9999999999997868E-3</v>
      </c>
      <c r="E246">
        <f>(-($X$3/$Y$3) * S245 + $X$3) * A246</f>
        <v>0.37711336548904412</v>
      </c>
      <c r="F246">
        <f>(-($X$3/$Y$3) * T245 + $X$3) * B246</f>
        <v>-0.7556621518879445</v>
      </c>
      <c r="G246">
        <f>E246/$Z$3 - $AA$3 * $W$3 * 9.81</f>
        <v>-2.9590542766826373</v>
      </c>
      <c r="H246">
        <f>F246/$Z$3 - $AA$3 * $W$3 * 9.81</f>
        <v>-14.108419605196305</v>
      </c>
      <c r="I246">
        <f>I245+G246/$W$3*D246</f>
        <v>-1.3429389274263936</v>
      </c>
      <c r="J246">
        <f>J245+H246/$W$3*D246</f>
        <v>-3.7709885233120968</v>
      </c>
      <c r="K246">
        <f t="shared" si="22"/>
        <v>-8.5337369409394714</v>
      </c>
      <c r="L246">
        <f t="shared" si="23"/>
        <v>-2.5487449140982243</v>
      </c>
      <c r="M246">
        <f>K246/$W$3</f>
        <v>-1.2549613148440399</v>
      </c>
      <c r="N246">
        <f t="shared" si="24"/>
        <v>-2.5569637253692443</v>
      </c>
      <c r="O246">
        <f>O245+(L246/$V$3)*D246</f>
        <v>-10.621389308336402</v>
      </c>
      <c r="P246" s="1">
        <f t="shared" si="25"/>
        <v>-10.119976373164363</v>
      </c>
      <c r="Q246">
        <f t="shared" si="26"/>
        <v>0.10639414822365141</v>
      </c>
      <c r="R246">
        <f t="shared" si="27"/>
        <v>0.54071428426379087</v>
      </c>
      <c r="S246">
        <f>I246/$Z$3 * (60/(2*3.1415))</f>
        <v>-126.2253970619125</v>
      </c>
      <c r="T246">
        <f>J246/$Z$3 * (60/(2*3.1415))</f>
        <v>-354.44242023960078</v>
      </c>
    </row>
    <row r="247" spans="1:20" x14ac:dyDescent="0.25">
      <c r="A247">
        <v>0.1</v>
      </c>
      <c r="B247">
        <v>-0.1</v>
      </c>
      <c r="C247">
        <v>2.35</v>
      </c>
      <c r="D247">
        <f t="shared" si="21"/>
        <v>1.0000000000000231E-2</v>
      </c>
      <c r="E247">
        <f>(-($X$3/$Y$3) * S246 + $X$3) * A247</f>
        <v>0.3777964130933939</v>
      </c>
      <c r="F247">
        <f>(-($X$3/$Y$3) * T246 + $X$3) * B247</f>
        <v>-0.75891884180013336</v>
      </c>
      <c r="G247">
        <f>E247/$Z$3 - $AA$3 * $W$3 * 9.81</f>
        <v>-2.9523313671910056</v>
      </c>
      <c r="H247">
        <f>F247/$Z$3 - $AA$3 * $W$3 * 9.81</f>
        <v>-14.140473639765094</v>
      </c>
      <c r="I247">
        <f>I246+G247/$W$3*D247</f>
        <v>-1.3472805912016745</v>
      </c>
      <c r="J247">
        <f>J246+H247/$W$3*D247</f>
        <v>-3.7917833374882224</v>
      </c>
      <c r="K247">
        <f t="shared" si="22"/>
        <v>-8.5464025034780491</v>
      </c>
      <c r="L247">
        <f t="shared" si="23"/>
        <v>-2.5576093235104365</v>
      </c>
      <c r="M247">
        <f>K247/$W$3</f>
        <v>-1.2568238975703014</v>
      </c>
      <c r="N247">
        <f t="shared" si="24"/>
        <v>-2.5695319643449475</v>
      </c>
      <c r="O247">
        <f>O246+(L247/$V$3)*D247</f>
        <v>-10.693362844648059</v>
      </c>
      <c r="P247" s="1">
        <f t="shared" si="25"/>
        <v>-10.226550133929287</v>
      </c>
      <c r="Q247">
        <f t="shared" si="26"/>
        <v>0.1242198538731704</v>
      </c>
      <c r="R247">
        <f t="shared" si="27"/>
        <v>0.52229505057959025</v>
      </c>
      <c r="S247">
        <f>I247/$Z$3 * (60/(2*3.1415))</f>
        <v>-126.63347834003466</v>
      </c>
      <c r="T247">
        <f>J247/$Z$3 * (60/(2*3.1415))</f>
        <v>-356.39696457710119</v>
      </c>
    </row>
    <row r="248" spans="1:20" x14ac:dyDescent="0.25">
      <c r="A248">
        <v>0.1</v>
      </c>
      <c r="B248">
        <v>-0.1</v>
      </c>
      <c r="C248">
        <v>2.36</v>
      </c>
      <c r="D248">
        <f t="shared" si="21"/>
        <v>9.9999999999997868E-3</v>
      </c>
      <c r="E248">
        <f>(-($X$3/$Y$3) * S247 + $X$3) * A248</f>
        <v>0.37847790882785787</v>
      </c>
      <c r="F248">
        <f>(-($X$3/$Y$3) * T247 + $X$3) * B248</f>
        <v>-0.76218293084375899</v>
      </c>
      <c r="G248">
        <f>E248/$Z$3 - $AA$3 * $W$3 * 9.81</f>
        <v>-2.9456237320092735</v>
      </c>
      <c r="H248">
        <f>F248/$Z$3 - $AA$3 * $W$3 * 9.81</f>
        <v>-14.172600500430701</v>
      </c>
      <c r="I248">
        <f>I247+G248/$W$3*D248</f>
        <v>-1.3516123908075703</v>
      </c>
      <c r="J248">
        <f>J247+H248/$W$3*D248</f>
        <v>-3.8126253970476789</v>
      </c>
      <c r="K248">
        <f t="shared" si="22"/>
        <v>-8.5591121162199872</v>
      </c>
      <c r="L248">
        <f t="shared" si="23"/>
        <v>-2.5664868892611379</v>
      </c>
      <c r="M248">
        <f>K248/$W$3</f>
        <v>-1.2586929582676452</v>
      </c>
      <c r="N248">
        <f t="shared" si="24"/>
        <v>-2.5821188939276238</v>
      </c>
      <c r="O248">
        <f>O247+(L248/$V$3)*D248</f>
        <v>-10.765586204024965</v>
      </c>
      <c r="P248" s="1">
        <f t="shared" si="25"/>
        <v>-10.33384487917265</v>
      </c>
      <c r="Q248">
        <f t="shared" si="26"/>
        <v>0.14004784144351015</v>
      </c>
      <c r="R248">
        <f t="shared" si="27"/>
        <v>0.50197357244408902</v>
      </c>
      <c r="S248">
        <f>I248/$Z$3 * (60/(2*3.1415))</f>
        <v>-127.04063246601915</v>
      </c>
      <c r="T248">
        <f>J248/$Z$3 * (60/(2*3.1415))</f>
        <v>-358.35594959849908</v>
      </c>
    </row>
    <row r="249" spans="1:20" x14ac:dyDescent="0.25">
      <c r="A249">
        <v>0.1</v>
      </c>
      <c r="B249">
        <v>-0.1</v>
      </c>
      <c r="C249">
        <v>2.37</v>
      </c>
      <c r="D249">
        <f t="shared" si="21"/>
        <v>1.0000000000000231E-2</v>
      </c>
      <c r="E249">
        <f>(-($X$3/$Y$3) * S248 + $X$3) * A249</f>
        <v>0.37915785621825199</v>
      </c>
      <c r="F249">
        <f>(-($X$3/$Y$3) * T248 + $X$3) * B249</f>
        <v>-0.76545443582949346</v>
      </c>
      <c r="G249">
        <f>E249/$Z$3 - $AA$3 * $W$3 * 9.81</f>
        <v>-2.9389313364345284</v>
      </c>
      <c r="H249">
        <f>F249/$Z$3 - $AA$3 * $W$3 * 9.81</f>
        <v>-14.204800352652496</v>
      </c>
      <c r="I249">
        <f>I248+G249/$W$3*D249</f>
        <v>-1.3559343486552682</v>
      </c>
      <c r="J249">
        <f>J248+H249/$W$3*D249</f>
        <v>-3.8335148093309916</v>
      </c>
      <c r="K249">
        <f t="shared" si="22"/>
        <v>-8.5718658445435132</v>
      </c>
      <c r="L249">
        <f t="shared" si="23"/>
        <v>-2.5753776571074276</v>
      </c>
      <c r="M249">
        <f>K249/$W$3</f>
        <v>-1.2605685065505168</v>
      </c>
      <c r="N249">
        <f t="shared" si="24"/>
        <v>-2.5947245789931292</v>
      </c>
      <c r="O249">
        <f>O248+(L249/$V$3)*D249</f>
        <v>-10.838059757986535</v>
      </c>
      <c r="P249" s="1">
        <f t="shared" si="25"/>
        <v>-10.441863108982711</v>
      </c>
      <c r="Q249">
        <f t="shared" si="26"/>
        <v>0.15365899225226232</v>
      </c>
      <c r="R249">
        <f t="shared" si="27"/>
        <v>0.47995700408661124</v>
      </c>
      <c r="S249">
        <f>I249/$Z$3 * (60/(2*3.1415))</f>
        <v>-127.44686154633628</v>
      </c>
      <c r="T249">
        <f>J249/$Z$3 * (60/(2*3.1415))</f>
        <v>-360.31938539293554</v>
      </c>
    </row>
    <row r="250" spans="1:20" x14ac:dyDescent="0.25">
      <c r="A250">
        <v>0.1</v>
      </c>
      <c r="B250">
        <v>-0.1</v>
      </c>
      <c r="C250">
        <v>2.38</v>
      </c>
      <c r="D250">
        <f t="shared" si="21"/>
        <v>9.9999999999997868E-3</v>
      </c>
      <c r="E250">
        <f>(-($X$3/$Y$3) * S249 + $X$3) * A250</f>
        <v>0.37983625878238159</v>
      </c>
      <c r="F250">
        <f>(-($X$3/$Y$3) * T249 + $X$3) * B250</f>
        <v>-0.76873337360620242</v>
      </c>
      <c r="G250">
        <f>E250/$Z$3 - $AA$3 * $W$3 * 9.81</f>
        <v>-2.9322541458427014</v>
      </c>
      <c r="H250">
        <f>F250/$Z$3 - $AA$3 * $W$3 * 9.81</f>
        <v>-14.237073362265772</v>
      </c>
      <c r="I250">
        <f>I249+G250/$W$3*D250</f>
        <v>-1.3602464871050368</v>
      </c>
      <c r="J250">
        <f>J249+H250/$W$3*D250</f>
        <v>-3.8544516819225585</v>
      </c>
      <c r="K250">
        <f t="shared" si="22"/>
        <v>-8.5846637540542368</v>
      </c>
      <c r="L250">
        <f t="shared" si="23"/>
        <v>-2.5842816728743139</v>
      </c>
      <c r="M250">
        <f>K250/$W$3</f>
        <v>-1.2624505520667995</v>
      </c>
      <c r="N250">
        <f t="shared" si="24"/>
        <v>-2.607349084513797</v>
      </c>
      <c r="O250">
        <f>O249+(L250/$V$3)*D250</f>
        <v>-10.910783879341734</v>
      </c>
      <c r="P250" s="1">
        <f t="shared" si="25"/>
        <v>-10.550607327169349</v>
      </c>
      <c r="Q250">
        <f t="shared" si="26"/>
        <v>0.1648545845793622</v>
      </c>
      <c r="R250">
        <f t="shared" si="27"/>
        <v>0.45647939832156009</v>
      </c>
      <c r="S250">
        <f>I250/$Z$3 * (60/(2*3.1415))</f>
        <v>-127.85216768267048</v>
      </c>
      <c r="T250">
        <f>J250/$Z$3 * (60/(2*3.1415))</f>
        <v>-362.28728207247394</v>
      </c>
    </row>
    <row r="251" spans="1:20" x14ac:dyDescent="0.25">
      <c r="A251">
        <v>0.1</v>
      </c>
      <c r="B251">
        <v>-0.1</v>
      </c>
      <c r="C251">
        <v>2.39</v>
      </c>
      <c r="D251">
        <f t="shared" si="21"/>
        <v>1.0000000000000231E-2</v>
      </c>
      <c r="E251">
        <f>(-($X$3/$Y$3) * S250 + $X$3) * A251</f>
        <v>0.38051312003005971</v>
      </c>
      <c r="F251">
        <f>(-($X$3/$Y$3) * T250 + $X$3) * B251</f>
        <v>-0.77201976106103154</v>
      </c>
      <c r="G251">
        <f>E251/$Z$3 - $AA$3 * $W$3 * 9.81</f>
        <v>-2.925592125688389</v>
      </c>
      <c r="H251">
        <f>F251/$Z$3 - $AA$3 * $W$3 * 9.81</f>
        <v>-14.269419695482595</v>
      </c>
      <c r="I251">
        <f>I250+G251/$W$3*D251</f>
        <v>-1.3645488284663434</v>
      </c>
      <c r="J251">
        <f>J250+H251/$W$3*D251</f>
        <v>-3.8754361226512097</v>
      </c>
      <c r="K251">
        <f t="shared" si="22"/>
        <v>-8.5975059105854914</v>
      </c>
      <c r="L251">
        <f t="shared" si="23"/>
        <v>-2.5931989824549553</v>
      </c>
      <c r="M251">
        <f>K251/$W$3</f>
        <v>-1.2643391044978665</v>
      </c>
      <c r="N251">
        <f t="shared" si="24"/>
        <v>-2.6199924755587758</v>
      </c>
      <c r="O251">
        <f>O250+(L251/$V$3)*D251</f>
        <v>-10.983758942191011</v>
      </c>
      <c r="P251" s="1">
        <f t="shared" si="25"/>
        <v>-10.660080041277014</v>
      </c>
      <c r="Q251">
        <f t="shared" si="26"/>
        <v>0.17345972712088334</v>
      </c>
      <c r="R251">
        <f t="shared" si="27"/>
        <v>0.43179987206027048</v>
      </c>
      <c r="S251">
        <f>I251/$Z$3 * (60/(2*3.1415))</f>
        <v>-128.2565529719312</v>
      </c>
      <c r="T251">
        <f>J251/$Z$3 * (60/(2*3.1415))</f>
        <v>-364.25964977215199</v>
      </c>
    </row>
    <row r="252" spans="1:20" x14ac:dyDescent="0.25">
      <c r="A252">
        <v>0.1</v>
      </c>
      <c r="B252">
        <v>-0.1</v>
      </c>
      <c r="C252">
        <v>2.4</v>
      </c>
      <c r="D252">
        <f t="shared" si="21"/>
        <v>9.9999999999997868E-3</v>
      </c>
      <c r="E252">
        <f>(-($X$3/$Y$3) * S251 + $X$3) * A252</f>
        <v>0.38118844346312514</v>
      </c>
      <c r="F252">
        <f>(-($X$3/$Y$3) * T251 + $X$3) * B252</f>
        <v>-0.77531361511949382</v>
      </c>
      <c r="G252">
        <f>E252/$Z$3 - $AA$3 * $W$3 * 9.81</f>
        <v>-2.9189452415046744</v>
      </c>
      <c r="H252">
        <f>F252/$Z$3 - $AA$3 * $W$3 * 9.81</f>
        <v>-14.301839518892656</v>
      </c>
      <c r="I252">
        <f>I251+G252/$W$3*D252</f>
        <v>-1.3688413949979679</v>
      </c>
      <c r="J252">
        <f>J251+H252/$W$3*D252</f>
        <v>-3.8964682395907575</v>
      </c>
      <c r="K252">
        <f t="shared" si="22"/>
        <v>-8.6103923801986646</v>
      </c>
      <c r="L252">
        <f t="shared" si="23"/>
        <v>-2.6021296318108926</v>
      </c>
      <c r="M252">
        <f>K252/$W$3</f>
        <v>-1.2662341735586271</v>
      </c>
      <c r="N252">
        <f t="shared" si="24"/>
        <v>-2.6326548172943616</v>
      </c>
      <c r="O252">
        <f>O251+(L252/$V$3)*D252</f>
        <v>-11.056985321928208</v>
      </c>
      <c r="P252" s="1">
        <f t="shared" si="25"/>
        <v>-10.770283762597607</v>
      </c>
      <c r="Q252">
        <f t="shared" si="26"/>
        <v>0.17932665982060403</v>
      </c>
      <c r="R252">
        <f t="shared" si="27"/>
        <v>0.40620032733238803</v>
      </c>
      <c r="S252">
        <f>I252/$Z$3 * (60/(2*3.1415))</f>
        <v>-128.66001950626375</v>
      </c>
      <c r="T252">
        <f>J252/$Z$3 * (60/(2*3.1415))</f>
        <v>-366.23649865003404</v>
      </c>
    </row>
    <row r="253" spans="1:20" x14ac:dyDescent="0.25">
      <c r="A253">
        <v>0.1</v>
      </c>
      <c r="B253">
        <v>-0.1</v>
      </c>
      <c r="C253">
        <v>2.41</v>
      </c>
      <c r="D253">
        <f t="shared" si="21"/>
        <v>1.0000000000000231E-2</v>
      </c>
      <c r="E253">
        <f>(-($X$3/$Y$3) * S252 + $X$3) * A253</f>
        <v>0.38186223257546048</v>
      </c>
      <c r="F253">
        <f>(-($X$3/$Y$3) * T252 + $X$3) * B253</f>
        <v>-0.77861495274555681</v>
      </c>
      <c r="G253">
        <f>E253/$Z$3 - $AA$3 * $W$3 * 9.81</f>
        <v>-2.9123134589029487</v>
      </c>
      <c r="H253">
        <f>F253/$Z$3 - $AA$3 * $W$3 * 9.81</f>
        <v>-14.334332999464143</v>
      </c>
      <c r="I253">
        <f>I252+G253/$W$3*D253</f>
        <v>-1.3731242089081193</v>
      </c>
      <c r="J253">
        <f>J252+H253/$W$3*D253</f>
        <v>-3.9175481410605584</v>
      </c>
      <c r="K253">
        <f t="shared" si="22"/>
        <v>-8.623323229183546</v>
      </c>
      <c r="L253">
        <f t="shared" si="23"/>
        <v>-2.6110736669722892</v>
      </c>
      <c r="M253">
        <f>K253/$W$3</f>
        <v>-1.2681357689975803</v>
      </c>
      <c r="N253">
        <f t="shared" si="24"/>
        <v>-2.6453361749843376</v>
      </c>
      <c r="O253">
        <f>O252+(L253/$V$3)*D253</f>
        <v>-11.130463395242508</v>
      </c>
      <c r="P253" s="1">
        <f t="shared" si="25"/>
        <v>-10.881221006183463</v>
      </c>
      <c r="Q253">
        <f t="shared" si="26"/>
        <v>0.18233786498236643</v>
      </c>
      <c r="R253">
        <f t="shared" si="27"/>
        <v>0.37998273083045475</v>
      </c>
      <c r="S253">
        <f>I253/$Z$3 * (60/(2*3.1415))</f>
        <v>-129.06256937306011</v>
      </c>
      <c r="T253">
        <f>J253/$Z$3 * (60/(2*3.1415))</f>
        <v>-368.2178388872635</v>
      </c>
    </row>
    <row r="254" spans="1:20" x14ac:dyDescent="0.25">
      <c r="A254">
        <v>0.1</v>
      </c>
      <c r="B254">
        <v>-0.1</v>
      </c>
      <c r="C254">
        <v>2.42</v>
      </c>
      <c r="D254">
        <f t="shared" si="21"/>
        <v>9.9999999999997868E-3</v>
      </c>
      <c r="E254">
        <f>(-($X$3/$Y$3) * S253 + $X$3) * A254</f>
        <v>0.38253449085301039</v>
      </c>
      <c r="F254">
        <f>(-($X$3/$Y$3) * T253 + $X$3) * B254</f>
        <v>-0.78192379094173003</v>
      </c>
      <c r="G254">
        <f>E254/$Z$3 - $AA$3 * $W$3 * 9.81</f>
        <v>-2.905696743572733</v>
      </c>
      <c r="H254">
        <f>F254/$Z$3 - $AA$3 * $W$3 * 9.81</f>
        <v>-14.366900304544588</v>
      </c>
      <c r="I254">
        <f>I253+G254/$W$3*D254</f>
        <v>-1.3773972923545497</v>
      </c>
      <c r="J254">
        <f>J253+H254/$W$3*D254</f>
        <v>-3.9386759356260646</v>
      </c>
      <c r="K254">
        <f t="shared" si="22"/>
        <v>-8.6362985240586596</v>
      </c>
      <c r="L254">
        <f t="shared" si="23"/>
        <v>-2.6200311340381659</v>
      </c>
      <c r="M254">
        <f>K254/$W$3</f>
        <v>-1.2700439005968618</v>
      </c>
      <c r="N254">
        <f t="shared" si="24"/>
        <v>-2.6580366139903058</v>
      </c>
      <c r="O254">
        <f>O253+(L254/$V$3)*D254</f>
        <v>-11.204193540120356</v>
      </c>
      <c r="P254" s="1">
        <f t="shared" si="25"/>
        <v>-10.992894290860274</v>
      </c>
      <c r="Q254">
        <f t="shared" si="26"/>
        <v>0.18240893000526973</v>
      </c>
      <c r="R254">
        <f t="shared" si="27"/>
        <v>0.35346596211265269</v>
      </c>
      <c r="S254">
        <f>I254/$Z$3 * (60/(2*3.1415))</f>
        <v>-129.46420465496976</v>
      </c>
      <c r="T254">
        <f>J254/$Z$3 * (60/(2*3.1415))</f>
        <v>-370.20368068811462</v>
      </c>
    </row>
    <row r="255" spans="1:20" x14ac:dyDescent="0.25">
      <c r="A255">
        <v>0.1</v>
      </c>
      <c r="B255">
        <v>-0.1</v>
      </c>
      <c r="C255">
        <v>2.4300000000000002</v>
      </c>
      <c r="D255">
        <f t="shared" si="21"/>
        <v>1.0000000000000231E-2</v>
      </c>
      <c r="E255">
        <f>(-($X$3/$Y$3) * S254 + $X$3) * A255</f>
        <v>0.38320522177379951</v>
      </c>
      <c r="F255">
        <f>(-($X$3/$Y$3) * T254 + $X$3) * B255</f>
        <v>-0.78524014674915144</v>
      </c>
      <c r="G255">
        <f>E255/$Z$3 - $AA$3 * $W$3 * 9.81</f>
        <v>-2.8990950612815016</v>
      </c>
      <c r="H255">
        <f>F255/$Z$3 - $AA$3 * $W$3 * 9.81</f>
        <v>-14.399541601861728</v>
      </c>
      <c r="I255">
        <f>I254+G255/$W$3*D255</f>
        <v>-1.3816606674446696</v>
      </c>
      <c r="J255">
        <f>J254+H255/$W$3*D255</f>
        <v>-3.9598517320993909</v>
      </c>
      <c r="K255">
        <f t="shared" si="22"/>
        <v>-8.6493183315716138</v>
      </c>
      <c r="L255">
        <f t="shared" si="23"/>
        <v>-2.6290020791766398</v>
      </c>
      <c r="M255">
        <f>K255/$W$3</f>
        <v>-1.2719585781722962</v>
      </c>
      <c r="N255">
        <f t="shared" si="24"/>
        <v>-2.670756199772029</v>
      </c>
      <c r="O255">
        <f>O254+(L255/$V$3)*D255</f>
        <v>-11.278176135847419</v>
      </c>
      <c r="P255" s="1">
        <f t="shared" si="25"/>
        <v>-11.105306139240115</v>
      </c>
      <c r="Q255">
        <f t="shared" si="26"/>
        <v>0.17949110236074856</v>
      </c>
      <c r="R255">
        <f t="shared" si="27"/>
        <v>0.32698224818999772</v>
      </c>
      <c r="S255">
        <f>I255/$Z$3 * (60/(2*3.1415))</f>
        <v>-129.86492742991052</v>
      </c>
      <c r="T255">
        <f>J255/$Z$3 * (60/(2*3.1415))</f>
        <v>-372.1940342800462</v>
      </c>
    </row>
    <row r="256" spans="1:20" x14ac:dyDescent="0.25">
      <c r="A256">
        <v>0.1</v>
      </c>
      <c r="B256">
        <v>-0.1</v>
      </c>
      <c r="C256">
        <v>2.44</v>
      </c>
      <c r="D256">
        <f t="shared" si="21"/>
        <v>9.9999999999997868E-3</v>
      </c>
      <c r="E256">
        <f>(-($X$3/$Y$3) * S255 + $X$3) * A256</f>
        <v>0.38387442880795059</v>
      </c>
      <c r="F256">
        <f>(-($X$3/$Y$3) * T255 + $X$3) * B256</f>
        <v>-0.78856403724767721</v>
      </c>
      <c r="G256">
        <f>E256/$Z$3 - $AA$3 * $W$3 * 9.81</f>
        <v>-2.8925083778745027</v>
      </c>
      <c r="H256">
        <f>F256/$Z$3 - $AA$3 * $W$3 * 9.81</f>
        <v>-14.432257059524382</v>
      </c>
      <c r="I256">
        <f>I255+G256/$W$3*D256</f>
        <v>-1.3859143562356615</v>
      </c>
      <c r="J256">
        <f>J255+H256/$W$3*D256</f>
        <v>-3.9810756395398674</v>
      </c>
      <c r="K256">
        <f t="shared" si="22"/>
        <v>-8.6623827186994422</v>
      </c>
      <c r="L256">
        <f t="shared" si="23"/>
        <v>-2.6379865486251624</v>
      </c>
      <c r="M256">
        <f>K256/$W$3</f>
        <v>-1.2738798115734473</v>
      </c>
      <c r="N256">
        <f t="shared" si="24"/>
        <v>-2.6834949978877631</v>
      </c>
      <c r="O256">
        <f>O255+(L256/$V$3)*D256</f>
        <v>-11.35241156301052</v>
      </c>
      <c r="P256" s="1">
        <f t="shared" si="25"/>
        <v>-11.218459077734403</v>
      </c>
      <c r="Q256">
        <f t="shared" si="26"/>
        <v>0.17357347764207523</v>
      </c>
      <c r="R256">
        <f t="shared" si="27"/>
        <v>0.30087321019776314</v>
      </c>
      <c r="S256">
        <f>I256/$Z$3 * (60/(2*3.1415))</f>
        <v>-130.26473977107909</v>
      </c>
      <c r="T256">
        <f>J256/$Z$3 * (60/(2*3.1415))</f>
        <v>-374.18890991375315</v>
      </c>
    </row>
    <row r="257" spans="1:20" x14ac:dyDescent="0.25">
      <c r="A257">
        <v>0.1</v>
      </c>
      <c r="B257">
        <v>-0.1</v>
      </c>
      <c r="C257">
        <v>2.4500000000000002</v>
      </c>
      <c r="D257">
        <f t="shared" si="21"/>
        <v>1.0000000000000231E-2</v>
      </c>
      <c r="E257">
        <f>(-($X$3/$Y$3) * S256 + $X$3) * A257</f>
        <v>0.38454211541770211</v>
      </c>
      <c r="F257">
        <f>(-($X$3/$Y$3) * T256 + $X$3) * B257</f>
        <v>-0.79189547955596773</v>
      </c>
      <c r="G257">
        <f>E257/$Z$3 - $AA$3 * $W$3 * 9.81</f>
        <v>-2.8859366592745861</v>
      </c>
      <c r="H257">
        <f>F257/$Z$3 - $AA$3 * $W$3 * 9.81</f>
        <v>-14.465046846023306</v>
      </c>
      <c r="I257">
        <f>I256+G257/$W$3*D257</f>
        <v>-1.3901583807345947</v>
      </c>
      <c r="J257">
        <f>J256+H257/$W$3*D257</f>
        <v>-4.0023477672546077</v>
      </c>
      <c r="K257">
        <f t="shared" si="22"/>
        <v>-8.675491752648945</v>
      </c>
      <c r="L257">
        <f t="shared" si="23"/>
        <v>-2.6469845886907573</v>
      </c>
      <c r="M257">
        <f>K257/$W$3</f>
        <v>-1.2758076106836684</v>
      </c>
      <c r="N257">
        <f t="shared" si="24"/>
        <v>-2.6962530739946002</v>
      </c>
      <c r="O257">
        <f>O256+(L257/$V$3)*D257</f>
        <v>-11.426900203499615</v>
      </c>
      <c r="P257" s="1">
        <f t="shared" si="25"/>
        <v>-11.332355636566957</v>
      </c>
      <c r="Q257">
        <f t="shared" si="26"/>
        <v>0.16468476275221947</v>
      </c>
      <c r="R257">
        <f t="shared" si="27"/>
        <v>0.27548555610113695</v>
      </c>
      <c r="S257">
        <f>I257/$Z$3 * (60/(2*3.1415))</f>
        <v>-130.66364374696201</v>
      </c>
      <c r="T257">
        <f>J257/$Z$3 * (60/(2*3.1415))</f>
        <v>-376.18831786321999</v>
      </c>
    </row>
    <row r="258" spans="1:20" x14ac:dyDescent="0.25">
      <c r="A258">
        <v>0.1</v>
      </c>
      <c r="B258">
        <v>-0.1</v>
      </c>
      <c r="C258">
        <v>2.46</v>
      </c>
      <c r="D258">
        <f t="shared" si="21"/>
        <v>9.9999999999997868E-3</v>
      </c>
      <c r="E258">
        <f>(-($X$3/$Y$3) * S257 + $X$3) * A258</f>
        <v>0.38520828505742655</v>
      </c>
      <c r="F258">
        <f>(-($X$3/$Y$3) * T257 + $X$3) * B258</f>
        <v>-0.79523449083157738</v>
      </c>
      <c r="G258">
        <f>E258/$Z$3 - $AA$3 * $W$3 * 9.81</f>
        <v>-2.8793798714820227</v>
      </c>
      <c r="H258">
        <f>F258/$Z$3 - $AA$3 * $W$3 * 9.81</f>
        <v>-14.497911130232062</v>
      </c>
      <c r="I258">
        <f>I257+G258/$W$3*D258</f>
        <v>-1.3943927628985389</v>
      </c>
      <c r="J258">
        <f>J257+H258/$W$3*D258</f>
        <v>-4.0236682247990663</v>
      </c>
      <c r="K258">
        <f t="shared" si="22"/>
        <v>-8.6886455008570422</v>
      </c>
      <c r="L258">
        <f t="shared" si="23"/>
        <v>-2.6559962457502588</v>
      </c>
      <c r="M258">
        <f>K258/$W$3</f>
        <v>-1.2777419854201533</v>
      </c>
      <c r="N258">
        <f t="shared" si="24"/>
        <v>-2.7090304938488017</v>
      </c>
      <c r="O258">
        <f>O257+(L258/$V$3)*D258</f>
        <v>-11.501642440509739</v>
      </c>
      <c r="P258" s="1">
        <f t="shared" si="25"/>
        <v>-11.446998349787002</v>
      </c>
      <c r="Q258">
        <f t="shared" si="26"/>
        <v>0.15289455863488885</v>
      </c>
      <c r="R258">
        <f t="shared" si="27"/>
        <v>0.25116646179046009</v>
      </c>
      <c r="S258">
        <f>I258/$Z$3 * (60/(2*3.1415))</f>
        <v>-131.06164142134622</v>
      </c>
      <c r="T258">
        <f>J258/$Z$3 * (60/(2*3.1415))</f>
        <v>-378.19226842577331</v>
      </c>
    </row>
    <row r="259" spans="1:20" x14ac:dyDescent="0.25">
      <c r="A259">
        <v>0.1</v>
      </c>
      <c r="B259">
        <v>-0.1</v>
      </c>
      <c r="C259">
        <v>2.4700000000000002</v>
      </c>
      <c r="D259">
        <f t="shared" si="21"/>
        <v>1.0000000000000231E-2</v>
      </c>
      <c r="E259">
        <f>(-($X$3/$Y$3) * S258 + $X$3) * A259</f>
        <v>0.38587294117364818</v>
      </c>
      <c r="F259">
        <f>(-($X$3/$Y$3) * T258 + $X$3) * B259</f>
        <v>-0.79858108827104146</v>
      </c>
      <c r="G259">
        <f>E259/$Z$3 - $AA$3 * $W$3 * 9.81</f>
        <v>-2.8728379805743294</v>
      </c>
      <c r="H259">
        <f>F259/$Z$3 - $AA$3 * $W$3 * 9.81</f>
        <v>-14.530850081407889</v>
      </c>
      <c r="I259">
        <f>I258+G259/$W$3*D259</f>
        <v>-1.3986175246346777</v>
      </c>
      <c r="J259">
        <f>J258+H259/$W$3*D259</f>
        <v>-4.0450371219776073</v>
      </c>
      <c r="K259">
        <f t="shared" si="22"/>
        <v>-8.7018440309911096</v>
      </c>
      <c r="L259">
        <f t="shared" si="23"/>
        <v>-2.6650215662505516</v>
      </c>
      <c r="M259">
        <f>K259/$W$3</f>
        <v>-1.2796829457339867</v>
      </c>
      <c r="N259">
        <f t="shared" si="24"/>
        <v>-2.7218273233061416</v>
      </c>
      <c r="O259">
        <f>O258+(L259/$V$3)*D259</f>
        <v>-11.576638658542997</v>
      </c>
      <c r="P259" s="1">
        <f t="shared" si="25"/>
        <v>-11.562389755282268</v>
      </c>
      <c r="Q259">
        <f t="shared" si="26"/>
        <v>0.13831411046292136</v>
      </c>
      <c r="R259">
        <f t="shared" si="27"/>
        <v>0.22825869134332955</v>
      </c>
      <c r="S259">
        <f>I259/$Z$3 * (60/(2*3.1415))</f>
        <v>-131.45873485332982</v>
      </c>
      <c r="T259">
        <f>J259/$Z$3 * (60/(2*3.1415))</f>
        <v>-380.20077192213529</v>
      </c>
    </row>
    <row r="260" spans="1:20" x14ac:dyDescent="0.25">
      <c r="A260">
        <v>0.1</v>
      </c>
      <c r="B260">
        <v>-0.1</v>
      </c>
      <c r="C260">
        <v>2.48</v>
      </c>
      <c r="D260">
        <f t="shared" si="21"/>
        <v>9.9999999999997868E-3</v>
      </c>
      <c r="E260">
        <f>(-($X$3/$Y$3) * S259 + $X$3) * A260</f>
        <v>0.38653608720506077</v>
      </c>
      <c r="F260">
        <f>(-($X$3/$Y$3) * T259 + $X$3) * B260</f>
        <v>-0.80193528910996603</v>
      </c>
      <c r="G260">
        <f>E260/$Z$3 - $AA$3 * $W$3 * 9.81</f>
        <v>-2.8663109527060953</v>
      </c>
      <c r="H260">
        <f>F260/$Z$3 - $AA$3 * $W$3 * 9.81</f>
        <v>-14.563863869192581</v>
      </c>
      <c r="I260">
        <f>I259+G260/$W$3*D260</f>
        <v>-1.4028326878004218</v>
      </c>
      <c r="J260">
        <f>J259+H260/$W$3*D260</f>
        <v>-4.0664545688440663</v>
      </c>
      <c r="K260">
        <f t="shared" si="22"/>
        <v>-8.7150874109493373</v>
      </c>
      <c r="L260">
        <f t="shared" si="23"/>
        <v>-2.6740605967088102</v>
      </c>
      <c r="M260">
        <f>K260/$W$3</f>
        <v>-1.2816305016101968</v>
      </c>
      <c r="N260">
        <f t="shared" si="24"/>
        <v>-2.7346436283222433</v>
      </c>
      <c r="O260">
        <f>O259+(L260/$V$3)*D260</f>
        <v>-11.651889243410517</v>
      </c>
      <c r="P260" s="1">
        <f t="shared" si="25"/>
        <v>-11.678532394792033</v>
      </c>
      <c r="Q260">
        <f t="shared" si="26"/>
        <v>0.12109647792961119</v>
      </c>
      <c r="R260">
        <f t="shared" si="27"/>
        <v>0.20709551551603517</v>
      </c>
      <c r="S260">
        <f>I260/$Z$3 * (60/(2*3.1415))</f>
        <v>-131.85492609733257</v>
      </c>
      <c r="T260">
        <f>J260/$Z$3 * (60/(2*3.1415))</f>
        <v>-382.21383869647627</v>
      </c>
    </row>
    <row r="261" spans="1:20" x14ac:dyDescent="0.25">
      <c r="A261">
        <v>0.1</v>
      </c>
      <c r="B261">
        <v>-0.1</v>
      </c>
      <c r="C261">
        <v>2.4900000000000002</v>
      </c>
      <c r="D261">
        <f t="shared" si="21"/>
        <v>1.0000000000000231E-2</v>
      </c>
      <c r="E261">
        <f>(-($X$3/$Y$3) * S260 + $X$3) * A261</f>
        <v>0.38719772658254542</v>
      </c>
      <c r="F261">
        <f>(-($X$3/$Y$3) * T260 + $X$3) * B261</f>
        <v>-0.80529711062311538</v>
      </c>
      <c r="G261">
        <f>E261/$Z$3 - $AA$3 * $W$3 * 9.81</f>
        <v>-2.8597987541088057</v>
      </c>
      <c r="H261">
        <f>F261/$Z$3 - $AA$3 * $W$3 * 9.81</f>
        <v>-14.59695266361334</v>
      </c>
      <c r="I261">
        <f>I260+G261/$W$3*D261</f>
        <v>-1.407038274203523</v>
      </c>
      <c r="J261">
        <f>J260+H261/$W$3*D261</f>
        <v>-4.0879206757023221</v>
      </c>
      <c r="K261">
        <f t="shared" si="22"/>
        <v>-8.7283757088610727</v>
      </c>
      <c r="L261">
        <f t="shared" si="23"/>
        <v>-2.6831133837127368</v>
      </c>
      <c r="M261">
        <f>K261/$W$3</f>
        <v>-1.2835846630678049</v>
      </c>
      <c r="N261">
        <f t="shared" si="24"/>
        <v>-2.7474794749529217</v>
      </c>
      <c r="O261">
        <f>O260+(L261/$V$3)*D261</f>
        <v>-11.727394582234464</v>
      </c>
      <c r="P261" s="1">
        <f t="shared" si="25"/>
        <v>-11.79542881392026</v>
      </c>
      <c r="Q261">
        <f t="shared" si="26"/>
        <v>0.10143608427510289</v>
      </c>
      <c r="R261">
        <f t="shared" si="27"/>
        <v>0.18799549550723968</v>
      </c>
      <c r="S261">
        <f>I261/$Z$3 * (60/(2*3.1415))</f>
        <v>-132.25021720310679</v>
      </c>
      <c r="T261">
        <f>J261/$Z$3 * (60/(2*3.1415))</f>
        <v>-384.23147911646873</v>
      </c>
    </row>
    <row r="262" spans="1:20" x14ac:dyDescent="0.25">
      <c r="A262">
        <v>0.1</v>
      </c>
      <c r="B262">
        <v>-0.1</v>
      </c>
      <c r="C262">
        <v>2.5</v>
      </c>
      <c r="D262">
        <f t="shared" si="21"/>
        <v>9.9999999999997868E-3</v>
      </c>
      <c r="E262">
        <f>(-($X$3/$Y$3) * S261 + $X$3) * A262</f>
        <v>0.38785786272918837</v>
      </c>
      <c r="F262">
        <f>(-($X$3/$Y$3) * T261 + $X$3) * B262</f>
        <v>-0.80866657012450283</v>
      </c>
      <c r="G262">
        <f>E262/$Z$3 - $AA$3 * $W$3 * 9.81</f>
        <v>-2.8533013510906664</v>
      </c>
      <c r="H262">
        <f>F262/$Z$3 - $AA$3 * $W$3 * 9.81</f>
        <v>-14.630116635083692</v>
      </c>
      <c r="I262">
        <f>I261+G262/$W$3*D262</f>
        <v>-1.4112343056021857</v>
      </c>
      <c r="J262">
        <f>J261+H262/$W$3*D262</f>
        <v>-4.1094355531068567</v>
      </c>
      <c r="K262">
        <f t="shared" si="22"/>
        <v>-8.7417089930871796</v>
      </c>
      <c r="L262">
        <f t="shared" si="23"/>
        <v>-2.6921799739208057</v>
      </c>
      <c r="M262">
        <f>K262/$W$3</f>
        <v>-1.2855454401598794</v>
      </c>
      <c r="N262">
        <f t="shared" si="24"/>
        <v>-2.7603349293545203</v>
      </c>
      <c r="O262">
        <f>O261+(L262/$V$3)*D262</f>
        <v>-11.803155063450001</v>
      </c>
      <c r="P262" s="1">
        <f t="shared" si="25"/>
        <v>-11.91308156214868</v>
      </c>
      <c r="Q262">
        <f t="shared" si="26"/>
        <v>7.9567609933784797E-2</v>
      </c>
      <c r="R262">
        <f t="shared" si="27"/>
        <v>0.17125720653284049</v>
      </c>
      <c r="S262">
        <f>I262/$Z$3 * (60/(2*3.1415))</f>
        <v>-132.64461021574769</v>
      </c>
      <c r="T262">
        <f>J262/$Z$3 * (60/(2*3.1415))</f>
        <v>-386.25370357333975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Sanjiv</dc:creator>
  <cp:lastModifiedBy>Sanjiv</cp:lastModifiedBy>
  <dcterms:created xsi:type="dcterms:W3CDTF">2018-11-11T22:29:46Z</dcterms:created>
  <dcterms:modified xsi:type="dcterms:W3CDTF">2018-11-13T02:44:16Z</dcterms:modified>
</cp:coreProperties>
</file>