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jingni/Desktop/GU/ANLY501/portfolio/figure/"/>
    </mc:Choice>
  </mc:AlternateContent>
  <xr:revisionPtr revIDLastSave="0" documentId="13_ncr:1_{A27A47D1-E814-4946-9B98-51BECB938B26}" xr6:coauthVersionLast="36" xr6:coauthVersionMax="36" xr10:uidLastSave="{00000000-0000-0000-0000-000000000000}"/>
  <bookViews>
    <workbookView xWindow="380" yWindow="500" windowWidth="28040" windowHeight="16940" activeTab="2" xr2:uid="{4E743D7D-03B4-5247-9E99-9F6DD52F17F0}"/>
  </bookViews>
  <sheets>
    <sheet name="sfr" sheetId="1" r:id="rId1"/>
    <sheet name="region" sheetId="2" r:id="rId2"/>
    <sheet name="full news" sheetId="3" r:id="rId3"/>
  </sheets>
  <definedNames>
    <definedName name="_xlnm._FilterDatabase" localSheetId="2" hidden="1">'full news'!$G$16:$O$32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2" l="1"/>
  <c r="F33" i="2"/>
  <c r="E33" i="2"/>
  <c r="D33" i="2"/>
  <c r="C33" i="2"/>
  <c r="B33" i="2"/>
  <c r="H8" i="2"/>
  <c r="G8" i="2"/>
  <c r="G24" i="2"/>
  <c r="G16" i="2"/>
  <c r="B16" i="2"/>
  <c r="F24" i="2"/>
  <c r="E24" i="2"/>
  <c r="D24" i="2"/>
  <c r="C24" i="2"/>
  <c r="B24" i="2"/>
  <c r="F16" i="2"/>
  <c r="E16" i="2"/>
  <c r="D16" i="2"/>
  <c r="C16" i="2"/>
  <c r="F8" i="2"/>
  <c r="E8" i="2"/>
  <c r="D8" i="2"/>
  <c r="C8" i="2"/>
  <c r="B8" i="2"/>
</calcChain>
</file>

<file path=xl/sharedStrings.xml><?xml version="1.0" encoding="utf-8"?>
<sst xmlns="http://schemas.openxmlformats.org/spreadsheetml/2006/main" count="323" uniqueCount="56">
  <si>
    <t>DT_Prediction</t>
  </si>
  <si>
    <t>all</t>
  </si>
  <si>
    <t>SFR</t>
  </si>
  <si>
    <t>DT_Prediction2</t>
  </si>
  <si>
    <t>DT_Prediction3</t>
  </si>
  <si>
    <t>Midwest</t>
  </si>
  <si>
    <t>Northeast</t>
  </si>
  <si>
    <t>Southeast</t>
  </si>
  <si>
    <t>Southwest</t>
  </si>
  <si>
    <t>West</t>
  </si>
  <si>
    <t>The</t>
  </si>
  <si>
    <t>confusion</t>
  </si>
  <si>
    <t>matrix</t>
  </si>
  <si>
    <t>is:</t>
  </si>
  <si>
    <t>['real</t>
  </si>
  <si>
    <t>estate'</t>
  </si>
  <si>
    <t>'home</t>
  </si>
  <si>
    <t>buying'</t>
  </si>
  <si>
    <t>'mortgage'</t>
  </si>
  <si>
    <t>'real</t>
  </si>
  <si>
    <t>estate']</t>
  </si>
  <si>
    <t>mortgage</t>
  </si>
  <si>
    <t>home</t>
  </si>
  <si>
    <t>buying</t>
  </si>
  <si>
    <t>real</t>
  </si>
  <si>
    <t>estate</t>
  </si>
  <si>
    <t>home buying</t>
  </si>
  <si>
    <t>real estate</t>
  </si>
  <si>
    <t>['home</t>
  </si>
  <si>
    <t>buying']</t>
  </si>
  <si>
    <t>Observation</t>
  </si>
  <si>
    <t>Observation ID</t>
  </si>
  <si>
    <t>Decision Tree 1</t>
  </si>
  <si>
    <t>Decision Tree 2</t>
  </si>
  <si>
    <t>Decision Tree 3</t>
  </si>
  <si>
    <t>Column1</t>
  </si>
  <si>
    <t>RF</t>
  </si>
  <si>
    <t>Criterion</t>
  </si>
  <si>
    <t>Model Features</t>
  </si>
  <si>
    <t>Gini</t>
  </si>
  <si>
    <t>Entropy</t>
  </si>
  <si>
    <t>2018, 2019, 2020, home type, data type</t>
  </si>
  <si>
    <t>,</t>
  </si>
  <si>
    <t>=</t>
  </si>
  <si>
    <t>inventory</t>
  </si>
  <si>
    <t>sales</t>
  </si>
  <si>
    <t>2018, 2019, 2020,</t>
  </si>
  <si>
    <t>Column2</t>
  </si>
  <si>
    <t>Model</t>
  </si>
  <si>
    <t>Model 1</t>
  </si>
  <si>
    <t>Model 2</t>
  </si>
  <si>
    <t>Model 3</t>
  </si>
  <si>
    <t>Splitter</t>
  </si>
  <si>
    <t>Best</t>
  </si>
  <si>
    <t>Information Gain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</si>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</sst>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2" fillId="0" borderId="1" xfId="0" applyFont="1" applyBorder="1"/>
    <xf numFmtId="0" fontId="3" fillId="2" borderId="0" xfId="0" applyFont="1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2" xfId="0" applyFont="1" applyFill="1" applyBorder="1"/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04E929-B9BE-5145-A145-B3438D01AD3A}" name="Table5" displayName="Table5" ref="K5:M8" totalsRowShown="0">
  <autoFilter ref="K5:M8" xr:uid="{5860F00B-6316-BD4C-8368-871007CD450D}">
    <filterColumn colId="0" hiddenButton="1"/>
    <filterColumn colId="1" hiddenButton="1"/>
    <filterColumn colId="2" hiddenButton="1"/>
  </autoFilter>
  <tableColumns count="3">
    <tableColumn id="1" xr3:uid="{0FCB6BF3-667C-AB43-8914-5B1196F3B8DE}" name="Model"/>
    <tableColumn id="2" xr3:uid="{0F4795A0-6E1A-B749-8D6A-83177200D149}" name="Criterion"/>
    <tableColumn id="3" xr3:uid="{6EC4574D-2554-C14E-B7E3-D26045486F41}" name="Model Feature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A77391B-8DA8-C348-9680-0EF1AF50EBEF}" name="Table6" displayName="Table6" ref="A2:H8" totalsRowCount="1">
  <autoFilter ref="A2:H7" xr:uid="{97591D23-7F28-1F4F-8E4F-3100D2CA257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8">
    <tableColumn id="1" xr3:uid="{5FFEEA1C-80F1-0449-8F50-4DB5547BEC53}" name="Model 1"/>
    <tableColumn id="2" xr3:uid="{D2383943-DC22-8B46-8698-D51FD1885A72}" name="Midwest" totalsRowFunction="custom">
      <totalsRowFormula>B3/SUM(Table6[Midwest])</totalsRowFormula>
    </tableColumn>
    <tableColumn id="3" xr3:uid="{D051D0AB-D487-274E-B822-0324B34F973D}" name="Northeast" totalsRowFunction="custom">
      <totalsRowFormula>C4/SUM(Table6[Northeast])</totalsRowFormula>
    </tableColumn>
    <tableColumn id="4" xr3:uid="{06B6C71E-9C90-724D-AD3A-93118206DFB5}" name="Southeast" totalsRowFunction="custom">
      <totalsRowFormula>D5/SUM(Table6[Southeast])</totalsRowFormula>
    </tableColumn>
    <tableColumn id="5" xr3:uid="{27E124C3-419F-574E-A295-AA168F0B19A0}" name="Southwest" totalsRowFunction="custom">
      <totalsRowFormula>E6/SUM(Table6[Southwest])</totalsRowFormula>
    </tableColumn>
    <tableColumn id="6" xr3:uid="{4F304768-EDAB-3A48-A909-A5E2844B7650}" name="West" totalsRowFunction="custom">
      <totalsRowFormula>F7/SUM(Table6[West])</totalsRowFormula>
    </tableColumn>
    <tableColumn id="7" xr3:uid="{C91B2AE9-6035-F040-B518-502396FA6F90}" name="Column1" totalsRowFunction="custom">
      <totalsRowFormula>B3+C4+D5+E6+F7</totalsRowFormula>
    </tableColumn>
    <tableColumn id="8" xr3:uid="{5C49FF00-CB2F-0746-8FCF-07CF8ABDD2B3}" name="Column2" totalsRowFunction="custom">
      <totalsRowFormula>SUM(Table6[[Midwest]:[West]])</totalsRow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CCD49-AA09-4A45-B91B-31A4DA7EE46F}" name="Table1" displayName="Table1" ref="G35:K51" totalsRowShown="0" headerRowDxfId="1" dataDxfId="0">
  <tableColumns count="5">
    <tableColumn id="1" xr3:uid="{CCDEF6E3-C6B7-784D-8322-B285486FD6F2}" name="Observation ID" dataDxfId="6"/>
    <tableColumn id="2" xr3:uid="{2F868A78-5B2B-7244-A010-EA375E8EE13D}" name="Observation" dataDxfId="5"/>
    <tableColumn id="3" xr3:uid="{F5D6C01E-E9E4-8146-9874-4DF76A84658C}" name="Decision Tree 1" dataDxfId="4"/>
    <tableColumn id="4" xr3:uid="{FBDEC7DF-E66B-6340-B973-2C54A4A62FF2}" name="Decision Tree 2" dataDxfId="3"/>
    <tableColumn id="5" xr3:uid="{C4425A66-E7E1-5F46-86A0-E5C2DEA1B149}" name="Decision Tree 3" dataDxfId="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E6AE2F-17EE-C44A-832B-2FD9405FDDDF}" name="Table58" displayName="Table58" ref="H6:J9" totalsRowShown="0">
  <autoFilter ref="H6:J9" xr:uid="{047F8A44-6092-FE44-972A-02CFF0EF6228}">
    <filterColumn colId="0" hiddenButton="1"/>
    <filterColumn colId="1" hiddenButton="1"/>
    <filterColumn colId="2" hiddenButton="1"/>
  </autoFilter>
  <tableColumns count="3">
    <tableColumn id="1" xr3:uid="{59A5C393-7714-B74C-825A-DED90A6EFDB6}" name="Model"/>
    <tableColumn id="2" xr3:uid="{8E79370D-8634-3647-963D-0EE66349F609}" name="Criterion"/>
    <tableColumn id="3" xr3:uid="{98B8CE81-AE7E-884C-921C-7BC4DD91897C}" name="Splitter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DFAE-D54C-F947-A85A-B9E2392F6C28}">
  <dimension ref="A1:C13"/>
  <sheetViews>
    <sheetView workbookViewId="0">
      <selection activeCell="B11" sqref="B11"/>
    </sheetView>
  </sheetViews>
  <sheetFormatPr baseColWidth="10" defaultRowHeight="16" x14ac:dyDescent="0.2"/>
  <cols>
    <col min="1" max="1" width="14.33203125" customWidth="1"/>
  </cols>
  <sheetData>
    <row r="1" spans="1:3" x14ac:dyDescent="0.2">
      <c r="A1">
        <v>1</v>
      </c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 t="s">
        <v>1</v>
      </c>
      <c r="B3">
        <v>16</v>
      </c>
      <c r="C3">
        <v>22</v>
      </c>
    </row>
    <row r="4" spans="1:3" x14ac:dyDescent="0.2">
      <c r="A4" t="s">
        <v>2</v>
      </c>
      <c r="B4">
        <v>36</v>
      </c>
      <c r="C4">
        <v>17</v>
      </c>
    </row>
    <row r="6" spans="1:3" x14ac:dyDescent="0.2">
      <c r="A6">
        <v>2</v>
      </c>
    </row>
    <row r="7" spans="1:3" x14ac:dyDescent="0.2">
      <c r="A7" t="s">
        <v>3</v>
      </c>
      <c r="B7" t="s">
        <v>1</v>
      </c>
      <c r="C7" t="s">
        <v>2</v>
      </c>
    </row>
    <row r="8" spans="1:3" x14ac:dyDescent="0.2">
      <c r="A8" t="s">
        <v>1</v>
      </c>
      <c r="B8">
        <v>16</v>
      </c>
      <c r="C8">
        <v>23</v>
      </c>
    </row>
    <row r="9" spans="1:3" x14ac:dyDescent="0.2">
      <c r="A9" t="s">
        <v>2</v>
      </c>
      <c r="B9">
        <v>36</v>
      </c>
      <c r="C9">
        <v>16</v>
      </c>
    </row>
    <row r="10" spans="1:3" x14ac:dyDescent="0.2">
      <c r="A10">
        <v>3</v>
      </c>
    </row>
    <row r="11" spans="1:3" x14ac:dyDescent="0.2">
      <c r="A11" t="s">
        <v>4</v>
      </c>
      <c r="B11" t="s">
        <v>1</v>
      </c>
      <c r="C11" t="s">
        <v>2</v>
      </c>
    </row>
    <row r="12" spans="1:3" x14ac:dyDescent="0.2">
      <c r="A12" t="s">
        <v>1</v>
      </c>
      <c r="B12">
        <v>17</v>
      </c>
      <c r="C12">
        <v>19</v>
      </c>
    </row>
    <row r="13" spans="1:3" x14ac:dyDescent="0.2">
      <c r="A13" t="s">
        <v>2</v>
      </c>
      <c r="B13">
        <v>35</v>
      </c>
      <c r="C1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0BF8-2272-DE43-B744-A9223BBF696E}">
  <dimension ref="A1:N44"/>
  <sheetViews>
    <sheetView topLeftCell="A2" workbookViewId="0">
      <selection activeCell="K5" sqref="K5:M8"/>
    </sheetView>
  </sheetViews>
  <sheetFormatPr baseColWidth="10" defaultRowHeight="16" x14ac:dyDescent="0.2"/>
  <cols>
    <col min="1" max="1" width="15.6640625" customWidth="1"/>
    <col min="3" max="4" width="11.6640625" customWidth="1"/>
    <col min="5" max="5" width="12.1640625" customWidth="1"/>
    <col min="11" max="11" width="13.6640625" customWidth="1"/>
    <col min="13" max="13" width="33" customWidth="1"/>
  </cols>
  <sheetData>
    <row r="1" spans="1:14" x14ac:dyDescent="0.2">
      <c r="A1">
        <v>1</v>
      </c>
    </row>
    <row r="2" spans="1:14" x14ac:dyDescent="0.2">
      <c r="A2" t="s">
        <v>49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35</v>
      </c>
      <c r="H2" t="s">
        <v>47</v>
      </c>
    </row>
    <row r="3" spans="1:14" x14ac:dyDescent="0.2">
      <c r="A3" t="s">
        <v>5</v>
      </c>
      <c r="B3">
        <v>6</v>
      </c>
      <c r="C3">
        <v>3</v>
      </c>
      <c r="D3">
        <v>4</v>
      </c>
      <c r="E3">
        <v>0</v>
      </c>
      <c r="F3">
        <v>3</v>
      </c>
    </row>
    <row r="4" spans="1:14" x14ac:dyDescent="0.2">
      <c r="A4" t="s">
        <v>6</v>
      </c>
      <c r="B4">
        <v>0</v>
      </c>
      <c r="C4">
        <v>2</v>
      </c>
      <c r="D4">
        <v>3</v>
      </c>
      <c r="E4">
        <v>0</v>
      </c>
      <c r="F4">
        <v>0</v>
      </c>
    </row>
    <row r="5" spans="1:14" x14ac:dyDescent="0.2">
      <c r="A5" t="s">
        <v>7</v>
      </c>
      <c r="B5">
        <v>0</v>
      </c>
      <c r="C5">
        <v>5</v>
      </c>
      <c r="D5">
        <v>11</v>
      </c>
      <c r="E5">
        <v>7</v>
      </c>
      <c r="F5">
        <v>3</v>
      </c>
      <c r="K5" t="s">
        <v>48</v>
      </c>
      <c r="L5" t="s">
        <v>37</v>
      </c>
      <c r="M5" t="s">
        <v>38</v>
      </c>
    </row>
    <row r="6" spans="1:14" x14ac:dyDescent="0.2">
      <c r="A6" t="s">
        <v>8</v>
      </c>
      <c r="B6">
        <v>4</v>
      </c>
      <c r="C6">
        <v>3</v>
      </c>
      <c r="D6">
        <v>5</v>
      </c>
      <c r="E6">
        <v>3</v>
      </c>
      <c r="F6">
        <v>1</v>
      </c>
      <c r="K6" t="s">
        <v>32</v>
      </c>
      <c r="L6" t="s">
        <v>39</v>
      </c>
      <c r="M6" t="s">
        <v>41</v>
      </c>
    </row>
    <row r="7" spans="1:14" x14ac:dyDescent="0.2">
      <c r="A7" t="s">
        <v>9</v>
      </c>
      <c r="B7">
        <v>4</v>
      </c>
      <c r="C7">
        <v>4</v>
      </c>
      <c r="D7">
        <v>6</v>
      </c>
      <c r="E7">
        <v>1</v>
      </c>
      <c r="F7">
        <v>13</v>
      </c>
      <c r="K7" t="s">
        <v>33</v>
      </c>
      <c r="L7" t="s">
        <v>40</v>
      </c>
      <c r="M7" t="s">
        <v>41</v>
      </c>
    </row>
    <row r="8" spans="1:14" x14ac:dyDescent="0.2">
      <c r="B8">
        <f>B3/SUM(Table6[Midwest])</f>
        <v>0.42857142857142855</v>
      </c>
      <c r="C8">
        <f>C4/SUM(Table6[Northeast])</f>
        <v>0.11764705882352941</v>
      </c>
      <c r="D8">
        <f>D5/SUM(Table6[Southeast])</f>
        <v>0.37931034482758619</v>
      </c>
      <c r="E8">
        <f>E6/SUM(Table6[Southwest])</f>
        <v>0.27272727272727271</v>
      </c>
      <c r="F8">
        <f>F7/SUM(Table6[West])</f>
        <v>0.65</v>
      </c>
      <c r="G8">
        <f>B3+C4+D5+E6+F7</f>
        <v>35</v>
      </c>
      <c r="H8">
        <f>SUM(Table6[[Midwest]:[West]])</f>
        <v>91</v>
      </c>
      <c r="K8" t="s">
        <v>34</v>
      </c>
      <c r="L8" t="s">
        <v>39</v>
      </c>
      <c r="M8" t="s">
        <v>46</v>
      </c>
    </row>
    <row r="9" spans="1:14" x14ac:dyDescent="0.2">
      <c r="A9">
        <v>2</v>
      </c>
    </row>
    <row r="10" spans="1:14" x14ac:dyDescent="0.2">
      <c r="A10" s="2" t="s">
        <v>50</v>
      </c>
      <c r="B10" s="2" t="s">
        <v>5</v>
      </c>
      <c r="C10" s="2" t="s">
        <v>6</v>
      </c>
      <c r="D10" s="2" t="s">
        <v>7</v>
      </c>
      <c r="E10" s="2" t="s">
        <v>8</v>
      </c>
      <c r="F10" s="2" t="s">
        <v>9</v>
      </c>
    </row>
    <row r="11" spans="1:14" x14ac:dyDescent="0.2">
      <c r="A11" s="3" t="s">
        <v>5</v>
      </c>
      <c r="B11" s="3">
        <v>6</v>
      </c>
      <c r="C11" s="3">
        <v>3</v>
      </c>
      <c r="D11" s="3">
        <v>2</v>
      </c>
      <c r="E11" s="3">
        <v>0</v>
      </c>
      <c r="F11" s="3">
        <v>1</v>
      </c>
      <c r="K11" t="s">
        <v>42</v>
      </c>
      <c r="L11" t="s">
        <v>42</v>
      </c>
      <c r="M11" t="s">
        <v>43</v>
      </c>
      <c r="N11" t="s">
        <v>5</v>
      </c>
    </row>
    <row r="12" spans="1:14" x14ac:dyDescent="0.2">
      <c r="A12" s="4" t="s">
        <v>6</v>
      </c>
      <c r="B12" s="4">
        <v>0</v>
      </c>
      <c r="C12" s="4">
        <v>2</v>
      </c>
      <c r="D12" s="4">
        <v>7</v>
      </c>
      <c r="E12" s="4">
        <v>1</v>
      </c>
      <c r="F12" s="4">
        <v>5</v>
      </c>
    </row>
    <row r="13" spans="1:14" x14ac:dyDescent="0.2">
      <c r="A13" s="3" t="s">
        <v>7</v>
      </c>
      <c r="B13" s="3">
        <v>0</v>
      </c>
      <c r="C13" s="3">
        <v>4</v>
      </c>
      <c r="D13" s="3">
        <v>8</v>
      </c>
      <c r="E13" s="3">
        <v>4</v>
      </c>
      <c r="F13" s="3">
        <v>2</v>
      </c>
    </row>
    <row r="14" spans="1:14" x14ac:dyDescent="0.2">
      <c r="A14" s="4" t="s">
        <v>8</v>
      </c>
      <c r="B14" s="4">
        <v>4</v>
      </c>
      <c r="C14" s="4">
        <v>3</v>
      </c>
      <c r="D14" s="4">
        <v>5</v>
      </c>
      <c r="E14" s="4">
        <v>3</v>
      </c>
      <c r="F14" s="4">
        <v>1</v>
      </c>
      <c r="K14" t="s">
        <v>5</v>
      </c>
      <c r="M14" t="s">
        <v>44</v>
      </c>
      <c r="N14" t="s">
        <v>45</v>
      </c>
    </row>
    <row r="15" spans="1:14" x14ac:dyDescent="0.2">
      <c r="A15" s="7" t="s">
        <v>9</v>
      </c>
      <c r="B15" s="7">
        <v>4</v>
      </c>
      <c r="C15" s="7">
        <v>5</v>
      </c>
      <c r="D15" s="7">
        <v>7</v>
      </c>
      <c r="E15" s="7">
        <v>3</v>
      </c>
      <c r="F15" s="7">
        <v>11</v>
      </c>
      <c r="L15" t="s">
        <v>1</v>
      </c>
      <c r="M15">
        <v>11</v>
      </c>
      <c r="N15">
        <v>14</v>
      </c>
    </row>
    <row r="16" spans="1:14" x14ac:dyDescent="0.2">
      <c r="B16" s="2">
        <f>B11/SUM(Table6[Midwest])</f>
        <v>0.42857142857142855</v>
      </c>
      <c r="C16" s="2">
        <f>C12/SUM(Table6[Northeast])</f>
        <v>0.11764705882352941</v>
      </c>
      <c r="D16" s="2">
        <f>D13/SUM(Table6[Southeast])</f>
        <v>0.27586206896551724</v>
      </c>
      <c r="E16" s="2">
        <f>E14/SUM(Table6[Southwest])</f>
        <v>0.27272727272727271</v>
      </c>
      <c r="F16" s="2">
        <f>F15/SUM(Table6[West])</f>
        <v>0.55000000000000004</v>
      </c>
      <c r="G16" s="2">
        <f>B11+C12+D13+E14+F15</f>
        <v>30</v>
      </c>
      <c r="L16" t="s">
        <v>2</v>
      </c>
      <c r="M16">
        <v>18</v>
      </c>
      <c r="N16">
        <v>15</v>
      </c>
    </row>
    <row r="17" spans="1:14" x14ac:dyDescent="0.2">
      <c r="A17">
        <v>3</v>
      </c>
    </row>
    <row r="18" spans="1:14" x14ac:dyDescent="0.2">
      <c r="A18" s="2" t="s">
        <v>51</v>
      </c>
      <c r="B18" s="2" t="s">
        <v>5</v>
      </c>
      <c r="C18" s="2" t="s">
        <v>6</v>
      </c>
      <c r="D18" s="2" t="s">
        <v>7</v>
      </c>
      <c r="E18" s="2" t="s">
        <v>8</v>
      </c>
      <c r="F18" s="2" t="s">
        <v>9</v>
      </c>
      <c r="K18" t="s">
        <v>42</v>
      </c>
      <c r="L18" t="s">
        <v>42</v>
      </c>
      <c r="M18" t="s">
        <v>43</v>
      </c>
      <c r="N18" t="s">
        <v>6</v>
      </c>
    </row>
    <row r="19" spans="1:14" x14ac:dyDescent="0.2">
      <c r="A19" s="3" t="s">
        <v>5</v>
      </c>
      <c r="B19" s="3">
        <v>6</v>
      </c>
      <c r="C19" s="3">
        <v>3</v>
      </c>
      <c r="D19" s="3">
        <v>4</v>
      </c>
      <c r="E19" s="3">
        <v>0</v>
      </c>
      <c r="F19" s="3">
        <v>3</v>
      </c>
    </row>
    <row r="20" spans="1:14" x14ac:dyDescent="0.2">
      <c r="A20" s="4" t="s">
        <v>6</v>
      </c>
      <c r="B20" s="4">
        <v>1</v>
      </c>
      <c r="C20" s="4">
        <v>2</v>
      </c>
      <c r="D20" s="4">
        <v>4</v>
      </c>
      <c r="E20" s="4">
        <v>0</v>
      </c>
      <c r="F20" s="4">
        <v>1</v>
      </c>
    </row>
    <row r="21" spans="1:14" x14ac:dyDescent="0.2">
      <c r="A21" s="3" t="s">
        <v>7</v>
      </c>
      <c r="B21" s="3">
        <v>0</v>
      </c>
      <c r="C21" s="3">
        <v>4</v>
      </c>
      <c r="D21" s="3">
        <v>10</v>
      </c>
      <c r="E21" s="3">
        <v>4</v>
      </c>
      <c r="F21" s="3">
        <v>3</v>
      </c>
      <c r="L21" t="s">
        <v>44</v>
      </c>
      <c r="M21" t="s">
        <v>45</v>
      </c>
    </row>
    <row r="22" spans="1:14" x14ac:dyDescent="0.2">
      <c r="A22" s="4" t="s">
        <v>8</v>
      </c>
      <c r="B22" s="4">
        <v>4</v>
      </c>
      <c r="C22" s="4">
        <v>3</v>
      </c>
      <c r="D22" s="4">
        <v>5</v>
      </c>
      <c r="E22" s="4">
        <v>3</v>
      </c>
      <c r="F22" s="4">
        <v>1</v>
      </c>
      <c r="L22" t="s">
        <v>1</v>
      </c>
      <c r="M22">
        <v>11</v>
      </c>
      <c r="N22">
        <v>14</v>
      </c>
    </row>
    <row r="23" spans="1:14" x14ac:dyDescent="0.2">
      <c r="A23" s="7" t="s">
        <v>9</v>
      </c>
      <c r="B23" s="7">
        <v>3</v>
      </c>
      <c r="C23" s="7">
        <v>5</v>
      </c>
      <c r="D23" s="7">
        <v>6</v>
      </c>
      <c r="E23" s="7">
        <v>4</v>
      </c>
      <c r="F23" s="7">
        <v>12</v>
      </c>
      <c r="L23" t="s">
        <v>2</v>
      </c>
      <c r="M23">
        <v>14</v>
      </c>
      <c r="N23">
        <v>10</v>
      </c>
    </row>
    <row r="24" spans="1:14" x14ac:dyDescent="0.2">
      <c r="B24" s="2">
        <f>B19/SUM(Table6[Midwest])</f>
        <v>0.42857142857142855</v>
      </c>
      <c r="C24" s="2">
        <f>C20/SUM(Table6[Northeast])</f>
        <v>0.11764705882352941</v>
      </c>
      <c r="D24" s="2">
        <f>D21/SUM(Table6[Southeast])</f>
        <v>0.34482758620689657</v>
      </c>
      <c r="E24" s="2">
        <f>E22/SUM(Table6[Southwest])</f>
        <v>0.27272727272727271</v>
      </c>
      <c r="F24" s="2">
        <f>F23/SUM(Table6[West])</f>
        <v>0.6</v>
      </c>
      <c r="G24" s="2">
        <f>B19+C20+D21+E22+F23</f>
        <v>33</v>
      </c>
    </row>
    <row r="25" spans="1:14" x14ac:dyDescent="0.2">
      <c r="K25" t="s">
        <v>42</v>
      </c>
      <c r="L25" t="s">
        <v>42</v>
      </c>
      <c r="M25" t="s">
        <v>43</v>
      </c>
      <c r="N25" t="s">
        <v>7</v>
      </c>
    </row>
    <row r="27" spans="1:14" x14ac:dyDescent="0.2">
      <c r="A27" s="2" t="s">
        <v>36</v>
      </c>
      <c r="B27" s="2" t="s">
        <v>5</v>
      </c>
      <c r="C27" s="2" t="s">
        <v>6</v>
      </c>
      <c r="D27" s="2" t="s">
        <v>7</v>
      </c>
      <c r="E27" s="2" t="s">
        <v>8</v>
      </c>
      <c r="F27" s="2" t="s">
        <v>9</v>
      </c>
    </row>
    <row r="28" spans="1:14" x14ac:dyDescent="0.2">
      <c r="A28" s="3" t="s">
        <v>5</v>
      </c>
      <c r="B28" s="3">
        <v>5</v>
      </c>
      <c r="C28" s="3">
        <v>2</v>
      </c>
      <c r="D28" s="3">
        <v>3</v>
      </c>
      <c r="E28" s="3">
        <v>3</v>
      </c>
      <c r="F28" s="3">
        <v>1</v>
      </c>
      <c r="L28" t="s">
        <v>44</v>
      </c>
      <c r="M28" t="s">
        <v>45</v>
      </c>
    </row>
    <row r="29" spans="1:14" x14ac:dyDescent="0.2">
      <c r="A29" s="4" t="s">
        <v>6</v>
      </c>
      <c r="B29" s="4">
        <v>3</v>
      </c>
      <c r="C29" s="4">
        <v>3</v>
      </c>
      <c r="D29" s="4">
        <v>9</v>
      </c>
      <c r="E29" s="4">
        <v>1</v>
      </c>
      <c r="F29" s="4">
        <v>1</v>
      </c>
      <c r="L29" t="s">
        <v>1</v>
      </c>
      <c r="M29">
        <v>16</v>
      </c>
      <c r="N29">
        <v>21</v>
      </c>
    </row>
    <row r="30" spans="1:14" x14ac:dyDescent="0.2">
      <c r="A30" s="3" t="s">
        <v>7</v>
      </c>
      <c r="B30" s="3">
        <v>6</v>
      </c>
      <c r="C30" s="3">
        <v>5</v>
      </c>
      <c r="D30" s="3">
        <v>9</v>
      </c>
      <c r="E30" s="3">
        <v>4</v>
      </c>
      <c r="F30" s="3">
        <v>5</v>
      </c>
      <c r="L30" t="s">
        <v>2</v>
      </c>
      <c r="M30">
        <v>18</v>
      </c>
      <c r="N30">
        <v>24</v>
      </c>
    </row>
    <row r="31" spans="1:14" x14ac:dyDescent="0.2">
      <c r="A31" s="4" t="s">
        <v>8</v>
      </c>
      <c r="B31" s="4">
        <v>3</v>
      </c>
      <c r="C31" s="4">
        <v>1</v>
      </c>
      <c r="D31" s="4">
        <v>5</v>
      </c>
      <c r="E31" s="4">
        <v>0</v>
      </c>
      <c r="F31" s="4">
        <v>2</v>
      </c>
    </row>
    <row r="32" spans="1:14" x14ac:dyDescent="0.2">
      <c r="A32" s="7" t="s">
        <v>9</v>
      </c>
      <c r="B32" s="7">
        <v>3</v>
      </c>
      <c r="C32" s="7">
        <v>2</v>
      </c>
      <c r="D32" s="7">
        <v>2</v>
      </c>
      <c r="E32" s="7">
        <v>0</v>
      </c>
      <c r="F32" s="7">
        <v>13</v>
      </c>
      <c r="K32" t="s">
        <v>42</v>
      </c>
      <c r="L32" t="s">
        <v>42</v>
      </c>
      <c r="M32" t="s">
        <v>43</v>
      </c>
      <c r="N32" t="s">
        <v>8</v>
      </c>
    </row>
    <row r="33" spans="2:14" x14ac:dyDescent="0.2">
      <c r="B33" s="2">
        <f>B28/SUM(Table6[Midwest])</f>
        <v>0.35714285714285715</v>
      </c>
      <c r="C33" s="2">
        <f>C29/SUM(Table6[Northeast])</f>
        <v>0.17647058823529413</v>
      </c>
      <c r="D33" s="2">
        <f>D30/SUM(Table6[Southeast])</f>
        <v>0.31034482758620691</v>
      </c>
      <c r="E33" s="2">
        <f>E31/SUM(Table6[Southwest])</f>
        <v>0</v>
      </c>
      <c r="F33" s="2">
        <f>F32/SUM(Table6[West])</f>
        <v>0.65</v>
      </c>
      <c r="G33" s="2">
        <f>B28+C29+D30+E31+F32</f>
        <v>30</v>
      </c>
    </row>
    <row r="35" spans="2:14" x14ac:dyDescent="0.2">
      <c r="L35" t="s">
        <v>44</v>
      </c>
      <c r="M35" t="s">
        <v>45</v>
      </c>
    </row>
    <row r="36" spans="2:14" x14ac:dyDescent="0.2">
      <c r="L36" t="s">
        <v>1</v>
      </c>
      <c r="M36">
        <v>7</v>
      </c>
      <c r="N36">
        <v>8</v>
      </c>
    </row>
    <row r="37" spans="2:14" x14ac:dyDescent="0.2">
      <c r="L37" t="s">
        <v>2</v>
      </c>
      <c r="M37">
        <v>9</v>
      </c>
      <c r="N37">
        <v>6</v>
      </c>
    </row>
    <row r="39" spans="2:14" x14ac:dyDescent="0.2">
      <c r="K39" t="s">
        <v>42</v>
      </c>
      <c r="L39" t="s">
        <v>42</v>
      </c>
      <c r="M39" t="s">
        <v>43</v>
      </c>
      <c r="N39" t="s">
        <v>9</v>
      </c>
    </row>
    <row r="42" spans="2:14" x14ac:dyDescent="0.2">
      <c r="L42" t="s">
        <v>44</v>
      </c>
      <c r="M42" t="s">
        <v>45</v>
      </c>
    </row>
    <row r="43" spans="2:14" x14ac:dyDescent="0.2">
      <c r="L43" t="s">
        <v>1</v>
      </c>
      <c r="M43">
        <v>12</v>
      </c>
      <c r="N43">
        <v>15</v>
      </c>
    </row>
    <row r="44" spans="2:14" x14ac:dyDescent="0.2">
      <c r="L44" t="s">
        <v>2</v>
      </c>
      <c r="M44">
        <v>14</v>
      </c>
      <c r="N44">
        <v>14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4858D-E82F-3E49-BEF1-006F59227AE1}">
  <dimension ref="A1:O51"/>
  <sheetViews>
    <sheetView tabSelected="1" workbookViewId="0">
      <selection activeCell="J10" sqref="J10"/>
    </sheetView>
  </sheetViews>
  <sheetFormatPr baseColWidth="10" defaultRowHeight="16" x14ac:dyDescent="0.2"/>
  <cols>
    <col min="2" max="2" width="14" customWidth="1"/>
    <col min="3" max="3" width="11.5" customWidth="1"/>
    <col min="4" max="4" width="12.33203125" customWidth="1"/>
    <col min="7" max="7" width="15.5" customWidth="1"/>
    <col min="8" max="8" width="13.33203125" customWidth="1"/>
    <col min="9" max="11" width="16" customWidth="1"/>
  </cols>
  <sheetData>
    <row r="1" spans="1:14" x14ac:dyDescent="0.2">
      <c r="A1" t="s">
        <v>10</v>
      </c>
      <c r="B1" t="s">
        <v>11</v>
      </c>
      <c r="C1" t="s">
        <v>12</v>
      </c>
      <c r="D1" t="s">
        <v>13</v>
      </c>
    </row>
    <row r="2" spans="1:14" x14ac:dyDescent="0.2">
      <c r="A2" s="2"/>
      <c r="B2" s="2" t="s">
        <v>26</v>
      </c>
      <c r="C2" s="2" t="s">
        <v>21</v>
      </c>
      <c r="D2" s="2" t="s">
        <v>27</v>
      </c>
      <c r="F2">
        <v>1</v>
      </c>
    </row>
    <row r="3" spans="1:14" x14ac:dyDescent="0.2">
      <c r="A3" s="3" t="s">
        <v>26</v>
      </c>
      <c r="B3" s="3">
        <v>6</v>
      </c>
      <c r="C3" s="3">
        <v>0</v>
      </c>
      <c r="D3" s="3">
        <v>1</v>
      </c>
      <c r="H3" s="3"/>
      <c r="I3" s="3"/>
      <c r="J3" s="3"/>
    </row>
    <row r="4" spans="1:14" x14ac:dyDescent="0.2">
      <c r="A4" s="4" t="s">
        <v>21</v>
      </c>
      <c r="B4" s="4">
        <v>1</v>
      </c>
      <c r="C4" s="4">
        <v>3</v>
      </c>
      <c r="D4" s="4">
        <v>2</v>
      </c>
      <c r="H4" s="4"/>
      <c r="I4" s="4"/>
      <c r="J4" s="4"/>
    </row>
    <row r="5" spans="1:14" x14ac:dyDescent="0.2">
      <c r="A5" s="7" t="s">
        <v>27</v>
      </c>
      <c r="B5" s="7">
        <v>0</v>
      </c>
      <c r="C5" s="7">
        <v>2</v>
      </c>
      <c r="D5" s="7">
        <v>1</v>
      </c>
      <c r="H5" s="7"/>
      <c r="I5" s="7"/>
      <c r="J5" s="7"/>
    </row>
    <row r="6" spans="1:14" x14ac:dyDescent="0.2">
      <c r="H6" t="s">
        <v>48</v>
      </c>
      <c r="I6" t="s">
        <v>37</v>
      </c>
      <c r="J6" t="s">
        <v>52</v>
      </c>
    </row>
    <row r="7" spans="1:14" x14ac:dyDescent="0.2">
      <c r="H7" t="s">
        <v>32</v>
      </c>
      <c r="I7" t="s">
        <v>39</v>
      </c>
      <c r="J7" t="s">
        <v>53</v>
      </c>
    </row>
    <row r="8" spans="1:14" x14ac:dyDescent="0.2">
      <c r="H8" t="s">
        <v>33</v>
      </c>
      <c r="I8" t="s">
        <v>54</v>
      </c>
      <c r="J8" t="s">
        <v>53</v>
      </c>
    </row>
    <row r="9" spans="1:14" x14ac:dyDescent="0.2">
      <c r="A9" s="2"/>
      <c r="B9" s="2" t="s">
        <v>26</v>
      </c>
      <c r="C9" s="2" t="s">
        <v>21</v>
      </c>
      <c r="D9" s="2" t="s">
        <v>27</v>
      </c>
      <c r="H9" t="s">
        <v>34</v>
      </c>
      <c r="I9" t="s">
        <v>39</v>
      </c>
      <c r="J9" t="s">
        <v>55</v>
      </c>
    </row>
    <row r="10" spans="1:14" x14ac:dyDescent="0.2">
      <c r="A10" s="3" t="s">
        <v>26</v>
      </c>
      <c r="B10" s="3">
        <v>6</v>
      </c>
      <c r="C10" s="3">
        <v>0</v>
      </c>
      <c r="D10" s="3">
        <v>1</v>
      </c>
      <c r="F10">
        <v>2</v>
      </c>
    </row>
    <row r="11" spans="1:14" x14ac:dyDescent="0.2">
      <c r="A11" s="4" t="s">
        <v>21</v>
      </c>
      <c r="B11" s="4">
        <v>1</v>
      </c>
      <c r="C11" s="4">
        <v>2</v>
      </c>
      <c r="D11" s="4">
        <v>3</v>
      </c>
    </row>
    <row r="12" spans="1:14" x14ac:dyDescent="0.2">
      <c r="A12" s="7" t="s">
        <v>27</v>
      </c>
      <c r="B12" s="7">
        <v>0</v>
      </c>
      <c r="C12" s="7">
        <v>3</v>
      </c>
      <c r="D12" s="7">
        <v>0</v>
      </c>
    </row>
    <row r="14" spans="1:14" x14ac:dyDescent="0.2">
      <c r="A14" s="2"/>
      <c r="B14" s="2" t="s">
        <v>26</v>
      </c>
      <c r="C14" s="2" t="s">
        <v>21</v>
      </c>
      <c r="D14" s="2" t="s">
        <v>27</v>
      </c>
      <c r="F14">
        <v>3</v>
      </c>
    </row>
    <row r="15" spans="1:14" x14ac:dyDescent="0.2">
      <c r="A15" s="3" t="s">
        <v>26</v>
      </c>
      <c r="B15" s="3">
        <v>5</v>
      </c>
      <c r="C15" s="3">
        <v>1</v>
      </c>
      <c r="D15" s="3">
        <v>1</v>
      </c>
    </row>
    <row r="16" spans="1:14" x14ac:dyDescent="0.2">
      <c r="A16" s="4" t="s">
        <v>21</v>
      </c>
      <c r="B16" s="4">
        <v>3</v>
      </c>
      <c r="C16" s="4">
        <v>3</v>
      </c>
      <c r="D16" s="4">
        <v>0</v>
      </c>
      <c r="J16">
        <v>1</v>
      </c>
      <c r="L16">
        <v>2</v>
      </c>
      <c r="N16">
        <v>3</v>
      </c>
    </row>
    <row r="17" spans="1:15" x14ac:dyDescent="0.2">
      <c r="A17" s="7" t="s">
        <v>27</v>
      </c>
      <c r="B17" s="7">
        <v>0</v>
      </c>
      <c r="C17" s="7">
        <v>2</v>
      </c>
      <c r="D17" s="7">
        <v>1</v>
      </c>
      <c r="G17">
        <v>44</v>
      </c>
      <c r="H17" t="s">
        <v>21</v>
      </c>
      <c r="J17" t="s">
        <v>14</v>
      </c>
      <c r="K17" t="s">
        <v>15</v>
      </c>
      <c r="L17" t="s">
        <v>14</v>
      </c>
      <c r="M17" t="s">
        <v>15</v>
      </c>
      <c r="N17" t="s">
        <v>28</v>
      </c>
      <c r="O17" t="s">
        <v>17</v>
      </c>
    </row>
    <row r="18" spans="1:15" x14ac:dyDescent="0.2">
      <c r="G18">
        <v>26</v>
      </c>
      <c r="H18" t="s">
        <v>22</v>
      </c>
      <c r="I18" t="s">
        <v>23</v>
      </c>
      <c r="J18" t="s">
        <v>16</v>
      </c>
      <c r="K18" t="s">
        <v>17</v>
      </c>
      <c r="L18" t="s">
        <v>16</v>
      </c>
      <c r="M18" t="s">
        <v>17</v>
      </c>
      <c r="N18" t="s">
        <v>16</v>
      </c>
      <c r="O18" t="s">
        <v>17</v>
      </c>
    </row>
    <row r="19" spans="1:15" x14ac:dyDescent="0.2">
      <c r="G19">
        <v>7</v>
      </c>
      <c r="H19" t="s">
        <v>24</v>
      </c>
      <c r="I19" t="s">
        <v>25</v>
      </c>
      <c r="J19" t="s">
        <v>18</v>
      </c>
      <c r="L19" t="s">
        <v>18</v>
      </c>
      <c r="N19" t="s">
        <v>19</v>
      </c>
      <c r="O19" t="s">
        <v>15</v>
      </c>
    </row>
    <row r="20" spans="1:15" x14ac:dyDescent="0.2">
      <c r="G20">
        <v>48</v>
      </c>
      <c r="H20" t="s">
        <v>21</v>
      </c>
      <c r="J20" t="s">
        <v>18</v>
      </c>
      <c r="L20" t="s">
        <v>19</v>
      </c>
      <c r="M20" t="s">
        <v>15</v>
      </c>
      <c r="N20" t="s">
        <v>18</v>
      </c>
    </row>
    <row r="21" spans="1:15" x14ac:dyDescent="0.2">
      <c r="G21">
        <v>0</v>
      </c>
      <c r="H21" t="s">
        <v>24</v>
      </c>
      <c r="I21" t="s">
        <v>25</v>
      </c>
      <c r="J21" t="s">
        <v>19</v>
      </c>
      <c r="K21" t="s">
        <v>15</v>
      </c>
      <c r="L21" t="s">
        <v>18</v>
      </c>
      <c r="N21" t="s">
        <v>18</v>
      </c>
    </row>
    <row r="22" spans="1:15" x14ac:dyDescent="0.2">
      <c r="G22">
        <v>38</v>
      </c>
      <c r="H22" t="s">
        <v>21</v>
      </c>
      <c r="J22" t="s">
        <v>18</v>
      </c>
      <c r="L22" s="1" t="s">
        <v>24</v>
      </c>
      <c r="M22" t="s">
        <v>15</v>
      </c>
      <c r="N22" t="s">
        <v>18</v>
      </c>
    </row>
    <row r="23" spans="1:15" x14ac:dyDescent="0.2">
      <c r="G23">
        <v>39</v>
      </c>
      <c r="H23" t="s">
        <v>21</v>
      </c>
      <c r="J23" t="s">
        <v>18</v>
      </c>
      <c r="L23" t="s">
        <v>18</v>
      </c>
      <c r="N23" t="s">
        <v>16</v>
      </c>
      <c r="O23" t="s">
        <v>17</v>
      </c>
    </row>
    <row r="24" spans="1:15" x14ac:dyDescent="0.2">
      <c r="G24">
        <v>24</v>
      </c>
      <c r="H24" t="s">
        <v>22</v>
      </c>
      <c r="I24" t="s">
        <v>23</v>
      </c>
      <c r="J24" t="s">
        <v>16</v>
      </c>
      <c r="K24" t="s">
        <v>17</v>
      </c>
      <c r="L24" t="s">
        <v>16</v>
      </c>
      <c r="M24" t="s">
        <v>17</v>
      </c>
      <c r="N24" t="s">
        <v>19</v>
      </c>
      <c r="O24" t="s">
        <v>15</v>
      </c>
    </row>
    <row r="25" spans="1:15" x14ac:dyDescent="0.2">
      <c r="G25">
        <v>22</v>
      </c>
      <c r="H25" t="s">
        <v>22</v>
      </c>
      <c r="I25" t="s">
        <v>23</v>
      </c>
      <c r="J25" t="s">
        <v>16</v>
      </c>
      <c r="K25" t="s">
        <v>17</v>
      </c>
      <c r="L25" t="s">
        <v>16</v>
      </c>
      <c r="M25" t="s">
        <v>17</v>
      </c>
      <c r="N25" t="s">
        <v>16</v>
      </c>
      <c r="O25" t="s">
        <v>17</v>
      </c>
    </row>
    <row r="26" spans="1:15" x14ac:dyDescent="0.2">
      <c r="G26">
        <v>37</v>
      </c>
      <c r="H26" t="s">
        <v>21</v>
      </c>
      <c r="J26" t="s">
        <v>16</v>
      </c>
      <c r="K26" t="s">
        <v>17</v>
      </c>
      <c r="L26" t="s">
        <v>16</v>
      </c>
      <c r="M26" t="s">
        <v>17</v>
      </c>
      <c r="N26" t="s">
        <v>16</v>
      </c>
      <c r="O26" t="s">
        <v>17</v>
      </c>
    </row>
    <row r="27" spans="1:15" x14ac:dyDescent="0.2">
      <c r="G27">
        <v>1</v>
      </c>
      <c r="H27" t="s">
        <v>24</v>
      </c>
      <c r="I27" t="s">
        <v>25</v>
      </c>
      <c r="J27" t="s">
        <v>18</v>
      </c>
      <c r="L27" t="s">
        <v>18</v>
      </c>
      <c r="N27" t="s">
        <v>18</v>
      </c>
    </row>
    <row r="28" spans="1:15" x14ac:dyDescent="0.2">
      <c r="G28">
        <v>50</v>
      </c>
      <c r="H28" t="s">
        <v>21</v>
      </c>
      <c r="J28" t="s">
        <v>19</v>
      </c>
      <c r="K28" t="s">
        <v>15</v>
      </c>
      <c r="L28" t="s">
        <v>18</v>
      </c>
      <c r="N28" t="s">
        <v>18</v>
      </c>
    </row>
    <row r="29" spans="1:15" x14ac:dyDescent="0.2">
      <c r="G29">
        <v>30</v>
      </c>
      <c r="H29" t="s">
        <v>22</v>
      </c>
      <c r="I29" t="s">
        <v>23</v>
      </c>
      <c r="J29" t="s">
        <v>16</v>
      </c>
      <c r="K29" t="s">
        <v>17</v>
      </c>
      <c r="L29" t="s">
        <v>16</v>
      </c>
      <c r="M29" t="s">
        <v>17</v>
      </c>
      <c r="N29" t="s">
        <v>16</v>
      </c>
      <c r="O29" t="s">
        <v>17</v>
      </c>
    </row>
    <row r="30" spans="1:15" x14ac:dyDescent="0.2">
      <c r="G30">
        <v>33</v>
      </c>
      <c r="H30" t="s">
        <v>22</v>
      </c>
      <c r="I30" t="s">
        <v>23</v>
      </c>
      <c r="J30" t="s">
        <v>16</v>
      </c>
      <c r="K30" t="s">
        <v>17</v>
      </c>
      <c r="L30" t="s">
        <v>16</v>
      </c>
      <c r="M30" t="s">
        <v>17</v>
      </c>
      <c r="N30" t="s">
        <v>18</v>
      </c>
    </row>
    <row r="31" spans="1:15" x14ac:dyDescent="0.2">
      <c r="G31">
        <v>32</v>
      </c>
      <c r="H31" t="s">
        <v>22</v>
      </c>
      <c r="I31" t="s">
        <v>23</v>
      </c>
      <c r="J31" t="s">
        <v>16</v>
      </c>
      <c r="K31" t="s">
        <v>17</v>
      </c>
      <c r="L31" t="s">
        <v>16</v>
      </c>
      <c r="M31" t="s">
        <v>17</v>
      </c>
      <c r="N31" t="s">
        <v>16</v>
      </c>
      <c r="O31" t="s">
        <v>17</v>
      </c>
    </row>
    <row r="32" spans="1:15" x14ac:dyDescent="0.2">
      <c r="G32">
        <v>20</v>
      </c>
      <c r="H32" t="s">
        <v>22</v>
      </c>
      <c r="I32" t="s">
        <v>23</v>
      </c>
      <c r="J32" t="s">
        <v>19</v>
      </c>
      <c r="K32" t="s">
        <v>20</v>
      </c>
      <c r="L32" t="s">
        <v>19</v>
      </c>
      <c r="M32" t="s">
        <v>20</v>
      </c>
      <c r="N32" t="s">
        <v>16</v>
      </c>
      <c r="O32" t="s">
        <v>29</v>
      </c>
    </row>
    <row r="35" spans="7:11" x14ac:dyDescent="0.2">
      <c r="G35" s="5" t="s">
        <v>31</v>
      </c>
      <c r="H35" s="5" t="s">
        <v>30</v>
      </c>
      <c r="I35" s="5" t="s">
        <v>32</v>
      </c>
      <c r="J35" s="5" t="s">
        <v>33</v>
      </c>
      <c r="K35" s="5" t="s">
        <v>34</v>
      </c>
    </row>
    <row r="36" spans="7:11" x14ac:dyDescent="0.2">
      <c r="G36" s="5">
        <v>44</v>
      </c>
      <c r="H36" s="5" t="s">
        <v>21</v>
      </c>
      <c r="I36" s="6" t="s">
        <v>27</v>
      </c>
      <c r="J36" s="6" t="s">
        <v>27</v>
      </c>
      <c r="K36" s="6" t="s">
        <v>26</v>
      </c>
    </row>
    <row r="37" spans="7:11" x14ac:dyDescent="0.2">
      <c r="G37" s="5">
        <v>26</v>
      </c>
      <c r="H37" s="5" t="s">
        <v>26</v>
      </c>
      <c r="I37" s="5" t="s">
        <v>26</v>
      </c>
      <c r="J37" s="5" t="s">
        <v>26</v>
      </c>
      <c r="K37" s="5" t="s">
        <v>26</v>
      </c>
    </row>
    <row r="38" spans="7:11" x14ac:dyDescent="0.2">
      <c r="G38" s="5">
        <v>7</v>
      </c>
      <c r="H38" s="5" t="s">
        <v>27</v>
      </c>
      <c r="I38" s="6" t="s">
        <v>21</v>
      </c>
      <c r="J38" s="6" t="s">
        <v>21</v>
      </c>
      <c r="K38" s="5" t="s">
        <v>27</v>
      </c>
    </row>
    <row r="39" spans="7:11" x14ac:dyDescent="0.2">
      <c r="G39" s="5">
        <v>48</v>
      </c>
      <c r="H39" s="5" t="s">
        <v>21</v>
      </c>
      <c r="I39" s="5" t="s">
        <v>21</v>
      </c>
      <c r="J39" s="6" t="s">
        <v>27</v>
      </c>
      <c r="K39" s="5" t="s">
        <v>21</v>
      </c>
    </row>
    <row r="40" spans="7:11" x14ac:dyDescent="0.2">
      <c r="G40" s="5">
        <v>0</v>
      </c>
      <c r="H40" s="5" t="s">
        <v>27</v>
      </c>
      <c r="I40" s="5" t="s">
        <v>27</v>
      </c>
      <c r="J40" s="6" t="s">
        <v>21</v>
      </c>
      <c r="K40" s="6" t="s">
        <v>21</v>
      </c>
    </row>
    <row r="41" spans="7:11" x14ac:dyDescent="0.2">
      <c r="G41" s="5">
        <v>38</v>
      </c>
      <c r="H41" s="5" t="s">
        <v>21</v>
      </c>
      <c r="I41" s="5" t="s">
        <v>21</v>
      </c>
      <c r="J41" s="6" t="s">
        <v>27</v>
      </c>
      <c r="K41" s="5" t="s">
        <v>21</v>
      </c>
    </row>
    <row r="42" spans="7:11" x14ac:dyDescent="0.2">
      <c r="G42" s="5">
        <v>39</v>
      </c>
      <c r="H42" s="5" t="s">
        <v>21</v>
      </c>
      <c r="I42" s="5" t="s">
        <v>21</v>
      </c>
      <c r="J42" s="5" t="s">
        <v>21</v>
      </c>
      <c r="K42" s="6" t="s">
        <v>26</v>
      </c>
    </row>
    <row r="43" spans="7:11" x14ac:dyDescent="0.2">
      <c r="G43" s="5">
        <v>24</v>
      </c>
      <c r="H43" s="5" t="s">
        <v>26</v>
      </c>
      <c r="I43" s="5" t="s">
        <v>26</v>
      </c>
      <c r="J43" s="5" t="s">
        <v>26</v>
      </c>
      <c r="K43" s="6" t="s">
        <v>27</v>
      </c>
    </row>
    <row r="44" spans="7:11" x14ac:dyDescent="0.2">
      <c r="G44" s="5">
        <v>22</v>
      </c>
      <c r="H44" s="5" t="s">
        <v>26</v>
      </c>
      <c r="I44" s="5" t="s">
        <v>26</v>
      </c>
      <c r="J44" s="5" t="s">
        <v>26</v>
      </c>
      <c r="K44" s="5" t="s">
        <v>26</v>
      </c>
    </row>
    <row r="45" spans="7:11" x14ac:dyDescent="0.2">
      <c r="G45" s="5">
        <v>37</v>
      </c>
      <c r="H45" s="5" t="s">
        <v>21</v>
      </c>
      <c r="I45" s="6" t="s">
        <v>26</v>
      </c>
      <c r="J45" s="6" t="s">
        <v>26</v>
      </c>
      <c r="K45" s="6" t="s">
        <v>26</v>
      </c>
    </row>
    <row r="46" spans="7:11" x14ac:dyDescent="0.2">
      <c r="G46" s="5">
        <v>1</v>
      </c>
      <c r="H46" s="5" t="s">
        <v>27</v>
      </c>
      <c r="I46" s="6" t="s">
        <v>21</v>
      </c>
      <c r="J46" s="6" t="s">
        <v>21</v>
      </c>
      <c r="K46" s="6" t="s">
        <v>21</v>
      </c>
    </row>
    <row r="47" spans="7:11" x14ac:dyDescent="0.2">
      <c r="G47" s="5">
        <v>50</v>
      </c>
      <c r="H47" s="5" t="s">
        <v>21</v>
      </c>
      <c r="I47" s="6" t="s">
        <v>27</v>
      </c>
      <c r="J47" s="5" t="s">
        <v>21</v>
      </c>
      <c r="K47" s="5" t="s">
        <v>21</v>
      </c>
    </row>
    <row r="48" spans="7:11" x14ac:dyDescent="0.2">
      <c r="G48" s="5">
        <v>30</v>
      </c>
      <c r="H48" s="5" t="s">
        <v>26</v>
      </c>
      <c r="I48" s="5" t="s">
        <v>26</v>
      </c>
      <c r="J48" s="5" t="s">
        <v>26</v>
      </c>
      <c r="K48" s="5" t="s">
        <v>26</v>
      </c>
    </row>
    <row r="49" spans="7:11" x14ac:dyDescent="0.2">
      <c r="G49" s="5">
        <v>33</v>
      </c>
      <c r="H49" s="5" t="s">
        <v>26</v>
      </c>
      <c r="I49" s="5" t="s">
        <v>26</v>
      </c>
      <c r="J49" s="5" t="s">
        <v>26</v>
      </c>
      <c r="K49" s="5" t="s">
        <v>21</v>
      </c>
    </row>
    <row r="50" spans="7:11" x14ac:dyDescent="0.2">
      <c r="G50" s="5">
        <v>32</v>
      </c>
      <c r="H50" s="5" t="s">
        <v>26</v>
      </c>
      <c r="I50" s="5" t="s">
        <v>26</v>
      </c>
      <c r="J50" s="5" t="s">
        <v>26</v>
      </c>
      <c r="K50" s="5" t="s">
        <v>26</v>
      </c>
    </row>
    <row r="51" spans="7:11" x14ac:dyDescent="0.2">
      <c r="G51" s="5">
        <v>20</v>
      </c>
      <c r="H51" s="5" t="s">
        <v>26</v>
      </c>
      <c r="I51" s="6" t="s">
        <v>27</v>
      </c>
      <c r="J51" s="6" t="s">
        <v>27</v>
      </c>
      <c r="K51" s="5" t="s">
        <v>26</v>
      </c>
    </row>
  </sheetData>
  <autoFilter ref="G16:O32" xr:uid="{817097B4-FC56-F64D-93DA-A8E20CC0DAF4}"/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sfr</vt:lpstr>
      <vt:lpstr>region</vt:lpstr>
      <vt:lpstr>full 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2021-11-10T22:34:34Z</dcterms:created>
  <dcterms:modified xsi:type="dcterms:W3CDTF">2021-11-12T23:39:08Z</dcterms:modified>
</cp:coreProperties>
</file>