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19770" windowHeight="8370" tabRatio="908" firstSheet="1" activeTab="3"/>
  </bookViews>
  <sheets>
    <sheet name="OSRZAPT" sheetId="23" state="hidden" r:id="rId1"/>
    <sheet name="报表目录" sheetId="200" r:id="rId2"/>
    <sheet name="长期股权投资抵消" sheetId="276" state="hidden" r:id="rId3"/>
    <sheet name="封面" sheetId="45" r:id="rId4"/>
    <sheet name="主要指标(本期)" sheetId="279" r:id="rId5"/>
    <sheet name="主要指标(累计)" sheetId="281" r:id="rId6"/>
    <sheet name="资产负债表(合并)" sheetId="58" r:id="rId7"/>
    <sheet name="利润表(合并)" sheetId="64" r:id="rId8"/>
    <sheet name="现金流量表(合并)" sheetId="118" r:id="rId9"/>
    <sheet name="主营收支总(本月合并)" sheetId="174" r:id="rId10"/>
    <sheet name="主营收支总(累计合并)" sheetId="178" r:id="rId11"/>
    <sheet name="产品成本汇总表(本月)" sheetId="150" r:id="rId12"/>
    <sheet name="产品成本汇总表(累计)" sheetId="154" r:id="rId13"/>
    <sheet name="销售费用表(合并)" sheetId="214" r:id="rId14"/>
    <sheet name="管理费用表(合并)" sheetId="74" r:id="rId15"/>
    <sheet name="制造费用(合并)" sheetId="165" r:id="rId16"/>
    <sheet name="财务费用(合并)" sheetId="83" r:id="rId17"/>
    <sheet name="税费统计表(合并)" sheetId="91" r:id="rId18"/>
    <sheet name="员工薪酬表(合并)" sheetId="93" r:id="rId19"/>
    <sheet name="固定资产投资情况表(合并)" sheetId="100" r:id="rId20"/>
    <sheet name="固定资产增减表(合并)" sheetId="106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BSP2" localSheetId="5">#REF!</definedName>
    <definedName name="a" localSheetId="5">#REF!</definedName>
    <definedName name="aa" localSheetId="5">#REF!</definedName>
    <definedName name="AS2DocOpenMode" hidden="1">"AS2DocumentEdit"</definedName>
    <definedName name="bb">[1]说明!$C$31</definedName>
    <definedName name="BS" localSheetId="5">#REF!</definedName>
    <definedName name="BSCS" localSheetId="5">#REF!</definedName>
    <definedName name="BSCSP2" localSheetId="5">#REF!</definedName>
    <definedName name="_xlnm.Database" localSheetId="5">[2]BB01!#REF!</definedName>
    <definedName name="_xlnm.Database">[2]BB01!#REF!</definedName>
    <definedName name="DCF打印" localSheetId="5">#REF!</definedName>
    <definedName name="hh">[1]收入!$A$15</definedName>
    <definedName name="hjp">[1]收入!$A$15</definedName>
    <definedName name="IS" localSheetId="5">#REF!</definedName>
    <definedName name="ISCS" localSheetId="5">#REF!</definedName>
    <definedName name="ISCSP" localSheetId="5">#REF!</definedName>
    <definedName name="ISP" localSheetId="5">#REF!</definedName>
    <definedName name="ppppp" localSheetId="5">[2]BB01!#REF!</definedName>
    <definedName name="_xlnm.Print_Area" localSheetId="16">'财务费用(合并)'!$A$1:$H$21</definedName>
    <definedName name="_xlnm.Print_Area" localSheetId="11">'产品成本汇总表(本月)'!$A$1:$P$42</definedName>
    <definedName name="_xlnm.Print_Area" localSheetId="12">'产品成本汇总表(累计)'!$A$1:$P$42</definedName>
    <definedName name="_xlnm.Print_Area" localSheetId="19">'固定资产投资情况表(合并)'!$A$1:$H$106</definedName>
    <definedName name="_xlnm.Print_Area" localSheetId="20">'固定资产增减表(合并)'!$A$1:$E$32</definedName>
    <definedName name="_xlnm.Print_Area" localSheetId="14">'管理费用表(合并)'!$A$1:$H$44</definedName>
    <definedName name="_xlnm.Print_Area" localSheetId="7">'利润表(合并)'!$A$1:$H$34</definedName>
    <definedName name="_xlnm.Print_Area" localSheetId="17">'税费统计表(合并)'!$A$1:$I$29</definedName>
    <definedName name="_xlnm.Print_Area" localSheetId="8">'现金流量表(合并)'!$A$1:$C$50</definedName>
    <definedName name="_xlnm.Print_Area" localSheetId="13">'销售费用表(合并)'!$A$1:$H$49</definedName>
    <definedName name="_xlnm.Print_Area" localSheetId="18">'员工薪酬表(合并)'!$A$1:$K$19</definedName>
    <definedName name="_xlnm.Print_Area" localSheetId="15">'制造费用(合并)'!$A$1:$H$39</definedName>
    <definedName name="_xlnm.Print_Area" localSheetId="4">'主要指标(本期)'!$A$1:$AA$39</definedName>
    <definedName name="_xlnm.Print_Area" localSheetId="5">'主要指标(累计)'!$A$1:$AA$39</definedName>
    <definedName name="_xlnm.Print_Area" localSheetId="9">'主营收支总(本月合并)'!$A$1:$O$55</definedName>
    <definedName name="_xlnm.Print_Area" localSheetId="10">'主营收支总(累计合并)'!$A$1:$O$55</definedName>
    <definedName name="_xlnm.Print_Area" localSheetId="6">'资产负债表(合并)'!$A$1:$H$71</definedName>
    <definedName name="_xlnm.Print_Area">#REF!</definedName>
    <definedName name="Print_Area_MI" localSheetId="5">#REF!</definedName>
    <definedName name="_xlnm.Print_Titles" localSheetId="11">'产品成本汇总表(本月)'!$1:$5</definedName>
    <definedName name="_xlnm.Print_Titles" localSheetId="12">'产品成本汇总表(累计)'!$1:$5</definedName>
    <definedName name="_xlnm.Print_Titles" localSheetId="19">'固定资产投资情况表(合并)'!$1:$5</definedName>
    <definedName name="_xlnm.Print_Titles" localSheetId="8">'现金流量表(合并)'!$1:$4</definedName>
    <definedName name="_xlnm.Print_Titles" localSheetId="13">'销售费用表(合并)'!$1:$6</definedName>
    <definedName name="_xlnm.Print_Titles" localSheetId="15">'制造费用(合并)'!$1:$3</definedName>
    <definedName name="_xlnm.Print_Titles" localSheetId="9">'主营收支总(本月合并)'!$1:$5</definedName>
    <definedName name="_xlnm.Print_Titles" localSheetId="6">'资产负债表(合并)'!$1:$4</definedName>
    <definedName name="sdf" localSheetId="5">#REF!</definedName>
    <definedName name="sheet1" localSheetId="5">#REF!</definedName>
    <definedName name="sheet2" localSheetId="5">#REF!</definedName>
    <definedName name="sheet3" localSheetId="5">#REF!</definedName>
    <definedName name="sheet4" localSheetId="5">#REF!</definedName>
    <definedName name="sheet5" localSheetId="5">#REF!</definedName>
    <definedName name="sheet6" localSheetId="5">#REF!</definedName>
    <definedName name="sheet7" localSheetId="5">#REF!</definedName>
    <definedName name="ss">[1]收入!$A$15</definedName>
    <definedName name="UFPrn20010103130336" localSheetId="5">#REF!</definedName>
    <definedName name="UFPrn20080307155503" localSheetId="5">#REF!</definedName>
    <definedName name="UFPrn20080307155539" localSheetId="5">#REF!</definedName>
    <definedName name="UFPrn20100113103113" localSheetId="5">#REF!</definedName>
    <definedName name="Wedge" localSheetId="5">#REF!</definedName>
    <definedName name="Work_Program_By_Area_List" localSheetId="5">#REF!</definedName>
    <definedName name="八" localSheetId="5">#REF!</definedName>
    <definedName name="不明" localSheetId="5">#REF!</definedName>
    <definedName name="不甚了了" localSheetId="5">[2]BB01!#REF!</definedName>
    <definedName name="产" localSheetId="5">#REF!</definedName>
    <definedName name="产业界" localSheetId="5">[2]BB01!#REF!</definedName>
    <definedName name="大" localSheetId="5">#REF!</definedName>
    <definedName name="短期投资" localSheetId="5">#REF!</definedName>
    <definedName name="二" localSheetId="5">#REF!</definedName>
    <definedName name="工期限期限期限期限" localSheetId="5">#REF!</definedName>
    <definedName name="固定资产处理情况表" localSheetId="5">'[3]固定资产处理情况表（0710－0809）'!#REF!</definedName>
    <definedName name="禾方兴未艾" localSheetId="5">[2]BB01!#REF!</definedName>
    <definedName name="禾磊落荒而逃" localSheetId="5">[2]BB01!#REF!</definedName>
    <definedName name="合计名称" localSheetId="5">[4]合并附注!#REF!,[4]合并附注!#REF!,[4]合并附注!#REF!,[4]合并附注!#REF!,[4]合并附注!#REF!,[4]合并附注!#REF!</definedName>
    <definedName name="和蔼可亲" localSheetId="5">[2]BB01!#REF!</definedName>
    <definedName name="黑乎乎" localSheetId="5">#REF!</definedName>
    <definedName name="汇率" localSheetId="5">#REF!</definedName>
    <definedName name="货币资金" localSheetId="5">#REF!</definedName>
    <definedName name="机" localSheetId="5">#REF!</definedName>
    <definedName name="吉" localSheetId="5">#REF!</definedName>
    <definedName name="借或贷序列">[5]基本情况表!$D$128:$D$129</definedName>
    <definedName name="金碧辉煌" localSheetId="5">#REF!</definedName>
    <definedName name="科目列表序列">[5]基本情况表!$B$128:$B$252</definedName>
    <definedName name="民工" localSheetId="5">#REF!,#REF!,#REF!,#REF!,#REF!,#REF!,#REF!,#REF!,#REF!,#REF!,#REF!,#REF!,#REF!,#REF!,#REF!</definedName>
    <definedName name="明细分类账" localSheetId="5">[6]税金!#REF!</definedName>
    <definedName name="目目止境地基础">[5]基本情况表!$D$128:$D$129</definedName>
    <definedName name="男子汉" localSheetId="5">[2]BB01!#REF!</definedName>
    <definedName name="南" localSheetId="5">#REF!</definedName>
    <definedName name="能" localSheetId="5">#REF!</definedName>
    <definedName name="年初短期投资" localSheetId="5">#REF!</definedName>
    <definedName name="年初货币资金" localSheetId="5">#REF!</definedName>
    <definedName name="年初应收票据" localSheetId="5">#REF!</definedName>
    <definedName name="年期范围" localSheetId="5">#REF!,#REF!,#REF!,#REF!,#REF!,#REF!,#REF!,#REF!,#REF!,#REF!,#REF!,#REF!,#REF!,#REF!,#REF!</definedName>
    <definedName name="七" localSheetId="5">#REF!</definedName>
    <definedName name="人世间" localSheetId="5">[2]BB01!#REF!</definedName>
    <definedName name="三" localSheetId="5">#REF!</definedName>
    <definedName name="设" localSheetId="5">#REF!</definedName>
    <definedName name="设备" localSheetId="5">#REF!</definedName>
    <definedName name="生" localSheetId="5">#REF!</definedName>
    <definedName name="生产列1" localSheetId="5">#REF!</definedName>
    <definedName name="生产列11" localSheetId="5">#REF!</definedName>
    <definedName name="生产列15" localSheetId="5">#REF!</definedName>
    <definedName name="生产列16" localSheetId="5">#REF!</definedName>
    <definedName name="生产列17" localSheetId="5">#REF!</definedName>
    <definedName name="生产列19" localSheetId="5">#REF!</definedName>
    <definedName name="生产列2" localSheetId="5">#REF!</definedName>
    <definedName name="生产列20" localSheetId="5">#REF!</definedName>
    <definedName name="生产列3" localSheetId="5">#REF!</definedName>
    <definedName name="生产列4" localSheetId="5">#REF!</definedName>
    <definedName name="生产列5" localSheetId="5">#REF!</definedName>
    <definedName name="生产列6" localSheetId="5">#REF!</definedName>
    <definedName name="生产列7" localSheetId="5">#REF!</definedName>
    <definedName name="生产列8" localSheetId="5">#REF!</definedName>
    <definedName name="生产列9" localSheetId="5">#REF!</definedName>
    <definedName name="生产期" localSheetId="5">#REF!</definedName>
    <definedName name="生产期1" localSheetId="5">#REF!</definedName>
    <definedName name="生产期11" localSheetId="5">#REF!</definedName>
    <definedName name="生产期15" localSheetId="5">#REF!</definedName>
    <definedName name="生产期16" localSheetId="5">#REF!</definedName>
    <definedName name="生产期17" localSheetId="5">#REF!</definedName>
    <definedName name="生产期19" localSheetId="5">#REF!</definedName>
    <definedName name="生产期2" localSheetId="5">#REF!</definedName>
    <definedName name="生产期20" localSheetId="5">#REF!</definedName>
    <definedName name="生产期3" localSheetId="5">#REF!</definedName>
    <definedName name="生产期4" localSheetId="5">#REF!</definedName>
    <definedName name="生产期5" localSheetId="5">#REF!</definedName>
    <definedName name="生产期6" localSheetId="5">#REF!</definedName>
    <definedName name="生产期7" localSheetId="5">#REF!</definedName>
    <definedName name="生产期8" localSheetId="5">#REF!</definedName>
    <definedName name="生产期9" localSheetId="5">#REF!</definedName>
    <definedName name="是的" localSheetId="5">#REF!</definedName>
    <definedName name="是或否序列" localSheetId="5">#REF!</definedName>
    <definedName name="说三道四" localSheetId="5">[2]BB01!#REF!</definedName>
    <definedName name="四" localSheetId="5">[4]合并附注!#REF!,[4]合并附注!#REF!,[4]合并附注!#REF!,[4]合并附注!#REF!,[4]合并附注!#REF!,[4]合并附注!#REF!</definedName>
    <definedName name="王孙" localSheetId="5">#REF!</definedName>
    <definedName name="王孙公子" localSheetId="5">#REF!</definedName>
    <definedName name="王王一" localSheetId="5">#REF!</definedName>
    <definedName name="为非作歹" localSheetId="5">[2]BB01!#REF!</definedName>
    <definedName name="为非作歹地基" localSheetId="5">[2]BB01!#REF!</definedName>
    <definedName name="五花大绑" localSheetId="5">#REF!</definedName>
    <definedName name="西" localSheetId="5">#REF!</definedName>
    <definedName name="现金帐" localSheetId="5">[2]BB01!#REF!</definedName>
    <definedName name="鑫" localSheetId="5">[2]BB01!#REF!</definedName>
    <definedName name="炎" localSheetId="5">#REF!</definedName>
    <definedName name="样" localSheetId="5">#REF!</definedName>
    <definedName name="一" localSheetId="5">[2]BB01!#REF!</definedName>
    <definedName name="一草一木" localSheetId="5">#REF!</definedName>
    <definedName name="应收股利" localSheetId="5">#REF!</definedName>
    <definedName name="应收票据" localSheetId="5">#REF!</definedName>
    <definedName name="有" localSheetId="5">#REF!</definedName>
    <definedName name="在劫难逃" localSheetId="5">[2]BB01!#REF!</definedName>
    <definedName name="止境" localSheetId="5">[2]BB01!#REF!</definedName>
    <definedName name="止境地基础" localSheetId="5">[2]BB01!#REF!</definedName>
    <definedName name="中" localSheetId="5">#REF!</definedName>
    <definedName name="中草药" localSheetId="5">[2]BB01!#REF!</definedName>
    <definedName name="资产">[5]基本情况表!$D$128:$D$129</definedName>
    <definedName name="전" localSheetId="5">#REF!</definedName>
    <definedName name="주택사업본부" localSheetId="5">#REF!</definedName>
    <definedName name="철구사업본부" localSheetId="5">#REF!</definedName>
  </definedNames>
  <calcPr calcId="125725" fullPrecision="0" concurrentCalc="0"/>
</workbook>
</file>

<file path=xl/calcChain.xml><?xml version="1.0" encoding="utf-8"?>
<calcChain xmlns="http://schemas.openxmlformats.org/spreadsheetml/2006/main">
  <c r="A2" i="106"/>
  <c r="A2" i="100"/>
  <c r="A2" i="93"/>
  <c r="A2" i="91"/>
  <c r="A2" i="83"/>
  <c r="A2" i="165"/>
  <c r="A2" i="74"/>
  <c r="A2" i="214"/>
  <c r="N30" i="154"/>
  <c r="L30"/>
  <c r="J30"/>
  <c r="H30"/>
  <c r="F30"/>
  <c r="D30"/>
  <c r="N23"/>
  <c r="L23"/>
  <c r="J23"/>
  <c r="H23"/>
  <c r="F23"/>
  <c r="D23"/>
  <c r="N15"/>
  <c r="L15"/>
  <c r="J15"/>
  <c r="H15"/>
  <c r="F15"/>
  <c r="D15"/>
  <c r="N7"/>
  <c r="L7"/>
  <c r="J7"/>
  <c r="H7"/>
  <c r="F7"/>
  <c r="D7"/>
  <c r="N6"/>
  <c r="L6"/>
  <c r="J6"/>
  <c r="H6"/>
  <c r="F6"/>
  <c r="D6"/>
  <c r="A2"/>
  <c r="N30" i="150"/>
  <c r="L30"/>
  <c r="J30"/>
  <c r="H30"/>
  <c r="F30"/>
  <c r="D30"/>
  <c r="N23"/>
  <c r="L23"/>
  <c r="J23"/>
  <c r="H23"/>
  <c r="F23"/>
  <c r="D23"/>
  <c r="N15"/>
  <c r="L15"/>
  <c r="J15"/>
  <c r="H15"/>
  <c r="F15"/>
  <c r="D15"/>
  <c r="N7"/>
  <c r="L7"/>
  <c r="J7"/>
  <c r="H7"/>
  <c r="F7"/>
  <c r="D7"/>
  <c r="N6"/>
  <c r="L6"/>
  <c r="J6"/>
  <c r="H6"/>
  <c r="F6"/>
  <c r="D6"/>
  <c r="A2"/>
  <c r="K44" i="178"/>
  <c r="H44"/>
  <c r="E44"/>
  <c r="K38"/>
  <c r="H38"/>
  <c r="E38"/>
  <c r="K30"/>
  <c r="H30"/>
  <c r="E30"/>
  <c r="K23"/>
  <c r="H23"/>
  <c r="E23"/>
  <c r="K15"/>
  <c r="H15"/>
  <c r="E15"/>
  <c r="K7"/>
  <c r="H7"/>
  <c r="E7"/>
  <c r="K6"/>
  <c r="H6"/>
  <c r="E6"/>
  <c r="A2"/>
  <c r="K44" i="174"/>
  <c r="H44"/>
  <c r="E44"/>
  <c r="K38"/>
  <c r="H38"/>
  <c r="E38"/>
  <c r="K30"/>
  <c r="H30"/>
  <c r="E30"/>
  <c r="K23"/>
  <c r="H23"/>
  <c r="E23"/>
  <c r="K15"/>
  <c r="H15"/>
  <c r="E15"/>
  <c r="K7"/>
  <c r="H7"/>
  <c r="E7"/>
  <c r="K6"/>
  <c r="H6"/>
  <c r="E6"/>
  <c r="A2"/>
  <c r="A2" i="118"/>
  <c r="A2" i="64"/>
  <c r="E3" i="58"/>
  <c r="A2" i="281"/>
  <c r="A2" i="279"/>
  <c r="D92" i="276"/>
  <c r="D93"/>
  <c r="D99"/>
  <c r="D100"/>
  <c r="C99"/>
  <c r="C97"/>
  <c r="C96"/>
  <c r="D95"/>
  <c r="C95"/>
  <c r="C92"/>
  <c r="D91"/>
  <c r="C91"/>
  <c r="C90"/>
  <c r="C88"/>
  <c r="D87"/>
  <c r="C87"/>
  <c r="C86"/>
  <c r="C83"/>
  <c r="D79"/>
  <c r="C78"/>
  <c r="E76"/>
  <c r="D76"/>
  <c r="C75"/>
  <c r="C74"/>
  <c r="D73"/>
  <c r="C72"/>
  <c r="C69"/>
  <c r="C67"/>
  <c r="D66"/>
  <c r="C65"/>
  <c r="E63"/>
  <c r="D63"/>
  <c r="C62"/>
  <c r="F61"/>
  <c r="C61"/>
  <c r="D60"/>
  <c r="C59"/>
  <c r="C58"/>
  <c r="C56"/>
  <c r="C54"/>
  <c r="D53"/>
  <c r="C52"/>
  <c r="E50"/>
  <c r="D50"/>
  <c r="C49"/>
  <c r="C48"/>
  <c r="D47"/>
  <c r="C46"/>
  <c r="C43"/>
  <c r="C41"/>
  <c r="D40"/>
  <c r="D39"/>
  <c r="C38"/>
  <c r="C37"/>
  <c r="E35"/>
  <c r="D35"/>
  <c r="C34"/>
  <c r="C33"/>
  <c r="D32"/>
  <c r="D31"/>
  <c r="C29"/>
  <c r="C28"/>
  <c r="C27"/>
  <c r="C26"/>
  <c r="C24"/>
  <c r="C23"/>
  <c r="E22"/>
  <c r="D22"/>
  <c r="C21"/>
  <c r="D18"/>
  <c r="D17"/>
  <c r="C16"/>
  <c r="C15"/>
  <c r="D13"/>
  <c r="D12"/>
  <c r="D10"/>
  <c r="D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Lenovo</author>
  </authors>
  <commentList>
    <comment ref="G21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Lenovo:
减去供应链提供给华山牧乳业销售咨询服务费
</t>
        </r>
      </text>
    </comment>
    <comment ref="H21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Lenovo:
减去供应链提供给华山牧乳业销售咨询服务费
</t>
        </r>
      </text>
    </comment>
    <comment ref="G25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Lenovo:
减去供应链提供给华山牧乳业销售咨询服务费
</t>
        </r>
      </text>
    </comment>
    <comment ref="H25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Lenovo:
减去供应链提供给华山牧乳业销售咨询服务费
</t>
        </r>
      </text>
    </comment>
    <comment ref="G28" authorId="0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减去供应链提供给华山牧乳业销售咨询服务费</t>
        </r>
      </text>
    </comment>
    <comment ref="H28" authorId="0">
      <text>
        <r>
          <rPr>
            <sz val="9"/>
            <rFont val="宋体"/>
            <family val="3"/>
            <charset val="134"/>
          </rPr>
          <t xml:space="preserve">
减去供应链提供给华山牧乳业销售咨询服务费
</t>
        </r>
      </text>
    </comment>
  </commentList>
</comments>
</file>

<file path=xl/sharedStrings.xml><?xml version="1.0" encoding="utf-8"?>
<sst xmlns="http://schemas.openxmlformats.org/spreadsheetml/2006/main" count="1232" uniqueCount="757">
  <si>
    <t>序 号</t>
  </si>
  <si>
    <t>报表名称</t>
  </si>
  <si>
    <t>封面!A1</t>
  </si>
  <si>
    <t>主要指标(本期)'!A1</t>
  </si>
  <si>
    <t>主要指标(累计)'!A1</t>
  </si>
  <si>
    <t>资产负债表 （合并）'!A1</t>
  </si>
  <si>
    <t>利润表（合并）'!A1</t>
  </si>
  <si>
    <t>现金流量表（合并） '!A1</t>
  </si>
  <si>
    <t>主营收支总(本月合并)'!A1</t>
  </si>
  <si>
    <t>主营收支总(累计合并)'!A1</t>
  </si>
  <si>
    <t>销售费用表（合并）'!A1</t>
  </si>
  <si>
    <t>管理费用表 （合并）'!A1</t>
  </si>
  <si>
    <t>制造费用 （合并）'!A1</t>
  </si>
  <si>
    <t>财务费用（合并）'!A1</t>
  </si>
  <si>
    <t>税费统计表（合并）'!A1</t>
  </si>
  <si>
    <t>员工薪酬表（合并）'!A1</t>
  </si>
  <si>
    <t>固定资产投资情况表（合并）'!A1</t>
  </si>
  <si>
    <t>固定资产增减表（合并）'!A1</t>
  </si>
  <si>
    <r>
      <rPr>
        <sz val="10"/>
        <rFont val="宋体"/>
        <family val="3"/>
        <charset val="134"/>
      </rPr>
      <t>单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位</t>
    </r>
  </si>
  <si>
    <r>
      <rPr>
        <sz val="10"/>
        <rFont val="宋体"/>
        <family val="3"/>
        <charset val="134"/>
      </rPr>
      <t>科目名称</t>
    </r>
  </si>
  <si>
    <r>
      <rPr>
        <sz val="10"/>
        <rFont val="宋体"/>
        <family val="3"/>
        <charset val="134"/>
      </rPr>
      <t>借方金额</t>
    </r>
  </si>
  <si>
    <r>
      <rPr>
        <sz val="10"/>
        <rFont val="宋体"/>
        <family val="3"/>
        <charset val="134"/>
      </rPr>
      <t>贷方金额</t>
    </r>
  </si>
  <si>
    <r>
      <rPr>
        <sz val="10"/>
        <rFont val="宋体"/>
        <family val="3"/>
        <charset val="134"/>
      </rPr>
      <t>备</t>
    </r>
    <r>
      <rPr>
        <sz val="10"/>
        <rFont val="Arial Narrow"/>
        <family val="2"/>
      </rPr>
      <t xml:space="preserve"> </t>
    </r>
    <r>
      <rPr>
        <sz val="10"/>
        <rFont val="宋体"/>
        <family val="3"/>
        <charset val="134"/>
      </rPr>
      <t>注</t>
    </r>
  </si>
  <si>
    <r>
      <rPr>
        <sz val="10"/>
        <rFont val="宋体"/>
        <family val="3"/>
        <charset val="134"/>
      </rPr>
      <t>①天友乳业</t>
    </r>
  </si>
  <si>
    <r>
      <rPr>
        <sz val="10"/>
        <color rgb="FFFF0000"/>
        <rFont val="宋体"/>
        <family val="3"/>
        <charset val="134"/>
      </rPr>
      <t>月末归属于母公司所有权益：</t>
    </r>
  </si>
  <si>
    <t>所有者权益合计</t>
  </si>
  <si>
    <r>
      <rPr>
        <sz val="10"/>
        <rFont val="宋体"/>
        <family val="3"/>
        <charset val="134"/>
      </rPr>
      <t>借：实收资本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</si>
  <si>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资本公积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</si>
  <si>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盈余公积</t>
    </r>
  </si>
  <si>
    <r>
      <rPr>
        <sz val="10"/>
        <rFont val="Arial Narrow"/>
        <family val="2"/>
      </rPr>
      <t xml:space="preserve">       </t>
    </r>
    <r>
      <rPr>
        <sz val="10"/>
        <rFont val="宋体"/>
        <family val="3"/>
        <charset val="134"/>
      </rPr>
      <t>未分配利润</t>
    </r>
  </si>
  <si>
    <r>
      <rPr>
        <sz val="10"/>
        <rFont val="Arial Narrow"/>
        <family val="2"/>
      </rPr>
      <t xml:space="preserve">       </t>
    </r>
    <r>
      <rPr>
        <sz val="10"/>
        <rFont val="宋体"/>
        <family val="3"/>
        <charset val="134"/>
      </rPr>
      <t>专项储备</t>
    </r>
  </si>
  <si>
    <t xml:space="preserve">   贷：长期股权投资</t>
  </si>
  <si>
    <r>
      <rPr>
        <sz val="10"/>
        <rFont val="宋体"/>
        <family val="3"/>
        <charset val="134"/>
      </rPr>
      <t>中垦持股</t>
    </r>
    <r>
      <rPr>
        <sz val="10"/>
        <rFont val="Arial Narrow"/>
        <family val="2"/>
      </rPr>
      <t>52%</t>
    </r>
  </si>
  <si>
    <t xml:space="preserve">        少数股东权益</t>
  </si>
  <si>
    <r>
      <rPr>
        <sz val="10"/>
        <rFont val="宋体"/>
        <family val="3"/>
        <charset val="134"/>
      </rPr>
      <t>新希望及其他股东持股</t>
    </r>
    <r>
      <rPr>
        <sz val="10"/>
        <rFont val="Arial Narrow"/>
        <family val="2"/>
      </rPr>
      <t>48%</t>
    </r>
  </si>
  <si>
    <t>中垦对天友初始长期股权投资成本</t>
  </si>
  <si>
    <r>
      <rPr>
        <sz val="10"/>
        <rFont val="宋体"/>
        <family val="3"/>
        <charset val="134"/>
      </rPr>
      <t>中垦对天友初始长期股权投资成本</t>
    </r>
    <r>
      <rPr>
        <sz val="10"/>
        <rFont val="Arial Narrow"/>
        <family val="2"/>
      </rPr>
      <t>298649295.36</t>
    </r>
  </si>
  <si>
    <t>天友（大巴山、天翼）少数股东权益</t>
  </si>
  <si>
    <t>天友合并少数股东权益</t>
  </si>
  <si>
    <t>天友本期未分配利润：</t>
  </si>
  <si>
    <t>未分配利润</t>
  </si>
  <si>
    <t>天友利润</t>
  </si>
  <si>
    <t>未分配利润-归属于少数股东</t>
  </si>
  <si>
    <t>天友下属合伙公司享有</t>
  </si>
  <si>
    <t>未分配利润归属于中垦部分</t>
  </si>
  <si>
    <t>少数股东承担部分</t>
  </si>
  <si>
    <t>年初未分配利润</t>
  </si>
  <si>
    <t>分配利润</t>
  </si>
  <si>
    <t>本期未分配利润</t>
  </si>
  <si>
    <t>核对未分配利润</t>
  </si>
  <si>
    <t>期末未分配利润</t>
  </si>
  <si>
    <r>
      <rPr>
        <sz val="10"/>
        <color rgb="FFFF0000"/>
        <rFont val="宋体"/>
        <family val="3"/>
        <charset val="134"/>
      </rPr>
      <t>②天宁牧业</t>
    </r>
  </si>
  <si>
    <t>月末所有者权益</t>
  </si>
  <si>
    <r>
      <rPr>
        <sz val="10"/>
        <color rgb="FFFF0000"/>
        <rFont val="宋体"/>
        <family val="3"/>
        <charset val="134"/>
      </rPr>
      <t>抵消长期股权投资：</t>
    </r>
  </si>
  <si>
    <r>
      <rPr>
        <sz val="10"/>
        <rFont val="Arial Narrow"/>
        <family val="2"/>
      </rPr>
      <t xml:space="preserve">         </t>
    </r>
    <r>
      <rPr>
        <sz val="10"/>
        <rFont val="宋体"/>
        <family val="3"/>
        <charset val="134"/>
      </rPr>
      <t>资本公积</t>
    </r>
  </si>
  <si>
    <r>
      <rPr>
        <sz val="10"/>
        <rFont val="Arial Narrow"/>
        <family val="2"/>
      </rPr>
      <t xml:space="preserve">         </t>
    </r>
    <r>
      <rPr>
        <sz val="10"/>
        <rFont val="宋体"/>
        <family val="3"/>
        <charset val="134"/>
      </rPr>
      <t>盈余公积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</si>
  <si>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未分配利润</t>
    </r>
  </si>
  <si>
    <t>天宁下属合伙公司享有（天宁占比：培训学校44%、美加农53%）</t>
  </si>
  <si>
    <t xml:space="preserve">    贷：长期股权投资</t>
  </si>
  <si>
    <r>
      <rPr>
        <sz val="10"/>
        <rFont val="宋体"/>
        <family val="3"/>
        <charset val="134"/>
      </rPr>
      <t>中垦对天宁初始长期股权投资成本</t>
    </r>
    <r>
      <rPr>
        <sz val="10"/>
        <rFont val="Arial Narrow"/>
        <family val="2"/>
      </rPr>
      <t>437631630.12</t>
    </r>
  </si>
  <si>
    <t xml:space="preserve">       少数股东权益</t>
  </si>
  <si>
    <t>期初未分配利润</t>
  </si>
  <si>
    <t>本期累计未分配利润</t>
  </si>
  <si>
    <t>本期未分配利润：</t>
  </si>
  <si>
    <t>借：未分配利润—归属于中垦</t>
  </si>
  <si>
    <t>天宁利润</t>
  </si>
  <si>
    <t xml:space="preserve">    未分配利润-归属于少数股东</t>
  </si>
  <si>
    <t>天宁下属合伙企业利润（少数股东）</t>
  </si>
  <si>
    <r>
      <rPr>
        <sz val="10"/>
        <rFont val="宋体"/>
        <family val="3"/>
        <charset val="134"/>
      </rPr>
      <t>③供应链</t>
    </r>
  </si>
  <si>
    <r>
      <rPr>
        <sz val="10"/>
        <color rgb="FFFF0000"/>
        <rFont val="宋体"/>
        <family val="3"/>
        <charset val="134"/>
      </rPr>
      <t>月末归属母公司所有者权益：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</si>
  <si>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贷：长期股权投资</t>
    </r>
  </si>
  <si>
    <t>中垦对供应链初始长期股权投资成本7000000</t>
  </si>
  <si>
    <r>
      <rPr>
        <sz val="10"/>
        <color rgb="FFFF0000"/>
        <rFont val="宋体"/>
        <family val="3"/>
        <charset val="134"/>
      </rPr>
      <t>本期未分配利润：</t>
    </r>
  </si>
  <si>
    <t>借：投资收益</t>
  </si>
  <si>
    <r>
      <rPr>
        <sz val="10"/>
        <rFont val="Arial Narrow"/>
        <family val="2"/>
      </rPr>
      <t xml:space="preserve">         </t>
    </r>
    <r>
      <rPr>
        <sz val="10"/>
        <rFont val="宋体"/>
        <family val="3"/>
        <charset val="134"/>
      </rPr>
      <t>贷：未分配利润（供应链）</t>
    </r>
  </si>
  <si>
    <r>
      <rPr>
        <sz val="10"/>
        <rFont val="宋体"/>
        <family val="3"/>
        <charset val="134"/>
      </rPr>
      <t>④华山牧业</t>
    </r>
  </si>
  <si>
    <r>
      <rPr>
        <sz val="10"/>
        <color rgb="FFFF0000"/>
        <rFont val="宋体"/>
        <family val="3"/>
        <charset val="134"/>
      </rPr>
      <t>月末归属于所有者权益：</t>
    </r>
  </si>
  <si>
    <r>
      <rPr>
        <sz val="10"/>
        <rFont val="Arial Narrow"/>
        <family val="2"/>
      </rPr>
      <t xml:space="preserve">       </t>
    </r>
    <r>
      <rPr>
        <sz val="10"/>
        <rFont val="宋体"/>
        <family val="3"/>
        <charset val="134"/>
      </rPr>
      <t>贷：长期股权投资</t>
    </r>
  </si>
  <si>
    <t>中垦对华山牧业初始长期股权投资成本104492784.6</t>
  </si>
  <si>
    <r>
      <rPr>
        <sz val="10"/>
        <rFont val="宋体"/>
        <family val="3"/>
        <charset val="134"/>
      </rPr>
      <t>借：投资收益</t>
    </r>
  </si>
  <si>
    <r>
      <rPr>
        <sz val="10"/>
        <rFont val="Arial Narrow"/>
        <family val="2"/>
      </rPr>
      <t xml:space="preserve">        </t>
    </r>
    <r>
      <rPr>
        <sz val="10"/>
        <rFont val="宋体"/>
        <family val="3"/>
        <charset val="134"/>
      </rPr>
      <t>贷：未分配利润（华山牧业）</t>
    </r>
  </si>
  <si>
    <t>⑤华山牧乳业</t>
  </si>
  <si>
    <t>月末归属于所有者权益：</t>
  </si>
  <si>
    <t>中垦对华山牧乳业初始长期股权投资成本88000000</t>
  </si>
  <si>
    <r>
      <rPr>
        <sz val="10"/>
        <rFont val="Arial Narrow"/>
        <family val="2"/>
      </rPr>
      <t xml:space="preserve">         </t>
    </r>
    <r>
      <rPr>
        <sz val="10"/>
        <rFont val="宋体"/>
        <family val="3"/>
        <charset val="134"/>
      </rPr>
      <t>贷：未分配利润（华山牧乳业）</t>
    </r>
  </si>
  <si>
    <t>本期累计利润少数股东权益</t>
  </si>
  <si>
    <t>年初天友少数股东权益</t>
  </si>
  <si>
    <t>年初天宁少数股东权益</t>
  </si>
  <si>
    <t>资产负债表年初少数股东权益</t>
  </si>
  <si>
    <t>资产负债表期末少数股东权益</t>
  </si>
  <si>
    <t>差额</t>
  </si>
  <si>
    <t>个别报表少数股东权益</t>
  </si>
  <si>
    <t>个别报表期初未分配利润</t>
  </si>
  <si>
    <t>合并报表期初未分配利润</t>
  </si>
  <si>
    <t>利润表</t>
  </si>
  <si>
    <t>中垦占有天友本期累计未分配利润</t>
  </si>
  <si>
    <t>大合并本期累计未配利润</t>
  </si>
  <si>
    <t>天友专项储备</t>
  </si>
  <si>
    <t>中垦乳业股份有限公司</t>
  </si>
  <si>
    <t>财务月报表（合并）</t>
  </si>
  <si>
    <r>
      <rPr>
        <sz val="22"/>
        <rFont val="仿宋_GB2312"/>
        <charset val="134"/>
      </rPr>
      <t>单位负责人：</t>
    </r>
    <r>
      <rPr>
        <sz val="22"/>
        <rFont val="Times New Roman"/>
        <family val="1"/>
      </rPr>
      <t xml:space="preserve"> xxx                </t>
    </r>
    <r>
      <rPr>
        <sz val="22"/>
        <rFont val="仿宋_GB2312"/>
        <charset val="134"/>
      </rPr>
      <t>财务负责人：</t>
    </r>
    <r>
      <rPr>
        <sz val="22"/>
        <rFont val="Times New Roman"/>
        <family val="1"/>
      </rPr>
      <t>xx</t>
    </r>
  </si>
  <si>
    <r>
      <rPr>
        <sz val="22"/>
        <rFont val="仿宋_GB2312"/>
        <charset val="134"/>
      </rPr>
      <t>报出日期</t>
    </r>
    <r>
      <rPr>
        <sz val="22"/>
        <rFont val="Times New Roman"/>
        <family val="1"/>
      </rPr>
      <t>: xxxx</t>
    </r>
    <r>
      <rPr>
        <sz val="22"/>
        <rFont val="仿宋_GB2312"/>
        <charset val="134"/>
      </rPr>
      <t>年</t>
    </r>
    <r>
      <rPr>
        <sz val="22"/>
        <rFont val="Times New Roman"/>
        <family val="1"/>
      </rPr>
      <t>xx</t>
    </r>
    <r>
      <rPr>
        <sz val="22"/>
        <rFont val="仿宋_GB2312"/>
        <charset val="134"/>
      </rPr>
      <t>月</t>
    </r>
    <r>
      <rPr>
        <sz val="22"/>
        <rFont val="Times New Roman"/>
        <family val="1"/>
      </rPr>
      <t>xx</t>
    </r>
    <r>
      <rPr>
        <sz val="22"/>
        <rFont val="仿宋_GB2312"/>
        <charset val="134"/>
      </rPr>
      <t>日</t>
    </r>
  </si>
  <si>
    <t>编制单位：中垦乳业股份有限公司（合并）</t>
  </si>
  <si>
    <t>单位：万元</t>
  </si>
  <si>
    <t>项目</t>
  </si>
  <si>
    <t>行次</t>
  </si>
  <si>
    <t>财务状况</t>
  </si>
  <si>
    <t>1.资产总额</t>
  </si>
  <si>
    <t>其中：贷币资金</t>
  </si>
  <si>
    <t xml:space="preserve">     应收账款</t>
  </si>
  <si>
    <t xml:space="preserve">     存货</t>
  </si>
  <si>
    <t xml:space="preserve">     固定资产</t>
  </si>
  <si>
    <t>2.负债总额</t>
  </si>
  <si>
    <t>其中：短期借款</t>
  </si>
  <si>
    <t xml:space="preserve">      应付账款</t>
  </si>
  <si>
    <t xml:space="preserve">      长期借款</t>
  </si>
  <si>
    <t>3.所有者权益总额</t>
  </si>
  <si>
    <t>其中：未分配利润</t>
  </si>
  <si>
    <t>经营状况</t>
  </si>
  <si>
    <t>1.产销量</t>
  </si>
  <si>
    <t>2.营业收入</t>
  </si>
  <si>
    <t>3.营业成本</t>
  </si>
  <si>
    <t>4.期间费用</t>
  </si>
  <si>
    <t xml:space="preserve">  其中: 销售费用</t>
  </si>
  <si>
    <t xml:space="preserve">        管理费用</t>
  </si>
  <si>
    <t xml:space="preserve">        财务费用</t>
  </si>
  <si>
    <t>5.营业外收支(净支出以"-"号填列</t>
  </si>
  <si>
    <t>6.利润总额（亏损以“－”号填列）</t>
  </si>
  <si>
    <t>偿债能力</t>
  </si>
  <si>
    <t>1.资产负债率</t>
  </si>
  <si>
    <t>2.流动比率</t>
  </si>
  <si>
    <t>3.速动比率</t>
  </si>
  <si>
    <t>4.应收账款周转率（次）</t>
  </si>
  <si>
    <t>营运盈利能力</t>
  </si>
  <si>
    <t>1.销售毛利率</t>
  </si>
  <si>
    <t>2.营业利润率</t>
  </si>
  <si>
    <t>3.成本费用利润率</t>
  </si>
  <si>
    <t>4.期间费用率</t>
  </si>
  <si>
    <t>5.劳动生产率（万元/人）</t>
  </si>
  <si>
    <t>6.资产产出率</t>
  </si>
  <si>
    <t>成长性</t>
  </si>
  <si>
    <t>1.资产增长率</t>
  </si>
  <si>
    <t>2.销售增长率</t>
  </si>
  <si>
    <t>3.利润增长率</t>
  </si>
  <si>
    <t xml:space="preserve">   单位负责人：</t>
  </si>
  <si>
    <t>财务负责人:</t>
  </si>
  <si>
    <t>制表人:</t>
  </si>
  <si>
    <t>资产负债表</t>
  </si>
  <si>
    <t/>
  </si>
  <si>
    <t>企财01表</t>
  </si>
  <si>
    <t>编制单位:中垦乳业股份有限公司（合并）</t>
  </si>
  <si>
    <t>金额单位：元</t>
  </si>
  <si>
    <t>期末金额</t>
  </si>
  <si>
    <t>年初金额</t>
  </si>
  <si>
    <t>流动资产：</t>
  </si>
  <si>
    <t>1</t>
  </si>
  <si>
    <t>流动负债：</t>
  </si>
  <si>
    <t xml:space="preserve">        货币资金</t>
  </si>
  <si>
    <t>2</t>
  </si>
  <si>
    <t xml:space="preserve">        短期借款</t>
  </si>
  <si>
    <t xml:space="preserve">      △结算备付金</t>
  </si>
  <si>
    <t>3</t>
  </si>
  <si>
    <t xml:space="preserve">      △向中央银行借款</t>
  </si>
  <si>
    <t xml:space="preserve">      △拆出资金</t>
  </si>
  <si>
    <t>4</t>
  </si>
  <si>
    <t xml:space="preserve">      △吸收存款及同业存放</t>
  </si>
  <si>
    <t xml:space="preserve">        交易性金融资产</t>
  </si>
  <si>
    <t>5</t>
  </si>
  <si>
    <t xml:space="preserve">      △拆入资金</t>
  </si>
  <si>
    <t xml:space="preserve">        应收票据</t>
  </si>
  <si>
    <t>6</t>
  </si>
  <si>
    <t xml:space="preserve">        交易性金融负债</t>
  </si>
  <si>
    <t xml:space="preserve">        应收账款</t>
  </si>
  <si>
    <t>7</t>
  </si>
  <si>
    <t xml:space="preserve">        应付票据</t>
  </si>
  <si>
    <t xml:space="preserve">        预付款项</t>
  </si>
  <si>
    <t>8</t>
  </si>
  <si>
    <t xml:space="preserve">        应付账款</t>
  </si>
  <si>
    <t xml:space="preserve">      △应收保费</t>
  </si>
  <si>
    <t>9</t>
  </si>
  <si>
    <t xml:space="preserve">        预收款项</t>
  </si>
  <si>
    <t xml:space="preserve">      △应收分保账款</t>
  </si>
  <si>
    <t>10</t>
  </si>
  <si>
    <t xml:space="preserve">      △卖出回购金融资产款</t>
  </si>
  <si>
    <t xml:space="preserve">      △应收分保合同准备金</t>
  </si>
  <si>
    <t>11</t>
  </si>
  <si>
    <t xml:space="preserve">      △应付手续费及佣金</t>
  </si>
  <si>
    <t xml:space="preserve">        应收利息</t>
  </si>
  <si>
    <t>12</t>
  </si>
  <si>
    <t xml:space="preserve">        应付职工薪酬</t>
  </si>
  <si>
    <t xml:space="preserve">        应收股利</t>
  </si>
  <si>
    <t>13</t>
  </si>
  <si>
    <t xml:space="preserve">            其中：应付工资</t>
  </si>
  <si>
    <t xml:space="preserve">        其他应收款</t>
  </si>
  <si>
    <t>14</t>
  </si>
  <si>
    <t xml:space="preserve">                  应付福利费</t>
  </si>
  <si>
    <t xml:space="preserve">      △买入返售金融资产</t>
  </si>
  <si>
    <t>15</t>
  </si>
  <si>
    <t xml:space="preserve">                     #其中：职工奖励及福利基金</t>
  </si>
  <si>
    <t xml:space="preserve">        存货</t>
  </si>
  <si>
    <t>16</t>
  </si>
  <si>
    <t xml:space="preserve">        应交税费</t>
  </si>
  <si>
    <t xml:space="preserve">           其中:原材料</t>
  </si>
  <si>
    <t>17</t>
  </si>
  <si>
    <t xml:space="preserve">            其中：应交税金</t>
  </si>
  <si>
    <t xml:space="preserve">                库存商品(产成品)</t>
  </si>
  <si>
    <t>18</t>
  </si>
  <si>
    <t xml:space="preserve">        应付利息</t>
  </si>
  <si>
    <t xml:space="preserve">        一年内到期的非流动资产</t>
  </si>
  <si>
    <t>19</t>
  </si>
  <si>
    <t xml:space="preserve">        应付股利</t>
  </si>
  <si>
    <t xml:space="preserve">        其他流动资产</t>
  </si>
  <si>
    <t>20</t>
  </si>
  <si>
    <t xml:space="preserve">        其他应付款</t>
  </si>
  <si>
    <t>流动资产合计</t>
  </si>
  <si>
    <t>21</t>
  </si>
  <si>
    <t xml:space="preserve">      △应付分保账款</t>
  </si>
  <si>
    <t>非流动资产：</t>
  </si>
  <si>
    <t>22</t>
  </si>
  <si>
    <t xml:space="preserve">      △保险合同准备金</t>
  </si>
  <si>
    <t xml:space="preserve">      △发放贷款及垫款</t>
  </si>
  <si>
    <t>23</t>
  </si>
  <si>
    <t xml:space="preserve">      △代理买卖证券款</t>
  </si>
  <si>
    <t xml:space="preserve">        可供出售金融资产</t>
  </si>
  <si>
    <t>24</t>
  </si>
  <si>
    <t xml:space="preserve">      △代理承销证券款</t>
  </si>
  <si>
    <t xml:space="preserve">        持有至到期投资</t>
  </si>
  <si>
    <t>25</t>
  </si>
  <si>
    <t xml:space="preserve">        一年内到期的非流动负债</t>
  </si>
  <si>
    <t xml:space="preserve">        长期应收款</t>
  </si>
  <si>
    <t>26</t>
  </si>
  <si>
    <t xml:space="preserve">        其他流动负债</t>
  </si>
  <si>
    <t xml:space="preserve">        长期股权投资</t>
  </si>
  <si>
    <t>27</t>
  </si>
  <si>
    <t>流动负债合计</t>
  </si>
  <si>
    <t xml:space="preserve">        投资性房地产</t>
  </si>
  <si>
    <t>28</t>
  </si>
  <si>
    <t>非流动负债：</t>
  </si>
  <si>
    <t xml:space="preserve">        固定资产原价</t>
  </si>
  <si>
    <t>29</t>
  </si>
  <si>
    <t xml:space="preserve">        长期借款</t>
  </si>
  <si>
    <t xml:space="preserve">            减：累计折旧</t>
  </si>
  <si>
    <t>30</t>
  </si>
  <si>
    <t xml:space="preserve">        应付债券</t>
  </si>
  <si>
    <t xml:space="preserve">        固定资产净值</t>
  </si>
  <si>
    <t>31</t>
  </si>
  <si>
    <t xml:space="preserve">        长期应付款</t>
  </si>
  <si>
    <t xml:space="preserve">            减：固定资产减值准备</t>
  </si>
  <si>
    <t>32</t>
  </si>
  <si>
    <t xml:space="preserve">        专项应付款</t>
  </si>
  <si>
    <t xml:space="preserve">        固定资产净额</t>
  </si>
  <si>
    <t>33</t>
  </si>
  <si>
    <t xml:space="preserve">        预计负债</t>
  </si>
  <si>
    <t xml:space="preserve">        在建工程</t>
  </si>
  <si>
    <t>34</t>
  </si>
  <si>
    <t xml:space="preserve">        递延所得税负债</t>
  </si>
  <si>
    <t xml:space="preserve">        工程物资</t>
  </si>
  <si>
    <t>35</t>
  </si>
  <si>
    <t xml:space="preserve">        其他非流动负债</t>
  </si>
  <si>
    <t xml:space="preserve">        固定资产清理</t>
  </si>
  <si>
    <t>36</t>
  </si>
  <si>
    <t xml:space="preserve">            其中：特准储备基金</t>
  </si>
  <si>
    <t xml:space="preserve">        生产性生物资产</t>
  </si>
  <si>
    <t>37</t>
  </si>
  <si>
    <t>非流动负债合计</t>
  </si>
  <si>
    <t xml:space="preserve">        油气资产</t>
  </si>
  <si>
    <t>38</t>
  </si>
  <si>
    <t>负 债 合 计</t>
  </si>
  <si>
    <t xml:space="preserve">        无形资产</t>
  </si>
  <si>
    <t>39</t>
  </si>
  <si>
    <t>所有者权益（或股东权益）：</t>
  </si>
  <si>
    <t xml:space="preserve">        开发支出</t>
  </si>
  <si>
    <t>40</t>
  </si>
  <si>
    <t xml:space="preserve">        实收资本（股本）</t>
  </si>
  <si>
    <t xml:space="preserve">        商誉</t>
  </si>
  <si>
    <t>41</t>
  </si>
  <si>
    <t xml:space="preserve">            国家资本</t>
  </si>
  <si>
    <t xml:space="preserve">        长期待摊费用</t>
  </si>
  <si>
    <t>42</t>
  </si>
  <si>
    <t xml:space="preserve">            集体资本</t>
  </si>
  <si>
    <t xml:space="preserve">        递延所得税资产</t>
  </si>
  <si>
    <t>43</t>
  </si>
  <si>
    <t xml:space="preserve">            法人资本</t>
  </si>
  <si>
    <t xml:space="preserve">        其他非流动资产</t>
  </si>
  <si>
    <t>44</t>
  </si>
  <si>
    <t xml:space="preserve">                其中：国有法人资本</t>
  </si>
  <si>
    <t xml:space="preserve">            其中：特准储备物资</t>
  </si>
  <si>
    <t>45</t>
  </si>
  <si>
    <t xml:space="preserve">                      集体法人资本</t>
  </si>
  <si>
    <t>非流动资产合计</t>
  </si>
  <si>
    <t>46</t>
  </si>
  <si>
    <t xml:space="preserve">            个人资本</t>
  </si>
  <si>
    <t>47</t>
  </si>
  <si>
    <t xml:space="preserve">            外商资本</t>
  </si>
  <si>
    <t>48</t>
  </si>
  <si>
    <t xml:space="preserve">       #减：已归还投资</t>
  </si>
  <si>
    <t>49</t>
  </si>
  <si>
    <t xml:space="preserve">        实收资本（或股本）净额</t>
  </si>
  <si>
    <t>50</t>
  </si>
  <si>
    <t xml:space="preserve">        资本公积</t>
  </si>
  <si>
    <t>51</t>
  </si>
  <si>
    <t xml:space="preserve">        减：库存股</t>
  </si>
  <si>
    <t>52</t>
  </si>
  <si>
    <t xml:space="preserve">        专项储备</t>
  </si>
  <si>
    <t>53</t>
  </si>
  <si>
    <t xml:space="preserve">        盈余公积</t>
  </si>
  <si>
    <t>54</t>
  </si>
  <si>
    <t xml:space="preserve">            其中：法定公积金</t>
  </si>
  <si>
    <t>55</t>
  </si>
  <si>
    <t xml:space="preserve">                  任意公积金</t>
  </si>
  <si>
    <t>56</t>
  </si>
  <si>
    <t xml:space="preserve">                 #储备基金</t>
  </si>
  <si>
    <t>57</t>
  </si>
  <si>
    <t xml:space="preserve">                 #企业发展基金</t>
  </si>
  <si>
    <t>58</t>
  </si>
  <si>
    <t xml:space="preserve">                 #利润归还投资</t>
  </si>
  <si>
    <t>59</t>
  </si>
  <si>
    <t xml:space="preserve">      △一般风险准备</t>
  </si>
  <si>
    <t>60</t>
  </si>
  <si>
    <t xml:space="preserve">        未分配利润</t>
  </si>
  <si>
    <t>61</t>
  </si>
  <si>
    <t xml:space="preserve">        外币报表折算差额</t>
  </si>
  <si>
    <t>62</t>
  </si>
  <si>
    <t>归属于母公司所有者权益合计</t>
  </si>
  <si>
    <t>63</t>
  </si>
  <si>
    <t xml:space="preserve">      *少数股东权益</t>
  </si>
  <si>
    <t>64</t>
  </si>
  <si>
    <t>资  产  总  计</t>
  </si>
  <si>
    <t>65</t>
  </si>
  <si>
    <t>负债和所有者权益总计</t>
  </si>
  <si>
    <t>注:表中带*科目为合并会计报表专用；加△楷体项目为金融类企业专用，带#为外商投资企业专用。</t>
  </si>
  <si>
    <t xml:space="preserve">     单位负责人：</t>
  </si>
  <si>
    <t>财务负责人：</t>
  </si>
  <si>
    <t>制表人：</t>
  </si>
  <si>
    <t>利 润 表</t>
  </si>
  <si>
    <t>上年实际</t>
  </si>
  <si>
    <t>本年预算</t>
  </si>
  <si>
    <t>本年实际</t>
  </si>
  <si>
    <t>本月</t>
  </si>
  <si>
    <t>累计</t>
  </si>
  <si>
    <t>产、销量（吨）</t>
  </si>
  <si>
    <t>一、营业收入</t>
  </si>
  <si>
    <t xml:space="preserve">        其中：主营业务收入</t>
  </si>
  <si>
    <t xml:space="preserve">              其他业务收入</t>
  </si>
  <si>
    <t xml:space="preserve">    减：营业成本</t>
  </si>
  <si>
    <t xml:space="preserve">            其中：主营业务成本</t>
  </si>
  <si>
    <t xml:space="preserve">                  其他业务成本</t>
  </si>
  <si>
    <t xml:space="preserve">        税金及附加</t>
  </si>
  <si>
    <t xml:space="preserve">        销售费用</t>
  </si>
  <si>
    <t xml:space="preserve">        资产减值损失</t>
  </si>
  <si>
    <t xml:space="preserve">        加：公允价值变动收益（损失以“－”号填列）</t>
  </si>
  <si>
    <t xml:space="preserve">         投资收益（损失以“－”号填列）</t>
  </si>
  <si>
    <t xml:space="preserve">            其中：对联营企业和合营企业的投资收益</t>
  </si>
  <si>
    <t>二、营业利润（亏损以“－”号填列）</t>
  </si>
  <si>
    <t xml:space="preserve">    加：营业外收入</t>
  </si>
  <si>
    <t xml:space="preserve">    减：营业外支出</t>
  </si>
  <si>
    <t xml:space="preserve">            其中：非流动资产处置损失</t>
  </si>
  <si>
    <t>三、利润总额（亏损总额以“－”号填列）</t>
  </si>
  <si>
    <t xml:space="preserve">    减：所得税费用</t>
  </si>
  <si>
    <t>四、净利润（净亏损以“－”号填列）</t>
  </si>
  <si>
    <t xml:space="preserve">    减：* 少数股东损益</t>
  </si>
  <si>
    <t>五、归属于母公司所有者的净利润</t>
  </si>
  <si>
    <t>六、每股收益：</t>
  </si>
  <si>
    <t xml:space="preserve">    基本每股收益</t>
  </si>
  <si>
    <t xml:space="preserve">    稀释每股收益</t>
  </si>
  <si>
    <t>现金流量表</t>
  </si>
  <si>
    <t xml:space="preserve">编制单位：中垦乳业股份有限公司（合并）                                      金额单位：元 </t>
  </si>
  <si>
    <t>项          目</t>
  </si>
  <si>
    <t>本期累计数</t>
  </si>
  <si>
    <t>上年累计数</t>
  </si>
  <si>
    <t>中垦</t>
  </si>
  <si>
    <t>天宁</t>
  </si>
  <si>
    <t>一 .经营活动产生的现金流量:</t>
  </si>
  <si>
    <t>　 销售商品、提供劳务收到的现金</t>
  </si>
  <si>
    <t xml:space="preserve">     其中：向内部单位销售商品、提供劳务收到的现金</t>
  </si>
  <si>
    <t xml:space="preserve">   收到的税费返还</t>
  </si>
  <si>
    <t xml:space="preserve">   收到的其他与经营活动有关的现金</t>
  </si>
  <si>
    <t xml:space="preserve">     其中：收到内部单位的其他与经营活动有关的现金</t>
  </si>
  <si>
    <t xml:space="preserve">          经营活动现金流入小计</t>
  </si>
  <si>
    <t xml:space="preserve">   购买商品、接受劳务支付的现金</t>
  </si>
  <si>
    <t xml:space="preserve">     其中：向内部单位采购商品、接受劳务支付的现金</t>
  </si>
  <si>
    <t xml:space="preserve">   支付给职工以及为职工支付的现金</t>
  </si>
  <si>
    <t xml:space="preserve">   支付的各项税费</t>
  </si>
  <si>
    <t xml:space="preserve">   支付的其他与经营活动有关的现金</t>
  </si>
  <si>
    <t xml:space="preserve">      其中：支付内部单位的其他与经营活动有关的现金</t>
  </si>
  <si>
    <t xml:space="preserve">          经营活动现金流出小计</t>
  </si>
  <si>
    <t xml:space="preserve">       经营活动产生的现金流量净额</t>
  </si>
  <si>
    <t>二、投资活动产生的现金流量：</t>
  </si>
  <si>
    <t xml:space="preserve">   收回投资所收到的现金</t>
  </si>
  <si>
    <t xml:space="preserve">   取得投资收益所收到的现金</t>
  </si>
  <si>
    <t xml:space="preserve">   处置固定资产、无形资产和其他长期资产所收回的现金净额</t>
  </si>
  <si>
    <t xml:space="preserve">   处置子公司及其他营业单位收到的现金净额</t>
  </si>
  <si>
    <t xml:space="preserve">   收到的其他与投资活动有关的现金</t>
  </si>
  <si>
    <t xml:space="preserve">         投资活动现金流入小计</t>
  </si>
  <si>
    <t xml:space="preserve">   购建固定资产、无形资产和其他长期资产所支付的现金</t>
  </si>
  <si>
    <t xml:space="preserve">   投资所支付的现金</t>
  </si>
  <si>
    <t xml:space="preserve">   取得子公司及其他营业单位支付的现金净额</t>
  </si>
  <si>
    <t xml:space="preserve">   支付的其他与投资活动有关的现金</t>
  </si>
  <si>
    <t xml:space="preserve">         投资活动现金流出小计</t>
  </si>
  <si>
    <t xml:space="preserve">       投资活动产生的现金流量净额</t>
  </si>
  <si>
    <t>三、筹资活动产生的现金流量：</t>
  </si>
  <si>
    <t xml:space="preserve">   吸收投资收到的现金</t>
  </si>
  <si>
    <t xml:space="preserve">   其中：子公司吸收少数股东投资收到的现金</t>
  </si>
  <si>
    <t xml:space="preserve">   取得借款收到的现金</t>
  </si>
  <si>
    <t xml:space="preserve">   发行债券收到的现金</t>
  </si>
  <si>
    <t xml:space="preserve">   收到的其他与筹资活动有关的现金</t>
  </si>
  <si>
    <t xml:space="preserve">             筹资活动现金流入小计</t>
  </si>
  <si>
    <t xml:space="preserve">   偿还债务所支付的现金</t>
  </si>
  <si>
    <t xml:space="preserve">   分配股利、利润或偿付利息支付的现金</t>
  </si>
  <si>
    <t xml:space="preserve">   其中：子公司支付给少数股东的股利、利润</t>
  </si>
  <si>
    <t xml:space="preserve">   支付其他与筹资活动有关的现金</t>
  </si>
  <si>
    <t xml:space="preserve">              筹资活动现金流出小计</t>
  </si>
  <si>
    <t xml:space="preserve">            筹资活动产生的现金流量净额</t>
  </si>
  <si>
    <t>四、汇率变动对现金的影响</t>
  </si>
  <si>
    <t>五、现金及现金等价物净增加额</t>
  </si>
  <si>
    <t xml:space="preserve">   加：期初现金及现金等价物余额</t>
  </si>
  <si>
    <t>六、期末现金及现金等价物余额</t>
  </si>
  <si>
    <t xml:space="preserve">      单位负责人：</t>
  </si>
  <si>
    <t>主营业务收支汇总表（本月）</t>
  </si>
  <si>
    <t>主营业务收支明细表（本月）</t>
  </si>
  <si>
    <t>单位：元、吨</t>
  </si>
  <si>
    <t>序号</t>
  </si>
  <si>
    <t>产品项目</t>
  </si>
  <si>
    <t>产品销量（吨）</t>
  </si>
  <si>
    <t>主营业务净收入(元、元/吨）</t>
  </si>
  <si>
    <t>主营业务净收入</t>
  </si>
  <si>
    <t xml:space="preserve"> 主营业务成本(元、元/吨）</t>
  </si>
  <si>
    <t xml:space="preserve"> 主营业务成本</t>
  </si>
  <si>
    <t>销售毛利</t>
  </si>
  <si>
    <t>预算</t>
  </si>
  <si>
    <t>实际</t>
  </si>
  <si>
    <t>单位预算</t>
  </si>
  <si>
    <t>单位实际</t>
  </si>
  <si>
    <t>总额</t>
  </si>
  <si>
    <t>预算毛利率</t>
  </si>
  <si>
    <t>实际毛利率</t>
  </si>
  <si>
    <t>一、液态奶小计</t>
  </si>
  <si>
    <t>一、乳品一厂产品</t>
  </si>
  <si>
    <t>低温奶小计</t>
  </si>
  <si>
    <t>天友产品</t>
  </si>
  <si>
    <t>华山乳产品</t>
  </si>
  <si>
    <t>其他</t>
  </si>
  <si>
    <t>常温奶小计</t>
  </si>
  <si>
    <t>二、固体奶粉小计</t>
  </si>
  <si>
    <t>黄河奶粉</t>
  </si>
  <si>
    <t>其他奶粉</t>
  </si>
  <si>
    <t>三、牧场小计</t>
  </si>
  <si>
    <t>生鲜奶</t>
  </si>
  <si>
    <t>有机生鲜奶</t>
  </si>
  <si>
    <t>肉牛</t>
  </si>
  <si>
    <t>冻精、胚胎牛、公犊牛等</t>
  </si>
  <si>
    <t>乳制品</t>
  </si>
  <si>
    <t>四、酒店收入小计</t>
  </si>
  <si>
    <t>银河酒店</t>
  </si>
  <si>
    <t>五、</t>
  </si>
  <si>
    <t>供应链小计</t>
  </si>
  <si>
    <t>大宗饲料产品</t>
  </si>
  <si>
    <t>大宗原料产品</t>
  </si>
  <si>
    <t>进口乳制品</t>
  </si>
  <si>
    <t>天友乳制品</t>
  </si>
  <si>
    <t>互联网定制产品</t>
  </si>
  <si>
    <t>合        计</t>
  </si>
  <si>
    <t>单位负责人：</t>
  </si>
  <si>
    <t xml:space="preserve">  制表人：</t>
  </si>
  <si>
    <t>主营业务收支汇总表（累计）</t>
  </si>
  <si>
    <t>四、酒店收入</t>
  </si>
  <si>
    <t>乳制品成本计算汇总表（本月）</t>
  </si>
  <si>
    <t>产量（吨）</t>
  </si>
  <si>
    <t>原材料单位成本</t>
  </si>
  <si>
    <t>包装物单位成本</t>
  </si>
  <si>
    <t>单位直接人工成本</t>
  </si>
  <si>
    <t>单位燃料及动力成本</t>
  </si>
  <si>
    <t>单位制造费用成本</t>
  </si>
  <si>
    <t>生产成本合计</t>
  </si>
  <si>
    <t>预算单位</t>
  </si>
  <si>
    <t>实际单位</t>
  </si>
  <si>
    <t>二、乳品二厂产品</t>
  </si>
  <si>
    <t>三、黄河产品</t>
  </si>
  <si>
    <t>生鲜奶(华山牧业）</t>
  </si>
  <si>
    <t>生鲜奶（宁夏）</t>
  </si>
  <si>
    <t xml:space="preserve">   总     计</t>
  </si>
  <si>
    <t>乳制品成本计算汇总表（累计）</t>
  </si>
  <si>
    <t>生鲜奶（华山牧业）</t>
  </si>
  <si>
    <t>销售费用明细表</t>
  </si>
  <si>
    <t>行
次</t>
  </si>
  <si>
    <t>营业费用项目</t>
  </si>
  <si>
    <t>上年同期</t>
  </si>
  <si>
    <t>本期</t>
  </si>
  <si>
    <t>销售人工费用</t>
  </si>
  <si>
    <t xml:space="preserve">1.1 </t>
  </si>
  <si>
    <t>职工薪酬</t>
  </si>
  <si>
    <t>1.1.1</t>
  </si>
  <si>
    <t xml:space="preserve">  其中：工资</t>
  </si>
  <si>
    <t>1.1.2</t>
  </si>
  <si>
    <t xml:space="preserve">        福利费</t>
  </si>
  <si>
    <t>1.1.3</t>
  </si>
  <si>
    <t xml:space="preserve">        五险一金</t>
  </si>
  <si>
    <t>1.1.4</t>
  </si>
  <si>
    <t xml:space="preserve">        辞退福利</t>
  </si>
  <si>
    <t>1.2</t>
  </si>
  <si>
    <t>劳务费</t>
  </si>
  <si>
    <t>产品物流费用</t>
  </si>
  <si>
    <t>2.1</t>
  </si>
  <si>
    <t xml:space="preserve"> 汽车费用</t>
  </si>
  <si>
    <t>2.2</t>
  </si>
  <si>
    <t xml:space="preserve"> 产品运输费</t>
  </si>
  <si>
    <t>2.2.1</t>
  </si>
  <si>
    <t xml:space="preserve">     其中：物流配送费</t>
  </si>
  <si>
    <t>2.2.2</t>
  </si>
  <si>
    <t xml:space="preserve">           固定运输费</t>
  </si>
  <si>
    <t>2.2.3</t>
  </si>
  <si>
    <t xml:space="preserve">           学生奶运输费</t>
  </si>
  <si>
    <t>2.2.4</t>
  </si>
  <si>
    <t xml:space="preserve">           临时运输费</t>
  </si>
  <si>
    <t>市场费用</t>
  </si>
  <si>
    <t>3.1</t>
  </si>
  <si>
    <t>市场调研费</t>
  </si>
  <si>
    <t>3.2</t>
  </si>
  <si>
    <t>广告费</t>
  </si>
  <si>
    <t>3.3</t>
  </si>
  <si>
    <t>宣传费</t>
  </si>
  <si>
    <t>3.4</t>
  </si>
  <si>
    <t>销售服务费</t>
  </si>
  <si>
    <t>3.4.1</t>
  </si>
  <si>
    <t xml:space="preserve">  其中：产品陈列费</t>
  </si>
  <si>
    <t>3.4.2</t>
  </si>
  <si>
    <t xml:space="preserve">        促销服务费</t>
  </si>
  <si>
    <t>3.4.3</t>
  </si>
  <si>
    <t xml:space="preserve">        临时促销费</t>
  </si>
  <si>
    <t>3.5</t>
  </si>
  <si>
    <t>售后服务费</t>
  </si>
  <si>
    <t>销售运行费用</t>
  </si>
  <si>
    <t>4.1</t>
  </si>
  <si>
    <t>办公费</t>
  </si>
  <si>
    <t>4.1.1</t>
  </si>
  <si>
    <t xml:space="preserve">  其中：办公费用</t>
  </si>
  <si>
    <t>4.1.2</t>
  </si>
  <si>
    <t xml:space="preserve">        水、电费</t>
  </si>
  <si>
    <t>4.1.3</t>
  </si>
  <si>
    <t xml:space="preserve">        通讯费用</t>
  </si>
  <si>
    <t>4.2</t>
  </si>
  <si>
    <t>差旅费</t>
  </si>
  <si>
    <t>4.3</t>
  </si>
  <si>
    <t>业务招待费</t>
  </si>
  <si>
    <t>4.4</t>
  </si>
  <si>
    <t>会务费</t>
  </si>
  <si>
    <t>4.5</t>
  </si>
  <si>
    <t>修理费（固定设备）</t>
  </si>
  <si>
    <t>4.6</t>
  </si>
  <si>
    <t>物料及低易品</t>
  </si>
  <si>
    <t>4.6.1</t>
  </si>
  <si>
    <t xml:space="preserve">  其中：促销物料</t>
  </si>
  <si>
    <t>4.6.2</t>
  </si>
  <si>
    <t xml:space="preserve">        低值易耗品</t>
  </si>
  <si>
    <t>4.7</t>
  </si>
  <si>
    <t>租赁费</t>
  </si>
  <si>
    <t>4.8</t>
  </si>
  <si>
    <t>折旧费</t>
  </si>
  <si>
    <t>4.9</t>
  </si>
  <si>
    <t>装饰费</t>
  </si>
  <si>
    <t>4.10</t>
  </si>
  <si>
    <t>产品及包装损耗</t>
  </si>
  <si>
    <t>安全生产费</t>
  </si>
  <si>
    <t>总   计</t>
  </si>
  <si>
    <t>管理费用明细表</t>
  </si>
  <si>
    <t>管理费用项目</t>
  </si>
  <si>
    <t>销量（吨）</t>
  </si>
  <si>
    <t>管理人工费用</t>
  </si>
  <si>
    <t xml:space="preserve">    工资</t>
  </si>
  <si>
    <t xml:space="preserve">    福利费</t>
  </si>
  <si>
    <t xml:space="preserve">    五险一金</t>
  </si>
  <si>
    <t xml:space="preserve">    辞退福利</t>
  </si>
  <si>
    <t>1.1.5</t>
  </si>
  <si>
    <t xml:space="preserve">    工会经费</t>
  </si>
  <si>
    <t>1.1.6</t>
  </si>
  <si>
    <t xml:space="preserve">    职工教育经费</t>
  </si>
  <si>
    <t xml:space="preserve">  其中：水、电费</t>
  </si>
  <si>
    <t xml:space="preserve">        通讯、邮递费</t>
  </si>
  <si>
    <t>汽车费用</t>
  </si>
  <si>
    <t xml:space="preserve">  其中：修理费</t>
  </si>
  <si>
    <t xml:space="preserve">        汽油费</t>
  </si>
  <si>
    <t xml:space="preserve">        路桥及其它</t>
  </si>
  <si>
    <t xml:space="preserve">        养路保险规费</t>
  </si>
  <si>
    <t>劳动保护费</t>
  </si>
  <si>
    <t>财产保险费</t>
  </si>
  <si>
    <t>无形资产摊销</t>
  </si>
  <si>
    <t>开办费</t>
  </si>
  <si>
    <t>税金</t>
  </si>
  <si>
    <t>审计咨询、诉讼费</t>
  </si>
  <si>
    <t>存货盘亏毁损报废</t>
  </si>
  <si>
    <t>环境保护费</t>
  </si>
  <si>
    <t>新产品研究开发费</t>
  </si>
  <si>
    <t>董事会费</t>
  </si>
  <si>
    <t>会员费及会务费</t>
  </si>
  <si>
    <t>信息技术服务费</t>
  </si>
  <si>
    <t>合　　计</t>
  </si>
  <si>
    <t>制造费用明细表</t>
  </si>
  <si>
    <t>制造费用项目</t>
  </si>
  <si>
    <t>制造人工费用</t>
  </si>
  <si>
    <t>1.1</t>
  </si>
  <si>
    <t xml:space="preserve">  其中：水、电、气费</t>
  </si>
  <si>
    <t>技术服务费</t>
  </si>
  <si>
    <t>修理费</t>
  </si>
  <si>
    <t>7.1</t>
  </si>
  <si>
    <t>7.2</t>
  </si>
  <si>
    <t>7.3</t>
  </si>
  <si>
    <t>7.4</t>
  </si>
  <si>
    <t>7.5</t>
  </si>
  <si>
    <t xml:space="preserve">        租车费</t>
  </si>
  <si>
    <t>货物转运费</t>
  </si>
  <si>
    <t>试验检验费</t>
  </si>
  <si>
    <t>折旧费（固定资产）</t>
  </si>
  <si>
    <t>其它</t>
  </si>
  <si>
    <t>医疗配种费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</si>
  <si>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.1</t>
    </r>
  </si>
  <si>
    <t xml:space="preserve">   其中：医疗费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</si>
  <si>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.2</t>
    </r>
  </si>
  <si>
    <t xml:space="preserve">        保健费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</si>
  <si>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.3</t>
    </r>
  </si>
  <si>
    <t xml:space="preserve">        配种费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</si>
  <si>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.4</t>
    </r>
  </si>
  <si>
    <t xml:space="preserve">        防疫费</t>
  </si>
  <si>
    <t>生物资产摊销</t>
  </si>
  <si>
    <t>合计</t>
  </si>
  <si>
    <t>财务费用明细表</t>
  </si>
  <si>
    <t>财务费用项目</t>
  </si>
  <si>
    <t>利息支出</t>
  </si>
  <si>
    <t>利息收入</t>
  </si>
  <si>
    <t xml:space="preserve">  其中：内部拆借利息收入</t>
  </si>
  <si>
    <t>利息净支出</t>
  </si>
  <si>
    <t>手续费</t>
  </si>
  <si>
    <t>汇兑损益</t>
  </si>
  <si>
    <t>其他财务费用</t>
  </si>
  <si>
    <t>应交税费明细表</t>
  </si>
  <si>
    <t>本期数</t>
  </si>
  <si>
    <t>累计数</t>
  </si>
  <si>
    <t>期初未交</t>
  </si>
  <si>
    <t>本期应交</t>
  </si>
  <si>
    <t>本期已交</t>
  </si>
  <si>
    <t>期末未交</t>
  </si>
  <si>
    <t>年初未交</t>
  </si>
  <si>
    <t>累计应交</t>
  </si>
  <si>
    <t>累计已交</t>
  </si>
  <si>
    <t>增值税</t>
  </si>
  <si>
    <t>简易计税</t>
  </si>
  <si>
    <t>待抵扣进项税额</t>
  </si>
  <si>
    <t>待认证进项税额</t>
  </si>
  <si>
    <t>营业税</t>
  </si>
  <si>
    <t>土地增值税</t>
  </si>
  <si>
    <t>城建税</t>
  </si>
  <si>
    <t>教育费附加</t>
  </si>
  <si>
    <t>印花税</t>
  </si>
  <si>
    <t>房产税</t>
  </si>
  <si>
    <t>土地使用税</t>
  </si>
  <si>
    <t>车船使用税</t>
  </si>
  <si>
    <t>企业所得税</t>
  </si>
  <si>
    <t>契税（含水利基金）</t>
  </si>
  <si>
    <t>地方教育费</t>
  </si>
  <si>
    <t>其他税费</t>
  </si>
  <si>
    <t>小计</t>
  </si>
  <si>
    <t>代扣个人所得税</t>
  </si>
  <si>
    <t>代扣营业税</t>
  </si>
  <si>
    <t>代扣其他税</t>
  </si>
  <si>
    <t>总部管理费</t>
  </si>
  <si>
    <t>员工薪酬明细表</t>
  </si>
  <si>
    <t>期初余额</t>
  </si>
  <si>
    <t>本期计提</t>
  </si>
  <si>
    <t>本期支出</t>
  </si>
  <si>
    <t>期末余额</t>
  </si>
  <si>
    <t>工资、奖金、津贴和补贴</t>
  </si>
  <si>
    <t>职工福利费</t>
  </si>
  <si>
    <t>养老保险</t>
  </si>
  <si>
    <t>工伤保险</t>
  </si>
  <si>
    <t>生育保险</t>
  </si>
  <si>
    <t>失业保险</t>
  </si>
  <si>
    <t>医疗保险</t>
  </si>
  <si>
    <t>住房公积金</t>
  </si>
  <si>
    <t>工会经费</t>
  </si>
  <si>
    <t>职工教育经费</t>
  </si>
  <si>
    <t>辞退福利</t>
  </si>
  <si>
    <t>劳务费用</t>
  </si>
  <si>
    <t>固定资产投资情况表</t>
  </si>
  <si>
    <t>项目名称</t>
  </si>
  <si>
    <t>项目计划</t>
  </si>
  <si>
    <t>上年未完工</t>
  </si>
  <si>
    <t>本年实际投资</t>
  </si>
  <si>
    <t>已交付资产</t>
  </si>
  <si>
    <t>本年未完工</t>
  </si>
  <si>
    <t>总投资</t>
  </si>
  <si>
    <t>—</t>
  </si>
  <si>
    <t>栏次</t>
  </si>
  <si>
    <t>华山牧场</t>
  </si>
  <si>
    <t>天宁牧场</t>
  </si>
  <si>
    <t>华山牧乳业</t>
  </si>
  <si>
    <t>中垦乳业</t>
  </si>
  <si>
    <t>中垦供应链</t>
  </si>
  <si>
    <t>天友乳业</t>
  </si>
  <si>
    <t>年产30万吨乳制品加工基地项目投资</t>
  </si>
  <si>
    <t>成品库房消防整改工程</t>
  </si>
  <si>
    <t>科创中心---工程建设其他费用</t>
  </si>
  <si>
    <t>一车间氟制冷项目</t>
  </si>
  <si>
    <t>一车间CIP项目</t>
  </si>
  <si>
    <t>一车间前处理发酵扩能项目</t>
  </si>
  <si>
    <t>二车间净化机组</t>
  </si>
  <si>
    <t>二车间纸塑杯罐装机88口径改71口径项目</t>
  </si>
  <si>
    <t>涉氨整改项目</t>
  </si>
  <si>
    <t>一车间罐装间扩建项目</t>
  </si>
  <si>
    <t>一区电力扩容工程项目</t>
  </si>
  <si>
    <t>二车间PET罐装生产线项目</t>
  </si>
  <si>
    <t>一车间环标机改造项目</t>
  </si>
  <si>
    <t>二车间PCM果粒添加系统</t>
  </si>
  <si>
    <t>综合办公楼电梯</t>
  </si>
  <si>
    <t>水处理浓水回收利用项目</t>
  </si>
  <si>
    <t>一车间包装间空气净化系统改造</t>
  </si>
  <si>
    <t>超微磨</t>
  </si>
  <si>
    <t>利乐杀菌机</t>
  </si>
  <si>
    <t>希腊褐色风味酸奶项目</t>
  </si>
  <si>
    <t>粗磨机安装项目</t>
  </si>
  <si>
    <t>婴幼儿奶粉干法生产线</t>
  </si>
  <si>
    <t>黄河乳业煤场防尘治理项目</t>
  </si>
  <si>
    <t>中宁黄河婴幼儿奶粉配方注册技改项目</t>
  </si>
  <si>
    <t>监控系统</t>
  </si>
  <si>
    <t>在建电商平台</t>
  </si>
  <si>
    <t>友生活微商城平台开发</t>
  </si>
  <si>
    <t>天友乳业管理信息系统升级项目</t>
  </si>
  <si>
    <t>乐山冻库</t>
  </si>
  <si>
    <t>乳品企业管理软件V2.0</t>
  </si>
  <si>
    <t>自动售卖机安装项目</t>
  </si>
  <si>
    <t>南充冻库</t>
  </si>
  <si>
    <t>两江农机推广项目</t>
  </si>
  <si>
    <t>大巴山粪污土建工程</t>
  </si>
  <si>
    <t>天合牧业风扇</t>
  </si>
  <si>
    <t>天合技改项目</t>
  </si>
  <si>
    <t>11F-12F客房卫生间改造</t>
  </si>
  <si>
    <t>11F-12F客房空调管道改造</t>
  </si>
  <si>
    <t>质保金及设备</t>
  </si>
  <si>
    <t>固定资产增减表</t>
  </si>
  <si>
    <t>项  目</t>
  </si>
  <si>
    <t>年初结存</t>
  </si>
  <si>
    <t>本年增加</t>
  </si>
  <si>
    <t>本年减少</t>
  </si>
  <si>
    <t>期末结存</t>
  </si>
  <si>
    <t>一、账面原值合计：</t>
  </si>
  <si>
    <t>其中：土地资产</t>
  </si>
  <si>
    <t xml:space="preserve">      房屋及建筑物</t>
  </si>
  <si>
    <t xml:space="preserve">      机器设备</t>
  </si>
  <si>
    <t xml:space="preserve">      运输工具</t>
  </si>
  <si>
    <t xml:space="preserve">      电子设备</t>
  </si>
  <si>
    <t xml:space="preserve">      办公设备</t>
  </si>
  <si>
    <t xml:space="preserve">      酒店业家具</t>
  </si>
  <si>
    <t xml:space="preserve">      其他</t>
  </si>
  <si>
    <t>二、累计折旧合计：</t>
  </si>
  <si>
    <t>三、固定资产账面净值合计</t>
  </si>
  <si>
    <t xml:space="preserve"> 制表人：</t>
  </si>
  <si>
    <t>预算</t>
    <phoneticPr fontId="9" type="noConversion"/>
  </si>
  <si>
    <t>本期</t>
    <phoneticPr fontId="9" type="noConversion"/>
  </si>
  <si>
    <t>累计</t>
    <phoneticPr fontId="9" type="noConversion"/>
  </si>
</sst>
</file>

<file path=xl/styles.xml><?xml version="1.0" encoding="utf-8"?>
<styleSheet xmlns="http://schemas.openxmlformats.org/spreadsheetml/2006/main">
  <numFmts count="38"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_-* #,##0\¥_-;\-* #,##0\¥_-;_-* &quot;-&quot;\¥_-;_-@_-"/>
    <numFmt numFmtId="178" formatCode="0.00_ "/>
    <numFmt numFmtId="179" formatCode="_-* #,##0.00\¥_-;\-* #,##0.00\¥_-;_-* &quot;-&quot;??\¥_-;_-@_-"/>
    <numFmt numFmtId="180" formatCode="&quot;$&quot;#,##0;\-&quot;$&quot;#,##0"/>
    <numFmt numFmtId="181" formatCode="_-#,###.00,_-;\(#,###.00,\);_-\ \ &quot;-&quot;_-;_-@_-"/>
    <numFmt numFmtId="182" formatCode="_(* #,##0.00_);_(* \(#,##0.00\);_(* &quot;-&quot;??_);_(@_)"/>
    <numFmt numFmtId="183" formatCode="_([$€-2]* #,##0.00_);_([$€-2]* \(#,##0.00\);_([$€-2]* &quot;-&quot;??_)"/>
    <numFmt numFmtId="184" formatCode="_-#,###,_-;\(#,###,\);_-\ \ &quot;-&quot;_-;_-@_-"/>
    <numFmt numFmtId="185" formatCode="_-#,##0_-;\(#,##0\);_-\ \ &quot;-&quot;_-;_-@_-"/>
    <numFmt numFmtId="186" formatCode="yyyy&quot;年&quot;m&quot;月&quot;;@"/>
    <numFmt numFmtId="187" formatCode="&quot;\&quot;#,##0;[Red]&quot;\&quot;&quot;\&quot;&quot;\&quot;&quot;\&quot;&quot;\&quot;&quot;\&quot;&quot;\&quot;\-#,##0"/>
    <numFmt numFmtId="188" formatCode="mmm/dd/yyyy;_-\ &quot;N/A&quot;_-;_-\ &quot;-&quot;_-"/>
    <numFmt numFmtId="189" formatCode="#,##0_ "/>
    <numFmt numFmtId="190" formatCode="0_ "/>
    <numFmt numFmtId="191" formatCode="0.000%"/>
    <numFmt numFmtId="192" formatCode="0.000"/>
    <numFmt numFmtId="193" formatCode="#,##0.00_ "/>
    <numFmt numFmtId="194" formatCode="_-#,##0%_-;\(#,##0%\);_-\ &quot;-&quot;_-"/>
    <numFmt numFmtId="195" formatCode="#,##0;\(#,###\)"/>
    <numFmt numFmtId="196" formatCode="0.0000%"/>
    <numFmt numFmtId="197" formatCode="mmm/yyyy;_-\ &quot;N/A&quot;_-;_-\ &quot;-&quot;_-"/>
    <numFmt numFmtId="198" formatCode="_-#,##0.00_-;\(#,##0.00\);_-\ \ &quot;-&quot;_-;_-@_-"/>
    <numFmt numFmtId="199" formatCode="0.00_);[Red]\(0.00\)"/>
    <numFmt numFmtId="200" formatCode="0.0000"/>
    <numFmt numFmtId="201" formatCode="_-* #,##0_-;\-* #,##0_-;_-* &quot;-&quot;_-;_-@_-"/>
    <numFmt numFmtId="202" formatCode="0.0_);[Red]\(0.0\)"/>
    <numFmt numFmtId="203" formatCode="_ * #,##0.00_ ;_ * \-#,##0.00_ ;_ * &quot;-&quot;_ ;_ @_ "/>
    <numFmt numFmtId="204" formatCode="0.0%"/>
    <numFmt numFmtId="205" formatCode="_-* #,##0.00_-;\-* #,##0.00_-;_-* &quot;-&quot;??_-;_-@_-"/>
    <numFmt numFmtId="206" formatCode="0.0_ "/>
    <numFmt numFmtId="207" formatCode="_(* #,##0_);_(* \(#,##0\);_(* &quot;-&quot;_);_(@_)"/>
    <numFmt numFmtId="208" formatCode="_ \¥* #,##0_ ;_ \¥* \-#,##0_ ;_ \¥* &quot;-&quot;_ ;_ @_ "/>
    <numFmt numFmtId="209" formatCode="_ * #,##0_ ;_ * \-#,##0_ ;_ * &quot;-&quot;??_ ;_ @_ "/>
    <numFmt numFmtId="210" formatCode="#,##0.00\¥;\-#,##0.00\¥"/>
    <numFmt numFmtId="211" formatCode="#,##0.00\¥;[Red]\-#,##0.00\¥"/>
  </numFmts>
  <fonts count="114">
    <font>
      <sz val="12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8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18"/>
      <name val="宋体"/>
      <family val="3"/>
      <charset val="134"/>
    </font>
    <font>
      <b/>
      <sz val="10"/>
      <color indexed="8"/>
      <name val="楷体_GB2312"/>
      <charset val="134"/>
    </font>
    <font>
      <sz val="12"/>
      <name val="楷体_GB2312"/>
      <charset val="134"/>
    </font>
    <font>
      <b/>
      <sz val="10"/>
      <name val="楷体_GB2312"/>
      <charset val="134"/>
    </font>
    <font>
      <b/>
      <sz val="12"/>
      <name val="楷体_GB2312"/>
      <charset val="134"/>
    </font>
    <font>
      <sz val="12"/>
      <color indexed="12"/>
      <name val="楷体_GB2312"/>
      <charset val="134"/>
    </font>
    <font>
      <b/>
      <sz val="12"/>
      <color indexed="12"/>
      <name val="楷体_GB2312"/>
      <charset val="134"/>
    </font>
    <font>
      <b/>
      <sz val="1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12"/>
      <name val="楷体_GB2312"/>
      <charset val="134"/>
    </font>
    <font>
      <b/>
      <sz val="10"/>
      <color indexed="12"/>
      <name val="楷体_GB2312"/>
      <charset val="134"/>
    </font>
    <font>
      <sz val="10"/>
      <color indexed="12"/>
      <name val="楷体_GB2312"/>
      <charset val="134"/>
    </font>
    <font>
      <sz val="12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10"/>
      <name val="楷体_GB2312"/>
      <charset val="134"/>
    </font>
    <font>
      <b/>
      <sz val="9"/>
      <name val="楷体_GB2312"/>
      <charset val="134"/>
    </font>
    <font>
      <b/>
      <sz val="12"/>
      <color indexed="10"/>
      <name val="楷体_GB2312"/>
      <charset val="134"/>
    </font>
    <font>
      <sz val="12"/>
      <color indexed="10"/>
      <name val="楷体_GB2312"/>
      <charset val="134"/>
    </font>
    <font>
      <sz val="9"/>
      <color indexed="0"/>
      <name val="宋体"/>
      <family val="3"/>
      <charset val="134"/>
    </font>
    <font>
      <b/>
      <sz val="9"/>
      <name val="宋体"/>
      <family val="3"/>
      <charset val="134"/>
    </font>
    <font>
      <sz val="9.4499999999999993"/>
      <color indexed="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0"/>
      <color indexed="0"/>
      <name val="宋体"/>
      <family val="3"/>
      <charset val="134"/>
    </font>
    <font>
      <b/>
      <sz val="9"/>
      <color indexed="0"/>
      <name val="宋体"/>
      <family val="3"/>
      <charset val="134"/>
    </font>
    <font>
      <b/>
      <sz val="8.1999999999999993"/>
      <color indexed="0"/>
      <name val="宋体"/>
      <family val="3"/>
      <charset val="134"/>
    </font>
    <font>
      <sz val="10"/>
      <color indexed="0"/>
      <name val="宋体"/>
      <family val="3"/>
      <charset val="134"/>
    </font>
    <font>
      <sz val="8.1999999999999993"/>
      <color indexed="0"/>
      <name val="宋体"/>
      <family val="3"/>
      <charset val="134"/>
    </font>
    <font>
      <sz val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8.1999999999999993"/>
      <color theme="1"/>
      <name val="宋体"/>
      <family val="3"/>
      <charset val="134"/>
    </font>
    <font>
      <sz val="8.1999999999999993"/>
      <color theme="1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20"/>
      <color indexed="8"/>
      <name val="宋体"/>
      <family val="3"/>
      <charset val="134"/>
    </font>
    <font>
      <b/>
      <sz val="9.75"/>
      <color indexed="8"/>
      <name val="宋体"/>
      <family val="3"/>
      <charset val="134"/>
    </font>
    <font>
      <b/>
      <sz val="9.75"/>
      <name val="宋体"/>
      <family val="3"/>
      <charset val="134"/>
    </font>
    <font>
      <b/>
      <sz val="11"/>
      <color indexed="8"/>
      <name val="黑体"/>
      <family val="3"/>
      <charset val="134"/>
    </font>
    <font>
      <b/>
      <sz val="48"/>
      <name val="楷体_GB2312"/>
      <charset val="134"/>
    </font>
    <font>
      <b/>
      <sz val="36"/>
      <name val="楷体_GB2312"/>
      <charset val="134"/>
    </font>
    <font>
      <b/>
      <sz val="28"/>
      <name val="楷体_GB2312"/>
      <charset val="134"/>
    </font>
    <font>
      <sz val="42"/>
      <name val="Times New Roman"/>
      <family val="1"/>
    </font>
    <font>
      <sz val="22"/>
      <name val="仿宋_GB2312"/>
      <charset val="134"/>
    </font>
    <font>
      <sz val="10"/>
      <name val="Arial Narrow"/>
      <family val="2"/>
    </font>
    <font>
      <sz val="10"/>
      <color rgb="FFFF0000"/>
      <name val="Arial Narrow"/>
      <family val="2"/>
    </font>
    <font>
      <sz val="10"/>
      <name val="Times New Roman"/>
      <family val="1"/>
    </font>
    <font>
      <u/>
      <sz val="12"/>
      <name val="宋体"/>
      <family val="3"/>
      <charset val="134"/>
    </font>
    <font>
      <u/>
      <sz val="12"/>
      <color indexed="10"/>
      <name val="宋体"/>
      <family val="3"/>
      <charset val="134"/>
    </font>
    <font>
      <u/>
      <sz val="12"/>
      <color indexed="17"/>
      <name val="宋体"/>
      <family val="3"/>
      <charset val="134"/>
    </font>
    <font>
      <u/>
      <sz val="12"/>
      <color indexed="30"/>
      <name val="宋体"/>
      <family val="3"/>
      <charset val="134"/>
    </font>
    <font>
      <u/>
      <sz val="12"/>
      <color indexed="20"/>
      <name val="宋体"/>
      <family val="3"/>
      <charset val="134"/>
    </font>
    <font>
      <u/>
      <sz val="12"/>
      <color indexed="36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Times New Roman"/>
      <family val="1"/>
    </font>
    <font>
      <sz val="12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color indexed="63"/>
      <name val="宋体"/>
      <family val="3"/>
      <charset val="134"/>
    </font>
    <font>
      <b/>
      <sz val="12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62"/>
      <name val="宋体"/>
      <family val="3"/>
      <charset val="134"/>
    </font>
    <font>
      <sz val="10"/>
      <name val="Arial"/>
      <family val="2"/>
    </font>
    <font>
      <i/>
      <sz val="12"/>
      <color indexed="23"/>
      <name val="宋体"/>
      <family val="3"/>
      <charset val="134"/>
    </font>
    <font>
      <b/>
      <sz val="12"/>
      <name val="MS Sans Serif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b/>
      <sz val="12"/>
      <color indexed="9"/>
      <name val="宋体"/>
      <family val="3"/>
      <charset val="134"/>
    </font>
    <font>
      <sz val="12"/>
      <color indexed="60"/>
      <name val="宋体"/>
      <family val="3"/>
      <charset val="134"/>
    </font>
    <font>
      <sz val="10"/>
      <name val="MS Sans Serif"/>
      <family val="2"/>
    </font>
    <font>
      <i/>
      <sz val="9"/>
      <name val="Times New Roman"/>
      <family val="1"/>
    </font>
    <font>
      <b/>
      <sz val="12"/>
      <color indexed="8"/>
      <name val="宋体"/>
      <family val="3"/>
      <charset val="134"/>
    </font>
    <font>
      <sz val="8"/>
      <name val="Times New Roman"/>
      <family val="1"/>
    </font>
    <font>
      <sz val="10"/>
      <color indexed="8"/>
      <name val="Arial"/>
      <family val="2"/>
    </font>
    <font>
      <sz val="11"/>
      <color indexed="20"/>
      <name val="华文仿宋"/>
      <charset val="134"/>
    </font>
    <font>
      <sz val="12"/>
      <name val="???"/>
      <family val="1"/>
    </font>
    <font>
      <sz val="11"/>
      <name val="ＭＳ Ｐゴシック"/>
      <charset val="134"/>
    </font>
    <font>
      <sz val="8"/>
      <name val="Arial"/>
      <family val="2"/>
    </font>
    <font>
      <sz val="11"/>
      <color indexed="20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name val="바탕체"/>
      <charset val="134"/>
    </font>
    <font>
      <sz val="12"/>
      <color indexed="52"/>
      <name val="宋体"/>
      <family val="3"/>
      <charset val="134"/>
    </font>
    <font>
      <b/>
      <sz val="10"/>
      <name val="Helv"/>
      <family val="2"/>
    </font>
    <font>
      <b/>
      <sz val="10"/>
      <name val="MS Sans Serif"/>
      <family val="2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charset val="134"/>
    </font>
    <font>
      <sz val="10"/>
      <color indexed="8"/>
      <name val="MS Sans Serif"/>
      <family val="2"/>
    </font>
    <font>
      <sz val="10"/>
      <name val="Tms Rmn"/>
      <family val="1"/>
    </font>
    <font>
      <sz val="12"/>
      <name val="MS Sans Serif"/>
      <family val="2"/>
    </font>
    <font>
      <b/>
      <sz val="8"/>
      <color indexed="8"/>
      <name val="Helv"/>
      <family val="2"/>
    </font>
    <font>
      <sz val="11"/>
      <color indexed="8"/>
      <name val="宋体"/>
      <family val="3"/>
      <charset val="134"/>
    </font>
    <font>
      <u/>
      <sz val="12"/>
      <color indexed="12"/>
      <name val="Times New Roman"/>
      <family val="1"/>
    </font>
    <font>
      <sz val="11"/>
      <color indexed="17"/>
      <name val="华文仿宋"/>
      <charset val="134"/>
    </font>
    <font>
      <sz val="11"/>
      <name val="蹈框"/>
      <charset val="134"/>
    </font>
    <font>
      <sz val="22"/>
      <name val="Times New Roman"/>
      <family val="1"/>
    </font>
    <font>
      <sz val="12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793">
    <xf numFmtId="0" fontId="0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4" fillId="0" borderId="0"/>
    <xf numFmtId="43" fontId="113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13" fillId="0" borderId="0">
      <protection locked="0"/>
    </xf>
    <xf numFmtId="0" fontId="69" fillId="19" borderId="39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113" fillId="0" borderId="0">
      <protection locked="0"/>
    </xf>
    <xf numFmtId="0" fontId="113" fillId="0" borderId="0">
      <protection locked="0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13" fillId="0" borderId="0">
      <protection locked="0"/>
    </xf>
    <xf numFmtId="0" fontId="113" fillId="0" borderId="0">
      <protection locked="0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1" fillId="0" borderId="0" applyNumberFormat="0" applyFont="0" applyFill="0" applyBorder="0" applyAlignment="0" applyProtection="0">
      <alignment horizontal="left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6" fillId="0" borderId="0"/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6" fillId="0" borderId="0"/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5" fillId="0" borderId="0">
      <alignment vertical="top"/>
    </xf>
    <xf numFmtId="0" fontId="74" fillId="0" borderId="0"/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87" fillId="0" borderId="0"/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49" fontId="58" fillId="0" borderId="0" applyProtection="0">
      <alignment horizontal="left"/>
    </xf>
    <xf numFmtId="0" fontId="66" fillId="0" borderId="0"/>
    <xf numFmtId="43" fontId="113" fillId="0" borderId="0" applyFont="0" applyFill="0" applyBorder="0" applyAlignment="0" applyProtection="0">
      <alignment vertical="center"/>
    </xf>
    <xf numFmtId="0" fontId="113" fillId="0" borderId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66" fillId="0" borderId="0"/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4" fillId="0" borderId="0"/>
    <xf numFmtId="0" fontId="74" fillId="0" borderId="0"/>
    <xf numFmtId="0" fontId="65" fillId="24" borderId="0" applyNumberFormat="0" applyBorder="0" applyAlignment="0" applyProtection="0">
      <alignment vertical="center"/>
    </xf>
    <xf numFmtId="0" fontId="66" fillId="0" borderId="0"/>
    <xf numFmtId="0" fontId="66" fillId="0" borderId="0"/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6" fillId="0" borderId="0"/>
    <xf numFmtId="0" fontId="24" fillId="13" borderId="0" applyNumberFormat="0" applyBorder="0" applyAlignment="0" applyProtection="0">
      <alignment vertical="center"/>
    </xf>
    <xf numFmtId="0" fontId="66" fillId="0" borderId="0"/>
    <xf numFmtId="0" fontId="77" fillId="0" borderId="0"/>
    <xf numFmtId="0" fontId="113" fillId="0" borderId="0">
      <alignment vertical="center"/>
    </xf>
    <xf numFmtId="0" fontId="113" fillId="0" borderId="0">
      <alignment vertical="center"/>
    </xf>
    <xf numFmtId="0" fontId="76" fillId="0" borderId="5">
      <alignment horizontal="center"/>
    </xf>
    <xf numFmtId="0" fontId="66" fillId="0" borderId="0"/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7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77" fillId="0" borderId="0"/>
    <xf numFmtId="0" fontId="65" fillId="18" borderId="0" applyNumberFormat="0" applyBorder="0" applyAlignment="0" applyProtection="0">
      <alignment vertical="center"/>
    </xf>
    <xf numFmtId="0" fontId="77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6" fillId="0" borderId="0"/>
    <xf numFmtId="192" fontId="113" fillId="0" borderId="0" applyFont="0" applyFill="0" applyBorder="0" applyAlignment="0" applyProtection="0"/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185" fontId="58" fillId="0" borderId="0" applyFill="0" applyBorder="0" applyProtection="0">
      <alignment horizontal="right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198" fontId="58" fillId="0" borderId="0" applyFill="0" applyBorder="0" applyProtection="0">
      <alignment horizontal="right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188" fontId="78" fillId="0" borderId="0" applyFill="0" applyBorder="0" applyProtection="0">
      <alignment horizont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74" fillId="0" borderId="0"/>
    <xf numFmtId="0" fontId="74" fillId="0" borderId="0"/>
    <xf numFmtId="14" fontId="84" fillId="0" borderId="0">
      <alignment horizontal="center" wrapText="1"/>
      <protection locked="0"/>
    </xf>
    <xf numFmtId="197" fontId="78" fillId="0" borderId="0" applyFill="0" applyBorder="0" applyProtection="0">
      <alignment horizontal="center"/>
    </xf>
    <xf numFmtId="0" fontId="74" fillId="0" borderId="0"/>
    <xf numFmtId="184" fontId="58" fillId="0" borderId="0" applyFill="0" applyBorder="0" applyProtection="0">
      <alignment horizontal="right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194" fontId="82" fillId="0" borderId="0" applyFill="0" applyBorder="0" applyProtection="0">
      <alignment horizontal="right"/>
    </xf>
    <xf numFmtId="0" fontId="80" fillId="26" borderId="0" applyNumberFormat="0" applyBorder="0" applyAlignment="0" applyProtection="0">
      <alignment vertical="center"/>
    </xf>
    <xf numFmtId="181" fontId="58" fillId="0" borderId="0" applyFill="0" applyBorder="0" applyProtection="0">
      <alignment horizontal="right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71" fillId="17" borderId="0" applyNumberFormat="0" applyBorder="0" applyAlignment="0" applyProtection="0">
      <alignment vertical="center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71" fillId="17" borderId="0" applyNumberFormat="0" applyBorder="0" applyAlignment="0" applyProtection="0">
      <alignment vertical="center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13" fillId="0" borderId="0"/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89" fillId="19" borderId="5"/>
    <xf numFmtId="0" fontId="81" fillId="0" borderId="0"/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92" fillId="0" borderId="0"/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2" fillId="0" borderId="0" applyFill="0" applyBorder="0" applyAlignment="0"/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84" fillId="0" borderId="0">
      <alignment horizontal="center" wrapText="1"/>
      <protection locked="0"/>
    </xf>
    <xf numFmtId="196" fontId="113" fillId="0" borderId="0" applyFill="0" applyBorder="0" applyAlignment="0"/>
    <xf numFmtId="0" fontId="94" fillId="0" borderId="0"/>
    <xf numFmtId="0" fontId="95" fillId="0" borderId="0" applyNumberFormat="0" applyFill="0" applyBorder="0" applyAlignment="0" applyProtection="0"/>
    <xf numFmtId="0" fontId="96" fillId="0" borderId="12">
      <alignment horizontal="center"/>
    </xf>
    <xf numFmtId="187" fontId="74" fillId="0" borderId="0"/>
    <xf numFmtId="0" fontId="69" fillId="19" borderId="39" applyNumberFormat="0" applyAlignment="0" applyProtection="0">
      <alignment vertical="center"/>
    </xf>
    <xf numFmtId="187" fontId="74" fillId="0" borderId="0"/>
    <xf numFmtId="0" fontId="69" fillId="19" borderId="39" applyNumberFormat="0" applyAlignment="0" applyProtection="0">
      <alignment vertical="center"/>
    </xf>
    <xf numFmtId="187" fontId="74" fillId="0" borderId="0"/>
    <xf numFmtId="0" fontId="69" fillId="19" borderId="39" applyNumberFormat="0" applyAlignment="0" applyProtection="0">
      <alignment vertical="center"/>
    </xf>
    <xf numFmtId="187" fontId="74" fillId="0" borderId="0"/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187" fontId="74" fillId="0" borderId="0"/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187" fontId="74" fillId="0" borderId="0"/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187" fontId="74" fillId="0" borderId="0"/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187" fontId="74" fillId="0" borderId="0"/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201" fontId="74" fillId="0" borderId="0" applyFont="0" applyFill="0" applyBorder="0" applyAlignment="0" applyProtection="0"/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205" fontId="74" fillId="0" borderId="0" applyFont="0" applyFill="0" applyBorder="0" applyAlignment="0" applyProtection="0"/>
    <xf numFmtId="0" fontId="97" fillId="0" borderId="0" applyNumberFormat="0" applyAlignment="0">
      <alignment horizontal="left"/>
    </xf>
    <xf numFmtId="0" fontId="98" fillId="0" borderId="0" applyNumberFormat="0" applyAlignment="0"/>
    <xf numFmtId="208" fontId="113" fillId="0" borderId="0" applyFont="0" applyFill="0" applyBorder="0" applyAlignment="0" applyProtection="0"/>
    <xf numFmtId="180" fontId="113" fillId="0" borderId="0" applyFont="0" applyFill="0" applyBorder="0" applyAlignment="0" applyProtection="0"/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15" fontId="81" fillId="0" borderId="0"/>
    <xf numFmtId="0" fontId="99" fillId="0" borderId="0" applyNumberFormat="0" applyAlignment="0">
      <alignment horizontal="left"/>
    </xf>
    <xf numFmtId="0" fontId="89" fillId="30" borderId="5"/>
    <xf numFmtId="0" fontId="91" fillId="17" borderId="0" applyNumberFormat="0" applyBorder="0" applyAlignment="0" applyProtection="0">
      <alignment vertical="center"/>
    </xf>
    <xf numFmtId="183" fontId="58" fillId="0" borderId="0" applyFont="0" applyFill="0" applyBorder="0" applyAlignment="0" applyProtection="0"/>
    <xf numFmtId="38" fontId="89" fillId="19" borderId="0" applyNumberFormat="0" applyBorder="0" applyAlignment="0" applyProtection="0"/>
    <xf numFmtId="0" fontId="113" fillId="0" borderId="0">
      <alignment vertical="center"/>
    </xf>
    <xf numFmtId="0" fontId="100" fillId="0" borderId="0">
      <alignment horizontal="left"/>
    </xf>
    <xf numFmtId="0" fontId="101" fillId="0" borderId="45" applyNumberFormat="0" applyAlignment="0" applyProtection="0">
      <alignment horizontal="left" vertical="center"/>
    </xf>
    <xf numFmtId="43" fontId="85" fillId="0" borderId="0" applyFont="0" applyFill="0" applyBorder="0" applyAlignment="0" applyProtection="0">
      <alignment vertical="center"/>
    </xf>
    <xf numFmtId="0" fontId="101" fillId="0" borderId="46">
      <alignment horizontal="left" vertical="center"/>
    </xf>
    <xf numFmtId="43" fontId="85" fillId="0" borderId="0" applyFont="0" applyFill="0" applyBorder="0" applyAlignment="0" applyProtection="0">
      <alignment vertical="center"/>
    </xf>
    <xf numFmtId="10" fontId="89" fillId="27" borderId="5" applyNumberFormat="0" applyBorder="0" applyAlignment="0" applyProtection="0"/>
    <xf numFmtId="43" fontId="113" fillId="0" borderId="0" applyFont="0" applyFill="0" applyBorder="0" applyAlignment="0" applyProtection="0">
      <alignment vertical="center"/>
    </xf>
    <xf numFmtId="210" fontId="113" fillId="31" borderId="0"/>
    <xf numFmtId="210" fontId="113" fillId="32" borderId="0"/>
    <xf numFmtId="179" fontId="113" fillId="0" borderId="0" applyFont="0" applyFill="0" applyBorder="0" applyAlignment="0" applyProtection="0"/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191" fontId="113" fillId="0" borderId="0" applyFont="0" applyFill="0" applyBorder="0" applyAlignment="0" applyProtection="0"/>
    <xf numFmtId="0" fontId="102" fillId="0" borderId="13"/>
    <xf numFmtId="177" fontId="113" fillId="0" borderId="0" applyFont="0" applyFill="0" applyBorder="0" applyAlignment="0" applyProtection="0"/>
    <xf numFmtId="204" fontId="113" fillId="0" borderId="0" applyFont="0" applyFill="0" applyBorder="0" applyAlignment="0" applyProtection="0"/>
    <xf numFmtId="0" fontId="58" fillId="0" borderId="0"/>
    <xf numFmtId="37" fontId="103" fillId="0" borderId="0"/>
    <xf numFmtId="0" fontId="91" fillId="17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195" fontId="113" fillId="0" borderId="0"/>
    <xf numFmtId="0" fontId="81" fillId="0" borderId="0"/>
    <xf numFmtId="43" fontId="113" fillId="0" borderId="0" applyFont="0" applyFill="0" applyBorder="0" applyAlignment="0" applyProtection="0">
      <alignment vertical="center"/>
    </xf>
    <xf numFmtId="0" fontId="104" fillId="0" borderId="0"/>
    <xf numFmtId="205" fontId="74" fillId="0" borderId="0" applyFont="0" applyFill="0" applyBorder="0" applyAlignment="0" applyProtection="0"/>
    <xf numFmtId="201" fontId="74" fillId="0" borderId="0" applyFont="0" applyFill="0" applyBorder="0" applyAlignment="0" applyProtection="0"/>
    <xf numFmtId="10" fontId="74" fillId="0" borderId="0" applyFont="0" applyFill="0" applyBorder="0" applyAlignment="0" applyProtection="0"/>
    <xf numFmtId="180" fontId="105" fillId="0" borderId="0"/>
    <xf numFmtId="211" fontId="113" fillId="0" borderId="0" applyNumberFormat="0" applyFill="0" applyBorder="0" applyAlignment="0" applyProtection="0">
      <alignment horizontal="left"/>
    </xf>
    <xf numFmtId="0" fontId="95" fillId="0" borderId="0" applyNumberFormat="0" applyFill="0" applyBorder="0" applyAlignment="0" applyProtection="0"/>
    <xf numFmtId="0" fontId="76" fillId="0" borderId="0">
      <alignment horizontal="center" vertical="center"/>
    </xf>
    <xf numFmtId="0" fontId="106" fillId="0" borderId="0" applyNumberFormat="0" applyFill="0">
      <alignment horizontal="left" vertical="center"/>
    </xf>
    <xf numFmtId="0" fontId="71" fillId="17" borderId="0" applyNumberFormat="0" applyBorder="0" applyAlignment="0" applyProtection="0">
      <alignment vertical="center"/>
    </xf>
    <xf numFmtId="0" fontId="102" fillId="0" borderId="0"/>
    <xf numFmtId="40" fontId="107" fillId="0" borderId="0" applyBorder="0">
      <alignment horizontal="right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/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85" fillId="0" borderId="0">
      <alignment vertical="top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90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85" fillId="0" borderId="0">
      <alignment vertical="top"/>
    </xf>
    <xf numFmtId="0" fontId="90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29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13" fillId="0" borderId="0"/>
    <xf numFmtId="0" fontId="1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4" fillId="0" borderId="0"/>
    <xf numFmtId="0" fontId="74" fillId="0" borderId="0"/>
    <xf numFmtId="0" fontId="65" fillId="11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40" applyNumberFormat="0" applyAlignment="0" applyProtection="0">
      <alignment vertical="center"/>
    </xf>
    <xf numFmtId="0" fontId="74" fillId="0" borderId="0"/>
    <xf numFmtId="0" fontId="74" fillId="0" borderId="0"/>
    <xf numFmtId="200" fontId="113" fillId="0" borderId="0" applyFont="0" applyFill="0" applyBorder="0" applyAlignment="0" applyProtection="0"/>
    <xf numFmtId="0" fontId="73" fillId="14" borderId="40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40" applyNumberFormat="0" applyAlignment="0" applyProtection="0">
      <alignment vertical="center"/>
    </xf>
    <xf numFmtId="0" fontId="74" fillId="0" borderId="0"/>
    <xf numFmtId="0" fontId="74" fillId="0" borderId="0"/>
    <xf numFmtId="0" fontId="74" fillId="0" borderId="0"/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4" fillId="0" borderId="0"/>
    <xf numFmtId="0" fontId="74" fillId="0" borderId="0"/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4" fillId="0" borderId="0"/>
    <xf numFmtId="0" fontId="73" fillId="14" borderId="40" applyNumberFormat="0" applyAlignment="0" applyProtection="0">
      <alignment vertical="center"/>
    </xf>
    <xf numFmtId="0" fontId="74" fillId="0" borderId="0"/>
    <xf numFmtId="0" fontId="113" fillId="0" borderId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4" fillId="0" borderId="0"/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4" fillId="0" borderId="0"/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71" fillId="17" borderId="0" applyNumberFormat="0" applyBorder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71" fillId="17" borderId="0" applyNumberFormat="0" applyBorder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65" fillId="33" borderId="0" applyNumberFormat="0" applyBorder="0" applyAlignment="0" applyProtection="0">
      <alignment vertical="center"/>
    </xf>
    <xf numFmtId="0" fontId="85" fillId="0" borderId="0">
      <alignment vertical="top"/>
    </xf>
    <xf numFmtId="0" fontId="65" fillId="33" borderId="0" applyNumberFormat="0" applyBorder="0" applyAlignment="0" applyProtection="0">
      <alignment vertical="center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85" fillId="0" borderId="0">
      <alignment vertical="top"/>
    </xf>
    <xf numFmtId="0" fontId="2" fillId="0" borderId="0">
      <alignment vertical="center"/>
    </xf>
    <xf numFmtId="0" fontId="85" fillId="27" borderId="43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8" fillId="0" borderId="0" applyFont="0" applyFill="0" applyBorder="0" applyAlignment="0" applyProtection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top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71" fillId="17" borderId="0" applyNumberFormat="0" applyBorder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113" fillId="0" borderId="0">
      <alignment vertical="center"/>
    </xf>
    <xf numFmtId="0" fontId="72" fillId="0" borderId="0">
      <alignment vertical="center"/>
    </xf>
    <xf numFmtId="0" fontId="113" fillId="0" borderId="0">
      <alignment vertical="center"/>
    </xf>
    <xf numFmtId="0" fontId="72" fillId="0" borderId="0"/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09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43" fontId="113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/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110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111" fillId="0" borderId="0"/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0" fillId="19" borderId="40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9" fillId="25" borderId="4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>
      <alignment vertical="center"/>
    </xf>
    <xf numFmtId="180" fontId="113" fillId="0" borderId="0" applyFont="0" applyFill="0" applyBorder="0" applyAlignment="0" applyProtection="0"/>
    <xf numFmtId="199" fontId="113" fillId="0" borderId="0" applyFont="0" applyFill="0" applyBorder="0" applyAlignment="0" applyProtection="0"/>
    <xf numFmtId="0" fontId="58" fillId="0" borderId="0"/>
    <xf numFmtId="41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207" fontId="66" fillId="0" borderId="0" applyFont="0" applyFill="0" applyBorder="0" applyAlignment="0" applyProtection="0"/>
    <xf numFmtId="182" fontId="66" fillId="0" borderId="0" applyFont="0" applyFill="0" applyBorder="0" applyAlignment="0" applyProtection="0"/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08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85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3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69" fillId="19" borderId="39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3" fillId="14" borderId="40" applyNumberFormat="0" applyAlignment="0" applyProtection="0">
      <alignment vertical="center"/>
    </xf>
    <xf numFmtId="0" fontId="77" fillId="0" borderId="0"/>
    <xf numFmtId="0" fontId="81" fillId="0" borderId="0"/>
    <xf numFmtId="0" fontId="74" fillId="0" borderId="0"/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0" fontId="85" fillId="27" borderId="43" applyNumberFormat="0" applyFont="0" applyAlignment="0" applyProtection="0">
      <alignment vertical="center"/>
    </xf>
    <xf numFmtId="205" fontId="74" fillId="0" borderId="5" applyNumberFormat="0"/>
    <xf numFmtId="38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0" fontId="88" fillId="0" borderId="0" applyFont="0" applyFill="0" applyBorder="0" applyAlignment="0" applyProtection="0"/>
  </cellStyleXfs>
  <cellXfs count="658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/>
    </xf>
    <xf numFmtId="186" fontId="0" fillId="0" borderId="0" xfId="0" applyNumberForma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43" fontId="6" fillId="3" borderId="5" xfId="0" applyNumberFormat="1" applyFont="1" applyFill="1" applyBorder="1" applyAlignment="1">
      <alignment horizontal="right" vertical="center" shrinkToFit="1"/>
    </xf>
    <xf numFmtId="43" fontId="6" fillId="3" borderId="6" xfId="0" applyNumberFormat="1" applyFont="1" applyFill="1" applyBorder="1" applyAlignment="1">
      <alignment horizontal="right" vertical="center" shrinkToFit="1"/>
    </xf>
    <xf numFmtId="0" fontId="6" fillId="2" borderId="4" xfId="0" applyFont="1" applyFill="1" applyBorder="1" applyAlignment="1">
      <alignment horizontal="left" vertical="center"/>
    </xf>
    <xf numFmtId="43" fontId="6" fillId="3" borderId="5" xfId="0" applyNumberFormat="1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left" vertical="center"/>
    </xf>
    <xf numFmtId="43" fontId="6" fillId="3" borderId="8" xfId="0" applyNumberFormat="1" applyFont="1" applyFill="1" applyBorder="1" applyAlignment="1">
      <alignment horizontal="right" vertical="center" shrinkToFit="1"/>
    </xf>
    <xf numFmtId="43" fontId="6" fillId="3" borderId="8" xfId="0" applyNumberFormat="1" applyFont="1" applyFill="1" applyBorder="1" applyAlignment="1">
      <alignment horizontal="center" vertical="center" shrinkToFit="1"/>
    </xf>
    <xf numFmtId="43" fontId="6" fillId="3" borderId="9" xfId="0" applyNumberFormat="1" applyFont="1" applyFill="1" applyBorder="1" applyAlignment="1">
      <alignment horizontal="right" vertical="center" shrinkToFit="1"/>
    </xf>
    <xf numFmtId="0" fontId="1" fillId="3" borderId="0" xfId="0" applyFont="1" applyFill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0" fontId="7" fillId="2" borderId="0" xfId="0" applyFont="1" applyFill="1" applyBorder="1" applyAlignment="1">
      <alignment horizontal="left" vertical="center"/>
    </xf>
    <xf numFmtId="43" fontId="3" fillId="0" borderId="0" xfId="0" applyNumberFormat="1" applyFont="1">
      <alignment vertical="center"/>
    </xf>
    <xf numFmtId="0" fontId="5" fillId="3" borderId="0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9" fillId="3" borderId="5" xfId="0" applyNumberFormat="1" applyFont="1" applyFill="1" applyBorder="1" applyAlignment="1">
      <alignment horizontal="center" vertical="center"/>
    </xf>
    <xf numFmtId="190" fontId="9" fillId="3" borderId="5" xfId="0" applyNumberFormat="1" applyFont="1" applyFill="1" applyBorder="1" applyAlignment="1">
      <alignment horizontal="center" vertical="center"/>
    </xf>
    <xf numFmtId="190" fontId="9" fillId="3" borderId="6" xfId="0" applyNumberFormat="1" applyFont="1" applyFill="1" applyBorder="1" applyAlignment="1">
      <alignment horizontal="center" vertical="center"/>
    </xf>
    <xf numFmtId="209" fontId="9" fillId="3" borderId="4" xfId="18" applyNumberFormat="1" applyFont="1" applyFill="1" applyBorder="1" applyAlignment="1">
      <alignment horizontal="center" vertical="center"/>
    </xf>
    <xf numFmtId="43" fontId="2" fillId="4" borderId="5" xfId="18" applyFont="1" applyFill="1" applyBorder="1" applyAlignment="1">
      <alignment horizontal="left" vertical="center" shrinkToFit="1"/>
    </xf>
    <xf numFmtId="43" fontId="2" fillId="4" borderId="5" xfId="18" applyFont="1" applyFill="1" applyBorder="1" applyAlignment="1">
      <alignment horizontal="left" vertical="center"/>
    </xf>
    <xf numFmtId="43" fontId="2" fillId="4" borderId="6" xfId="18" applyFont="1" applyFill="1" applyBorder="1" applyAlignment="1">
      <alignment horizontal="left" vertical="center"/>
    </xf>
    <xf numFmtId="43" fontId="9" fillId="3" borderId="5" xfId="18" applyFont="1" applyFill="1" applyBorder="1" applyAlignment="1">
      <alignment horizontal="left" vertical="center" shrinkToFit="1"/>
    </xf>
    <xf numFmtId="43" fontId="9" fillId="3" borderId="5" xfId="18" applyFont="1" applyFill="1" applyBorder="1" applyAlignment="1">
      <alignment horizontal="left" vertical="center"/>
    </xf>
    <xf numFmtId="43" fontId="9" fillId="3" borderId="6" xfId="18" applyFont="1" applyFill="1" applyBorder="1" applyAlignment="1">
      <alignment horizontal="left" vertical="center"/>
    </xf>
    <xf numFmtId="43" fontId="9" fillId="3" borderId="6" xfId="18" applyFont="1" applyFill="1" applyBorder="1" applyAlignment="1">
      <alignment horizontal="left" vertical="center" wrapText="1"/>
    </xf>
    <xf numFmtId="178" fontId="9" fillId="3" borderId="7" xfId="0" applyNumberFormat="1" applyFont="1" applyFill="1" applyBorder="1" applyAlignment="1">
      <alignment horizontal="center" vertical="center"/>
    </xf>
    <xf numFmtId="43" fontId="9" fillId="3" borderId="8" xfId="18" applyFont="1" applyFill="1" applyBorder="1" applyAlignment="1">
      <alignment horizontal="right" vertical="center"/>
    </xf>
    <xf numFmtId="43" fontId="9" fillId="3" borderId="9" xfId="18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left" vertical="center"/>
    </xf>
    <xf numFmtId="43" fontId="6" fillId="0" borderId="5" xfId="0" applyNumberFormat="1" applyFont="1" applyBorder="1" applyAlignment="1">
      <alignment horizontal="right" vertical="center"/>
    </xf>
    <xf numFmtId="0" fontId="6" fillId="0" borderId="11" xfId="0" applyNumberFormat="1" applyFont="1" applyBorder="1" applyAlignment="1">
      <alignment horizontal="left" vertical="center"/>
    </xf>
    <xf numFmtId="43" fontId="6" fillId="0" borderId="12" xfId="0" applyNumberFormat="1" applyFont="1" applyBorder="1" applyAlignment="1">
      <alignment horizontal="right" vertical="center"/>
    </xf>
    <xf numFmtId="39" fontId="5" fillId="0" borderId="7" xfId="0" applyNumberFormat="1" applyFont="1" applyBorder="1" applyAlignment="1">
      <alignment horizontal="center" vertical="center"/>
    </xf>
    <xf numFmtId="43" fontId="6" fillId="0" borderId="8" xfId="0" applyNumberFormat="1" applyFont="1" applyBorder="1" applyAlignment="1">
      <alignment horizontal="right" vertical="center"/>
    </xf>
    <xf numFmtId="0" fontId="1" fillId="3" borderId="10" xfId="0" applyFont="1" applyFill="1" applyBorder="1" applyAlignment="1"/>
    <xf numFmtId="0" fontId="11" fillId="0" borderId="0" xfId="0" applyFont="1">
      <alignment vertical="center"/>
    </xf>
    <xf numFmtId="43" fontId="11" fillId="0" borderId="0" xfId="0" applyNumberFormat="1" applyFont="1">
      <alignment vertical="center"/>
    </xf>
    <xf numFmtId="203" fontId="0" fillId="0" borderId="0" xfId="0" applyNumberFormat="1">
      <alignment vertical="center"/>
    </xf>
    <xf numFmtId="0" fontId="6" fillId="0" borderId="6" xfId="0" applyNumberFormat="1" applyFont="1" applyBorder="1" applyAlignment="1">
      <alignment horizontal="center" vertical="center"/>
    </xf>
    <xf numFmtId="43" fontId="6" fillId="0" borderId="6" xfId="0" applyNumberFormat="1" applyFont="1" applyBorder="1" applyAlignment="1">
      <alignment horizontal="right" vertical="center"/>
    </xf>
    <xf numFmtId="43" fontId="6" fillId="0" borderId="9" xfId="0" applyNumberFormat="1" applyFont="1" applyBorder="1" applyAlignment="1">
      <alignment horizontal="right" vertical="center"/>
    </xf>
    <xf numFmtId="43" fontId="6" fillId="0" borderId="5" xfId="0" applyNumberFormat="1" applyFont="1" applyBorder="1" applyAlignment="1">
      <alignment horizontal="center" vertical="center"/>
    </xf>
    <xf numFmtId="43" fontId="5" fillId="0" borderId="4" xfId="0" applyNumberFormat="1" applyFont="1" applyBorder="1" applyAlignment="1">
      <alignment horizontal="center" vertical="center"/>
    </xf>
    <xf numFmtId="43" fontId="6" fillId="0" borderId="4" xfId="0" applyNumberFormat="1" applyFont="1" applyBorder="1" applyAlignment="1">
      <alignment horizontal="left" vertical="center"/>
    </xf>
    <xf numFmtId="43" fontId="5" fillId="0" borderId="7" xfId="0" applyNumberFormat="1" applyFont="1" applyBorder="1" applyAlignment="1">
      <alignment horizontal="center" vertical="center"/>
    </xf>
    <xf numFmtId="43" fontId="6" fillId="0" borderId="6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left"/>
    </xf>
    <xf numFmtId="0" fontId="6" fillId="0" borderId="5" xfId="0" applyNumberFormat="1" applyFont="1" applyBorder="1" applyAlignment="1">
      <alignment vertical="center"/>
    </xf>
    <xf numFmtId="43" fontId="2" fillId="0" borderId="17" xfId="0" applyNumberFormat="1" applyFont="1" applyFill="1" applyBorder="1" applyAlignment="1" applyProtection="1">
      <alignment vertical="center"/>
    </xf>
    <xf numFmtId="43" fontId="2" fillId="0" borderId="18" xfId="0" applyNumberFormat="1" applyFont="1" applyFill="1" applyBorder="1" applyAlignment="1" applyProtection="1">
      <alignment vertical="center"/>
    </xf>
    <xf numFmtId="0" fontId="5" fillId="0" borderId="5" xfId="0" applyNumberFormat="1" applyFont="1" applyBorder="1" applyAlignment="1">
      <alignment vertical="center"/>
    </xf>
    <xf numFmtId="43" fontId="5" fillId="0" borderId="5" xfId="0" applyNumberFormat="1" applyFont="1" applyBorder="1" applyAlignment="1">
      <alignment vertical="center"/>
    </xf>
    <xf numFmtId="43" fontId="5" fillId="0" borderId="6" xfId="0" applyNumberFormat="1" applyFont="1" applyBorder="1" applyAlignment="1">
      <alignment vertical="center"/>
    </xf>
    <xf numFmtId="43" fontId="2" fillId="0" borderId="17" xfId="18" applyNumberFormat="1" applyFont="1" applyFill="1" applyBorder="1" applyAlignment="1" applyProtection="1">
      <alignment vertical="center"/>
    </xf>
    <xf numFmtId="43" fontId="2" fillId="0" borderId="18" xfId="18" applyNumberFormat="1" applyFont="1" applyFill="1" applyBorder="1" applyAlignment="1" applyProtection="1">
      <alignment vertical="center"/>
    </xf>
    <xf numFmtId="43" fontId="2" fillId="0" borderId="5" xfId="18" applyNumberFormat="1" applyFont="1" applyBorder="1">
      <alignment vertical="center"/>
    </xf>
    <xf numFmtId="43" fontId="2" fillId="0" borderId="6" xfId="18" applyNumberFormat="1" applyFont="1" applyBorder="1">
      <alignment vertical="center"/>
    </xf>
    <xf numFmtId="0" fontId="2" fillId="0" borderId="5" xfId="0" applyFont="1" applyBorder="1">
      <alignment vertical="center"/>
    </xf>
    <xf numFmtId="43" fontId="2" fillId="0" borderId="5" xfId="0" applyNumberFormat="1" applyFont="1" applyBorder="1">
      <alignment vertical="center"/>
    </xf>
    <xf numFmtId="43" fontId="2" fillId="0" borderId="6" xfId="0" applyNumberFormat="1" applyFont="1" applyBorder="1">
      <alignment vertical="center"/>
    </xf>
    <xf numFmtId="0" fontId="6" fillId="0" borderId="7" xfId="0" applyNumberFormat="1" applyFont="1" applyBorder="1" applyAlignment="1">
      <alignment horizontal="left" vertical="center"/>
    </xf>
    <xf numFmtId="0" fontId="5" fillId="0" borderId="8" xfId="0" applyNumberFormat="1" applyFont="1" applyBorder="1" applyAlignment="1">
      <alignment horizontal="center" vertical="center"/>
    </xf>
    <xf numFmtId="43" fontId="5" fillId="0" borderId="8" xfId="0" applyNumberFormat="1" applyFont="1" applyBorder="1" applyAlignment="1">
      <alignment vertical="center"/>
    </xf>
    <xf numFmtId="43" fontId="5" fillId="0" borderId="9" xfId="0" applyNumberFormat="1" applyFont="1" applyBorder="1" applyAlignment="1">
      <alignment vertical="center"/>
    </xf>
    <xf numFmtId="0" fontId="1" fillId="3" borderId="0" xfId="0" applyFont="1" applyFill="1" applyAlignment="1">
      <alignment horizontal="center"/>
    </xf>
    <xf numFmtId="0" fontId="3" fillId="0" borderId="0" xfId="0" applyFont="1" applyFill="1" applyBorder="1">
      <alignment vertical="center"/>
    </xf>
    <xf numFmtId="193" fontId="0" fillId="0" borderId="0" xfId="0" applyNumberFormat="1">
      <alignment vertical="center"/>
    </xf>
    <xf numFmtId="193" fontId="2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93" fontId="3" fillId="0" borderId="0" xfId="0" applyNumberFormat="1" applyFont="1">
      <alignment vertical="center"/>
    </xf>
    <xf numFmtId="43" fontId="14" fillId="0" borderId="0" xfId="0" applyNumberFormat="1" applyFont="1" applyAlignment="1" applyProtection="1">
      <alignment vertical="center"/>
      <protection locked="0"/>
    </xf>
    <xf numFmtId="43" fontId="15" fillId="0" borderId="0" xfId="0" applyNumberFormat="1" applyFont="1" applyAlignment="1" applyProtection="1">
      <alignment vertical="center"/>
      <protection locked="0"/>
    </xf>
    <xf numFmtId="43" fontId="14" fillId="0" borderId="0" xfId="0" applyNumberFormat="1" applyFont="1" applyAlignment="1">
      <alignment vertical="center"/>
    </xf>
    <xf numFmtId="43" fontId="16" fillId="0" borderId="0" xfId="0" applyNumberFormat="1" applyFont="1" applyAlignment="1">
      <alignment vertical="center"/>
    </xf>
    <xf numFmtId="43" fontId="17" fillId="0" borderId="0" xfId="0" applyNumberFormat="1" applyFont="1" applyAlignment="1">
      <alignment vertical="center"/>
    </xf>
    <xf numFmtId="43" fontId="18" fillId="0" borderId="0" xfId="0" applyNumberFormat="1" applyFont="1" applyAlignment="1">
      <alignment vertical="center"/>
    </xf>
    <xf numFmtId="43" fontId="1" fillId="0" borderId="0" xfId="0" applyNumberFormat="1" applyFont="1" applyFill="1" applyBorder="1" applyAlignment="1" applyProtection="1">
      <alignment vertical="center"/>
      <protection locked="0"/>
    </xf>
    <xf numFmtId="43" fontId="1" fillId="0" borderId="0" xfId="0" applyNumberFormat="1" applyFont="1" applyFill="1" applyBorder="1" applyAlignment="1" applyProtection="1">
      <alignment horizontal="center" vertical="top"/>
      <protection locked="0"/>
    </xf>
    <xf numFmtId="43" fontId="1" fillId="0" borderId="0" xfId="0" applyNumberFormat="1" applyFont="1" applyFill="1" applyBorder="1" applyAlignment="1" applyProtection="1">
      <alignment vertical="top"/>
      <protection locked="0"/>
    </xf>
    <xf numFmtId="43" fontId="2" fillId="0" borderId="5" xfId="0" applyNumberFormat="1" applyFont="1" applyFill="1" applyBorder="1" applyAlignment="1" applyProtection="1">
      <alignment horizontal="center" vertical="center"/>
    </xf>
    <xf numFmtId="43" fontId="2" fillId="0" borderId="6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>
      <alignment horizontal="left" vertical="center" wrapText="1"/>
    </xf>
    <xf numFmtId="43" fontId="5" fillId="0" borderId="5" xfId="0" applyNumberFormat="1" applyFont="1" applyFill="1" applyBorder="1" applyAlignment="1" applyProtection="1">
      <alignment vertical="center"/>
    </xf>
    <xf numFmtId="43" fontId="10" fillId="3" borderId="5" xfId="18" applyNumberFormat="1" applyFont="1" applyFill="1" applyBorder="1">
      <alignment vertical="center"/>
    </xf>
    <xf numFmtId="43" fontId="10" fillId="3" borderId="6" xfId="18" applyNumberFormat="1" applyFont="1" applyFill="1" applyBorder="1">
      <alignment vertical="center"/>
    </xf>
    <xf numFmtId="49" fontId="6" fillId="0" borderId="4" xfId="0" applyNumberFormat="1" applyFont="1" applyFill="1" applyBorder="1" applyAlignment="1" applyProtection="1">
      <alignment horizontal="left" vertical="center"/>
    </xf>
    <xf numFmtId="43" fontId="6" fillId="0" borderId="5" xfId="0" applyNumberFormat="1" applyFont="1" applyFill="1" applyBorder="1" applyAlignment="1" applyProtection="1">
      <alignment vertical="center"/>
    </xf>
    <xf numFmtId="43" fontId="20" fillId="3" borderId="5" xfId="18" applyNumberFormat="1" applyFont="1" applyFill="1" applyBorder="1">
      <alignment vertical="center"/>
    </xf>
    <xf numFmtId="43" fontId="20" fillId="3" borderId="6" xfId="18" applyNumberFormat="1" applyFont="1" applyFill="1" applyBorder="1">
      <alignment vertical="center"/>
    </xf>
    <xf numFmtId="49" fontId="5" fillId="0" borderId="4" xfId="0" applyNumberFormat="1" applyFont="1" applyFill="1" applyBorder="1" applyAlignment="1" applyProtection="1">
      <alignment horizontal="left" vertical="center"/>
    </xf>
    <xf numFmtId="49" fontId="5" fillId="0" borderId="7" xfId="0" applyNumberFormat="1" applyFont="1" applyFill="1" applyBorder="1" applyAlignment="1" applyProtection="1">
      <alignment horizontal="left" vertical="center"/>
    </xf>
    <xf numFmtId="43" fontId="5" fillId="0" borderId="8" xfId="0" applyNumberFormat="1" applyFont="1" applyFill="1" applyBorder="1" applyAlignment="1" applyProtection="1">
      <alignment vertical="center"/>
    </xf>
    <xf numFmtId="43" fontId="10" fillId="3" borderId="8" xfId="18" applyNumberFormat="1" applyFont="1" applyFill="1" applyBorder="1">
      <alignment vertical="center"/>
    </xf>
    <xf numFmtId="43" fontId="10" fillId="3" borderId="9" xfId="18" applyNumberFormat="1" applyFont="1" applyFill="1" applyBorder="1">
      <alignment vertical="center"/>
    </xf>
    <xf numFmtId="0" fontId="1" fillId="3" borderId="0" xfId="0" applyFont="1" applyFill="1" applyBorder="1" applyAlignment="1"/>
    <xf numFmtId="0" fontId="21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43" fontId="5" fillId="0" borderId="0" xfId="0" applyNumberFormat="1" applyFont="1" applyAlignment="1" applyProtection="1">
      <alignment vertical="center"/>
      <protection locked="0"/>
    </xf>
    <xf numFmtId="0" fontId="6" fillId="0" borderId="5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/>
    </xf>
    <xf numFmtId="43" fontId="7" fillId="0" borderId="5" xfId="18" applyNumberFormat="1" applyFont="1" applyBorder="1" applyAlignment="1">
      <alignment horizontal="center" vertical="center"/>
    </xf>
    <xf numFmtId="43" fontId="7" fillId="0" borderId="6" xfId="18" applyNumberFormat="1" applyFont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left" vertical="center"/>
    </xf>
    <xf numFmtId="43" fontId="2" fillId="0" borderId="5" xfId="18" applyNumberFormat="1" applyFont="1" applyBorder="1" applyAlignment="1">
      <alignment horizontal="center" vertical="center"/>
    </xf>
    <xf numFmtId="43" fontId="2" fillId="0" borderId="6" xfId="18" applyNumberFormat="1" applyFont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left" vertical="center"/>
    </xf>
    <xf numFmtId="43" fontId="6" fillId="3" borderId="5" xfId="0" applyNumberFormat="1" applyFont="1" applyFill="1" applyBorder="1" applyAlignment="1" applyProtection="1">
      <alignment vertical="center"/>
    </xf>
    <xf numFmtId="0" fontId="6" fillId="0" borderId="7" xfId="0" applyNumberFormat="1" applyFont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left" vertical="center"/>
    </xf>
    <xf numFmtId="43" fontId="2" fillId="0" borderId="8" xfId="18" applyNumberFormat="1" applyFont="1" applyBorder="1" applyAlignment="1">
      <alignment horizontal="center" vertical="center"/>
    </xf>
    <xf numFmtId="43" fontId="2" fillId="0" borderId="9" xfId="18" applyNumberFormat="1" applyFont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left" vertical="center"/>
    </xf>
    <xf numFmtId="43" fontId="3" fillId="0" borderId="0" xfId="18" applyFont="1">
      <alignment vertical="center"/>
    </xf>
    <xf numFmtId="0" fontId="2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57" fontId="5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horizontal="left" vertical="center"/>
    </xf>
    <xf numFmtId="43" fontId="5" fillId="0" borderId="5" xfId="18" applyNumberFormat="1" applyFont="1" applyFill="1" applyBorder="1" applyAlignment="1">
      <alignment horizontal="right" vertical="center"/>
    </xf>
    <xf numFmtId="43" fontId="5" fillId="0" borderId="6" xfId="18" applyNumberFormat="1" applyFont="1" applyFill="1" applyBorder="1" applyAlignment="1">
      <alignment horizontal="right" vertical="center"/>
    </xf>
    <xf numFmtId="206" fontId="6" fillId="0" borderId="4" xfId="0" applyNumberFormat="1" applyFont="1" applyFill="1" applyBorder="1" applyAlignment="1">
      <alignment horizontal="left" vertical="center"/>
    </xf>
    <xf numFmtId="0" fontId="6" fillId="0" borderId="5" xfId="0" applyNumberFormat="1" applyFont="1" applyFill="1" applyBorder="1" applyAlignment="1">
      <alignment vertical="center"/>
    </xf>
    <xf numFmtId="43" fontId="6" fillId="0" borderId="5" xfId="18" applyNumberFormat="1" applyFont="1" applyFill="1" applyBorder="1" applyAlignment="1">
      <alignment horizontal="right" vertical="center"/>
    </xf>
    <xf numFmtId="43" fontId="6" fillId="0" borderId="6" xfId="18" applyNumberFormat="1" applyFont="1" applyFill="1" applyBorder="1" applyAlignment="1">
      <alignment horizontal="right" vertical="center"/>
    </xf>
    <xf numFmtId="0" fontId="6" fillId="0" borderId="4" xfId="0" applyNumberFormat="1" applyFont="1" applyFill="1" applyBorder="1" applyAlignment="1">
      <alignment horizontal="left" vertical="center"/>
    </xf>
    <xf numFmtId="0" fontId="5" fillId="0" borderId="5" xfId="0" applyNumberFormat="1" applyFont="1" applyFill="1" applyBorder="1" applyAlignment="1">
      <alignment vertical="center"/>
    </xf>
    <xf numFmtId="43" fontId="5" fillId="5" borderId="5" xfId="18" applyNumberFormat="1" applyFont="1" applyFill="1" applyBorder="1" applyAlignment="1">
      <alignment horizontal="right" vertical="center"/>
    </xf>
    <xf numFmtId="43" fontId="5" fillId="5" borderId="6" xfId="18" applyNumberFormat="1" applyFont="1" applyFill="1" applyBorder="1" applyAlignment="1">
      <alignment horizontal="right" vertical="center"/>
    </xf>
    <xf numFmtId="43" fontId="6" fillId="5" borderId="5" xfId="18" applyNumberFormat="1" applyFont="1" applyFill="1" applyBorder="1" applyAlignment="1">
      <alignment horizontal="right" vertical="center"/>
    </xf>
    <xf numFmtId="43" fontId="6" fillId="5" borderId="6" xfId="18" applyNumberFormat="1" applyFont="1" applyFill="1" applyBorder="1" applyAlignment="1">
      <alignment horizontal="right" vertical="center"/>
    </xf>
    <xf numFmtId="0" fontId="6" fillId="0" borderId="4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5" fillId="0" borderId="8" xfId="0" applyNumberFormat="1" applyFont="1" applyFill="1" applyBorder="1" applyAlignment="1">
      <alignment horizontal="center" vertical="center"/>
    </xf>
    <xf numFmtId="43" fontId="5" fillId="0" borderId="8" xfId="18" applyNumberFormat="1" applyFont="1" applyFill="1" applyBorder="1" applyAlignment="1">
      <alignment horizontal="right" vertical="center"/>
    </xf>
    <xf numFmtId="43" fontId="5" fillId="5" borderId="8" xfId="18" applyNumberFormat="1" applyFont="1" applyFill="1" applyBorder="1" applyAlignment="1">
      <alignment horizontal="right" vertical="center"/>
    </xf>
    <xf numFmtId="43" fontId="5" fillId="5" borderId="9" xfId="18" applyNumberFormat="1" applyFont="1" applyFill="1" applyBorder="1" applyAlignment="1">
      <alignment horizontal="right" vertical="center"/>
    </xf>
    <xf numFmtId="43" fontId="26" fillId="0" borderId="0" xfId="0" applyNumberFormat="1" applyFont="1" applyAlignment="1">
      <alignment horizontal="center" vertical="center"/>
    </xf>
    <xf numFmtId="43" fontId="27" fillId="0" borderId="0" xfId="0" applyNumberFormat="1" applyFont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center" vertical="top"/>
    </xf>
    <xf numFmtId="0" fontId="15" fillId="0" borderId="0" xfId="0" applyFont="1" applyFill="1" applyAlignment="1">
      <alignment horizontal="center" vertical="top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93" fontId="1" fillId="0" borderId="0" xfId="0" applyNumberFormat="1" applyFont="1" applyFill="1" applyAlignment="1">
      <alignment horizontal="right" vertical="center"/>
    </xf>
    <xf numFmtId="178" fontId="1" fillId="0" borderId="0" xfId="0" applyNumberFormat="1" applyFont="1" applyFill="1" applyAlignment="1">
      <alignment horizontal="center" vertical="center"/>
    </xf>
    <xf numFmtId="193" fontId="9" fillId="0" borderId="5" xfId="18" applyNumberFormat="1" applyFont="1" applyBorder="1" applyAlignment="1">
      <alignment horizontal="center" vertical="center"/>
    </xf>
    <xf numFmtId="43" fontId="31" fillId="3" borderId="5" xfId="0" applyNumberFormat="1" applyFont="1" applyFill="1" applyBorder="1" applyAlignment="1">
      <alignment horizontal="center" vertical="center"/>
    </xf>
    <xf numFmtId="43" fontId="31" fillId="0" borderId="5" xfId="0" applyNumberFormat="1" applyFont="1" applyBorder="1">
      <alignment vertical="center"/>
    </xf>
    <xf numFmtId="1" fontId="31" fillId="3" borderId="4" xfId="0" applyNumberFormat="1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43" fontId="9" fillId="0" borderId="5" xfId="0" applyNumberFormat="1" applyFont="1" applyBorder="1">
      <alignment vertical="center"/>
    </xf>
    <xf numFmtId="43" fontId="9" fillId="0" borderId="5" xfId="2278" applyNumberFormat="1" applyFont="1" applyBorder="1" applyAlignment="1">
      <alignment horizontal="right" vertical="center" shrinkToFit="1"/>
    </xf>
    <xf numFmtId="43" fontId="31" fillId="0" borderId="5" xfId="2278" applyNumberFormat="1" applyFont="1" applyBorder="1" applyAlignment="1">
      <alignment horizontal="right" vertical="center" shrinkToFit="1"/>
    </xf>
    <xf numFmtId="0" fontId="9" fillId="0" borderId="12" xfId="0" applyFont="1" applyBorder="1">
      <alignment vertical="center"/>
    </xf>
    <xf numFmtId="43" fontId="9" fillId="0" borderId="12" xfId="0" applyNumberFormat="1" applyFont="1" applyBorder="1">
      <alignment vertical="center"/>
    </xf>
    <xf numFmtId="43" fontId="31" fillId="0" borderId="8" xfId="18" applyNumberFormat="1" applyFont="1" applyBorder="1" applyAlignment="1">
      <alignment horizontal="right" vertical="center" shrinkToFit="1"/>
    </xf>
    <xf numFmtId="0" fontId="14" fillId="0" borderId="0" xfId="0" applyFont="1" applyFill="1" applyAlignment="1">
      <alignment horizontal="left" vertical="center"/>
    </xf>
    <xf numFmtId="4" fontId="32" fillId="0" borderId="0" xfId="1553" applyNumberFormat="1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193" fontId="9" fillId="0" borderId="6" xfId="18" applyNumberFormat="1" applyFont="1" applyBorder="1" applyAlignment="1">
      <alignment horizontal="center" vertical="center"/>
    </xf>
    <xf numFmtId="43" fontId="31" fillId="3" borderId="6" xfId="0" applyNumberFormat="1" applyFont="1" applyFill="1" applyBorder="1" applyAlignment="1">
      <alignment horizontal="center" vertical="center"/>
    </xf>
    <xf numFmtId="43" fontId="9" fillId="0" borderId="6" xfId="0" applyNumberFormat="1" applyFont="1" applyBorder="1">
      <alignment vertical="center"/>
    </xf>
    <xf numFmtId="43" fontId="9" fillId="0" borderId="6" xfId="2278" applyNumberFormat="1" applyFont="1" applyBorder="1" applyAlignment="1">
      <alignment horizontal="right" vertical="center" shrinkToFit="1"/>
    </xf>
    <xf numFmtId="43" fontId="31" fillId="0" borderId="6" xfId="2278" applyNumberFormat="1" applyFont="1" applyBorder="1" applyAlignment="1">
      <alignment horizontal="right" vertical="center" shrinkToFit="1"/>
    </xf>
    <xf numFmtId="43" fontId="31" fillId="0" borderId="6" xfId="0" applyNumberFormat="1" applyFont="1" applyBorder="1">
      <alignment vertical="center"/>
    </xf>
    <xf numFmtId="43" fontId="9" fillId="0" borderId="21" xfId="0" applyNumberFormat="1" applyFont="1" applyBorder="1">
      <alignment vertical="center"/>
    </xf>
    <xf numFmtId="43" fontId="31" fillId="0" borderId="9" xfId="18" applyNumberFormat="1" applyFont="1" applyBorder="1" applyAlignment="1">
      <alignment horizontal="right" vertical="center" shrinkToFit="1"/>
    </xf>
    <xf numFmtId="43" fontId="9" fillId="0" borderId="0" xfId="0" applyNumberFormat="1" applyFont="1">
      <alignment vertical="center"/>
    </xf>
    <xf numFmtId="43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9" fillId="0" borderId="0" xfId="0" applyFont="1">
      <alignment vertical="center"/>
    </xf>
    <xf numFmtId="43" fontId="9" fillId="0" borderId="0" xfId="18" applyFont="1">
      <alignment vertical="center"/>
    </xf>
    <xf numFmtId="0" fontId="31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43" fontId="30" fillId="3" borderId="5" xfId="0" applyNumberFormat="1" applyFont="1" applyFill="1" applyBorder="1" applyAlignment="1">
      <alignment horizontal="left" vertical="center" shrinkToFit="1"/>
    </xf>
    <xf numFmtId="43" fontId="9" fillId="0" borderId="5" xfId="18" applyNumberFormat="1" applyFont="1" applyBorder="1" applyAlignment="1">
      <alignment horizontal="right" vertical="center" shrinkToFit="1"/>
    </xf>
    <xf numFmtId="0" fontId="31" fillId="3" borderId="0" xfId="0" applyFont="1" applyFill="1" applyAlignment="1">
      <alignment horizontal="left"/>
    </xf>
    <xf numFmtId="0" fontId="31" fillId="3" borderId="0" xfId="0" applyFont="1" applyFill="1" applyAlignment="1">
      <alignment horizontal="center" vertical="center"/>
    </xf>
    <xf numFmtId="0" fontId="31" fillId="0" borderId="0" xfId="0" applyFont="1">
      <alignment vertical="center"/>
    </xf>
    <xf numFmtId="43" fontId="7" fillId="0" borderId="0" xfId="0" applyNumberFormat="1" applyFont="1">
      <alignment vertical="center"/>
    </xf>
    <xf numFmtId="0" fontId="7" fillId="0" borderId="0" xfId="0" applyFont="1">
      <alignment vertical="center"/>
    </xf>
    <xf numFmtId="43" fontId="9" fillId="0" borderId="6" xfId="18" applyNumberFormat="1" applyFont="1" applyBorder="1" applyAlignment="1">
      <alignment horizontal="right" vertical="center" shrinkToFit="1"/>
    </xf>
    <xf numFmtId="0" fontId="31" fillId="3" borderId="0" xfId="0" applyFont="1" applyFill="1" applyBorder="1" applyAlignment="1">
      <alignment horizontal="center"/>
    </xf>
    <xf numFmtId="43" fontId="0" fillId="0" borderId="0" xfId="0" applyNumberFormat="1" applyFont="1">
      <alignment vertical="center"/>
    </xf>
    <xf numFmtId="0" fontId="0" fillId="0" borderId="0" xfId="0" applyFill="1">
      <alignment vertical="center"/>
    </xf>
    <xf numFmtId="0" fontId="24" fillId="0" borderId="0" xfId="0" applyFont="1">
      <alignment vertical="center"/>
    </xf>
    <xf numFmtId="2" fontId="1" fillId="0" borderId="0" xfId="0" applyNumberFormat="1" applyFont="1" applyFill="1" applyBorder="1" applyAlignment="1">
      <alignment horizontal="left" vertical="center"/>
    </xf>
    <xf numFmtId="2" fontId="34" fillId="0" borderId="0" xfId="0" applyNumberFormat="1" applyFont="1" applyFill="1" applyBorder="1" applyAlignment="1">
      <alignment horizontal="left" vertical="center"/>
    </xf>
    <xf numFmtId="2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Fill="1" applyBorder="1">
      <alignment vertical="center"/>
    </xf>
    <xf numFmtId="2" fontId="30" fillId="0" borderId="5" xfId="0" applyNumberFormat="1" applyFont="1" applyFill="1" applyBorder="1" applyAlignment="1">
      <alignment horizontal="center" vertical="center"/>
    </xf>
    <xf numFmtId="43" fontId="31" fillId="0" borderId="5" xfId="0" applyNumberFormat="1" applyFont="1" applyFill="1" applyBorder="1">
      <alignment vertical="center"/>
    </xf>
    <xf numFmtId="43" fontId="9" fillId="0" borderId="5" xfId="0" applyNumberFormat="1" applyFont="1" applyFill="1" applyBorder="1">
      <alignment vertical="center"/>
    </xf>
    <xf numFmtId="1" fontId="30" fillId="3" borderId="4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left" vertical="center" shrinkToFit="1"/>
    </xf>
    <xf numFmtId="0" fontId="31" fillId="0" borderId="5" xfId="0" applyNumberFormat="1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1" fontId="31" fillId="3" borderId="4" xfId="1375" applyNumberFormat="1" applyFont="1" applyFill="1" applyBorder="1" applyAlignment="1">
      <alignment horizontal="center" vertical="center"/>
    </xf>
    <xf numFmtId="2" fontId="31" fillId="3" borderId="5" xfId="1375" applyNumberFormat="1" applyFont="1" applyFill="1" applyBorder="1" applyAlignment="1">
      <alignment horizontal="left" vertical="center" shrinkToFit="1"/>
    </xf>
    <xf numFmtId="43" fontId="35" fillId="3" borderId="5" xfId="18" applyNumberFormat="1" applyFont="1" applyFill="1" applyBorder="1" applyAlignment="1">
      <alignment horizontal="right" vertical="center"/>
    </xf>
    <xf numFmtId="43" fontId="36" fillId="0" borderId="5" xfId="1375" applyNumberFormat="1" applyFont="1" applyBorder="1" applyAlignment="1">
      <alignment horizontal="right" vertical="center"/>
    </xf>
    <xf numFmtId="2" fontId="37" fillId="3" borderId="5" xfId="1375" applyNumberFormat="1" applyFont="1" applyFill="1" applyBorder="1" applyAlignment="1">
      <alignment horizontal="left" vertical="center" shrinkToFit="1"/>
    </xf>
    <xf numFmtId="43" fontId="30" fillId="3" borderId="5" xfId="18" applyNumberFormat="1" applyFont="1" applyFill="1" applyBorder="1" applyAlignment="1">
      <alignment horizontal="right" vertical="center"/>
    </xf>
    <xf numFmtId="43" fontId="38" fillId="0" borderId="5" xfId="1375" applyNumberFormat="1" applyFont="1" applyBorder="1" applyAlignment="1">
      <alignment horizontal="right" vertical="center"/>
    </xf>
    <xf numFmtId="43" fontId="30" fillId="0" borderId="5" xfId="18" applyNumberFormat="1" applyFont="1" applyBorder="1" applyAlignment="1">
      <alignment horizontal="right" vertical="center"/>
    </xf>
    <xf numFmtId="2" fontId="9" fillId="3" borderId="5" xfId="1375" applyNumberFormat="1" applyFont="1" applyFill="1" applyBorder="1" applyAlignment="1">
      <alignment horizontal="left" vertical="center" shrinkToFit="1"/>
    </xf>
    <xf numFmtId="43" fontId="31" fillId="0" borderId="8" xfId="0" applyNumberFormat="1" applyFont="1" applyBorder="1">
      <alignment vertical="center"/>
    </xf>
    <xf numFmtId="43" fontId="31" fillId="0" borderId="8" xfId="0" applyNumberFormat="1" applyFont="1" applyFill="1" applyBorder="1">
      <alignment vertical="center"/>
    </xf>
    <xf numFmtId="178" fontId="39" fillId="0" borderId="0" xfId="0" applyNumberFormat="1" applyFont="1">
      <alignment vertical="center"/>
    </xf>
    <xf numFmtId="178" fontId="39" fillId="0" borderId="0" xfId="0" applyNumberFormat="1" applyFont="1" applyFill="1">
      <alignment vertical="center"/>
    </xf>
    <xf numFmtId="0" fontId="40" fillId="0" borderId="0" xfId="0" applyFont="1">
      <alignment vertical="center"/>
    </xf>
    <xf numFmtId="178" fontId="40" fillId="0" borderId="0" xfId="0" applyNumberFormat="1" applyFont="1">
      <alignment vertical="center"/>
    </xf>
    <xf numFmtId="178" fontId="40" fillId="0" borderId="0" xfId="0" applyNumberFormat="1" applyFont="1" applyFill="1">
      <alignment vertical="center"/>
    </xf>
    <xf numFmtId="178" fontId="11" fillId="0" borderId="0" xfId="0" applyNumberFormat="1" applyFont="1">
      <alignment vertical="center"/>
    </xf>
    <xf numFmtId="178" fontId="11" fillId="0" borderId="0" xfId="0" applyNumberFormat="1" applyFont="1" applyFill="1">
      <alignment vertical="center"/>
    </xf>
    <xf numFmtId="43" fontId="39" fillId="0" borderId="0" xfId="18" applyFont="1" applyFill="1">
      <alignment vertical="center"/>
    </xf>
    <xf numFmtId="2" fontId="34" fillId="0" borderId="0" xfId="0" applyNumberFormat="1" applyFont="1" applyBorder="1" applyAlignment="1">
      <alignment horizontal="left" vertical="center"/>
    </xf>
    <xf numFmtId="2" fontId="30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 wrapText="1"/>
    </xf>
    <xf numFmtId="2" fontId="30" fillId="0" borderId="6" xfId="0" applyNumberFormat="1" applyFont="1" applyBorder="1" applyAlignment="1">
      <alignment horizontal="center" vertical="center"/>
    </xf>
    <xf numFmtId="10" fontId="31" fillId="0" borderId="5" xfId="0" applyNumberFormat="1" applyFont="1" applyBorder="1">
      <alignment vertical="center"/>
    </xf>
    <xf numFmtId="10" fontId="9" fillId="0" borderId="5" xfId="0" applyNumberFormat="1" applyFont="1" applyBorder="1">
      <alignment vertical="center"/>
    </xf>
    <xf numFmtId="10" fontId="9" fillId="0" borderId="5" xfId="27" applyNumberFormat="1" applyFont="1" applyBorder="1">
      <alignment vertical="center"/>
    </xf>
    <xf numFmtId="43" fontId="41" fillId="0" borderId="5" xfId="1375" applyNumberFormat="1" applyFont="1" applyBorder="1" applyAlignment="1">
      <alignment horizontal="right" vertical="center"/>
    </xf>
    <xf numFmtId="43" fontId="36" fillId="0" borderId="6" xfId="1375" applyNumberFormat="1" applyFont="1" applyBorder="1" applyAlignment="1">
      <alignment horizontal="right" vertical="center"/>
    </xf>
    <xf numFmtId="43" fontId="42" fillId="0" borderId="5" xfId="1375" applyNumberFormat="1" applyFont="1" applyBorder="1" applyAlignment="1">
      <alignment horizontal="right" vertical="center"/>
    </xf>
    <xf numFmtId="10" fontId="31" fillId="0" borderId="8" xfId="0" applyNumberFormat="1" applyFont="1" applyBorder="1">
      <alignment vertical="center"/>
    </xf>
    <xf numFmtId="43" fontId="31" fillId="0" borderId="9" xfId="0" applyNumberFormat="1" applyFont="1" applyBorder="1">
      <alignment vertical="center"/>
    </xf>
    <xf numFmtId="43" fontId="1" fillId="0" borderId="0" xfId="0" applyNumberFormat="1" applyFont="1" applyAlignment="1"/>
    <xf numFmtId="43" fontId="2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4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43" fontId="0" fillId="0" borderId="0" xfId="0" applyNumberFormat="1" applyFill="1">
      <alignment vertical="center"/>
    </xf>
    <xf numFmtId="43" fontId="20" fillId="0" borderId="0" xfId="0" applyNumberFormat="1" applyFont="1">
      <alignment vertical="center"/>
    </xf>
    <xf numFmtId="43" fontId="1" fillId="3" borderId="0" xfId="0" applyNumberFormat="1" applyFont="1" applyFill="1" applyBorder="1" applyAlignment="1">
      <alignment horizontal="left" vertical="center"/>
    </xf>
    <xf numFmtId="43" fontId="34" fillId="0" borderId="0" xfId="0" applyNumberFormat="1" applyFont="1" applyBorder="1" applyAlignment="1">
      <alignment horizontal="left" vertical="center"/>
    </xf>
    <xf numFmtId="0" fontId="31" fillId="0" borderId="5" xfId="0" applyFont="1" applyBorder="1" applyAlignment="1">
      <alignment horizontal="center" vertical="center"/>
    </xf>
    <xf numFmtId="43" fontId="31" fillId="0" borderId="5" xfId="0" applyNumberFormat="1" applyFont="1" applyBorder="1" applyAlignment="1">
      <alignment horizontal="center" vertical="center"/>
    </xf>
    <xf numFmtId="2" fontId="37" fillId="3" borderId="12" xfId="1375" applyNumberFormat="1" applyFont="1" applyFill="1" applyBorder="1" applyAlignment="1">
      <alignment horizontal="left" vertical="center" shrinkToFit="1"/>
    </xf>
    <xf numFmtId="43" fontId="30" fillId="3" borderId="12" xfId="18" applyNumberFormat="1" applyFont="1" applyFill="1" applyBorder="1" applyAlignment="1">
      <alignment horizontal="right" vertical="center"/>
    </xf>
    <xf numFmtId="43" fontId="38" fillId="0" borderId="12" xfId="1375" applyNumberFormat="1" applyFont="1" applyBorder="1" applyAlignment="1">
      <alignment horizontal="right" vertical="center"/>
    </xf>
    <xf numFmtId="43" fontId="30" fillId="0" borderId="12" xfId="18" applyNumberFormat="1" applyFont="1" applyBorder="1" applyAlignment="1">
      <alignment horizontal="right" vertical="center"/>
    </xf>
    <xf numFmtId="43" fontId="1" fillId="3" borderId="0" xfId="0" applyNumberFormat="1" applyFont="1" applyFill="1" applyAlignment="1">
      <alignment horizontal="center" vertical="center"/>
    </xf>
    <xf numFmtId="43" fontId="1" fillId="0" borderId="0" xfId="0" applyNumberFormat="1" applyFont="1" applyFill="1">
      <alignment vertical="center"/>
    </xf>
    <xf numFmtId="43" fontId="39" fillId="0" borderId="0" xfId="0" applyNumberFormat="1" applyFont="1">
      <alignment vertical="center"/>
    </xf>
    <xf numFmtId="43" fontId="40" fillId="0" borderId="0" xfId="0" applyNumberFormat="1" applyFont="1">
      <alignment vertical="center"/>
    </xf>
    <xf numFmtId="43" fontId="40" fillId="0" borderId="0" xfId="18" applyNumberFormat="1" applyFont="1">
      <alignment vertical="center"/>
    </xf>
    <xf numFmtId="43" fontId="31" fillId="0" borderId="6" xfId="0" applyNumberFormat="1" applyFont="1" applyBorder="1" applyAlignment="1">
      <alignment horizontal="center" vertical="center"/>
    </xf>
    <xf numFmtId="10" fontId="31" fillId="0" borderId="5" xfId="27" applyNumberFormat="1" applyFont="1" applyBorder="1">
      <alignment vertical="center"/>
    </xf>
    <xf numFmtId="43" fontId="42" fillId="0" borderId="12" xfId="1375" applyNumberFormat="1" applyFont="1" applyBorder="1" applyAlignment="1">
      <alignment horizontal="right" vertical="center"/>
    </xf>
    <xf numFmtId="43" fontId="36" fillId="0" borderId="21" xfId="1375" applyNumberFormat="1" applyFont="1" applyBorder="1" applyAlignment="1">
      <alignment horizontal="right" vertical="center"/>
    </xf>
    <xf numFmtId="10" fontId="31" fillId="0" borderId="8" xfId="27" applyNumberFormat="1" applyFont="1" applyBorder="1">
      <alignment vertical="center"/>
    </xf>
    <xf numFmtId="43" fontId="1" fillId="3" borderId="0" xfId="0" applyNumberFormat="1" applyFont="1" applyFill="1" applyAlignment="1">
      <alignment horizontal="left"/>
    </xf>
    <xf numFmtId="43" fontId="5" fillId="0" borderId="0" xfId="0" applyNumberFormat="1" applyFont="1" applyFill="1" applyBorder="1" applyAlignment="1">
      <alignment horizontal="left" vertical="center"/>
    </xf>
    <xf numFmtId="43" fontId="10" fillId="3" borderId="0" xfId="0" applyNumberFormat="1" applyFont="1" applyFill="1" applyBorder="1" applyAlignment="1">
      <alignment horizontal="center"/>
    </xf>
    <xf numFmtId="0" fontId="44" fillId="0" borderId="0" xfId="0" applyFont="1" applyAlignment="1"/>
    <xf numFmtId="43" fontId="0" fillId="0" borderId="0" xfId="18" applyFont="1" applyAlignment="1">
      <alignment horizontal="center"/>
    </xf>
    <xf numFmtId="0" fontId="3" fillId="0" borderId="0" xfId="0" applyFont="1" applyAlignment="1"/>
    <xf numFmtId="0" fontId="45" fillId="0" borderId="0" xfId="0" applyFont="1" applyAlignment="1"/>
    <xf numFmtId="0" fontId="1" fillId="0" borderId="1" xfId="0" applyNumberFormat="1" applyFont="1" applyFill="1" applyBorder="1" applyAlignment="1" applyProtection="1">
      <alignment horizontal="center" vertical="center"/>
    </xf>
    <xf numFmtId="43" fontId="1" fillId="0" borderId="2" xfId="18" applyFont="1" applyFill="1" applyBorder="1" applyAlignment="1" applyProtection="1">
      <alignment horizontal="center" vertical="center"/>
    </xf>
    <xf numFmtId="43" fontId="1" fillId="0" borderId="3" xfId="18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vertical="center"/>
    </xf>
    <xf numFmtId="43" fontId="1" fillId="0" borderId="5" xfId="18" applyFont="1" applyFill="1" applyBorder="1" applyAlignment="1" applyProtection="1">
      <alignment horizontal="center" vertical="center"/>
    </xf>
    <xf numFmtId="43" fontId="1" fillId="0" borderId="6" xfId="18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vertical="center"/>
    </xf>
    <xf numFmtId="43" fontId="2" fillId="0" borderId="5" xfId="18" applyFont="1" applyFill="1" applyBorder="1" applyAlignment="1" applyProtection="1">
      <alignment horizontal="center" vertical="center"/>
    </xf>
    <xf numFmtId="43" fontId="2" fillId="0" borderId="6" xfId="18" applyFont="1" applyFill="1" applyBorder="1" applyAlignment="1" applyProtection="1">
      <alignment horizontal="center" vertical="center"/>
    </xf>
    <xf numFmtId="0" fontId="7" fillId="0" borderId="0" xfId="0" applyFont="1" applyAlignment="1"/>
    <xf numFmtId="43" fontId="7" fillId="0" borderId="0" xfId="0" applyNumberFormat="1" applyFont="1" applyAlignment="1"/>
    <xf numFmtId="43" fontId="45" fillId="0" borderId="0" xfId="0" applyNumberFormat="1" applyFont="1" applyAlignment="1"/>
    <xf numFmtId="0" fontId="2" fillId="0" borderId="4" xfId="0" applyNumberFormat="1" applyFont="1" applyFill="1" applyBorder="1" applyAlignment="1" applyProtection="1">
      <alignment vertical="center" shrinkToFit="1"/>
    </xf>
    <xf numFmtId="0" fontId="1" fillId="0" borderId="7" xfId="0" applyNumberFormat="1" applyFont="1" applyFill="1" applyBorder="1" applyAlignment="1" applyProtection="1">
      <alignment vertical="center"/>
    </xf>
    <xf numFmtId="43" fontId="1" fillId="0" borderId="8" xfId="18" applyFont="1" applyFill="1" applyBorder="1" applyAlignment="1" applyProtection="1">
      <alignment horizontal="center" vertical="center"/>
    </xf>
    <xf numFmtId="43" fontId="1" fillId="0" borderId="9" xfId="18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43" fontId="44" fillId="0" borderId="0" xfId="0" applyNumberFormat="1" applyFont="1" applyAlignment="1">
      <alignment horizontal="center"/>
    </xf>
    <xf numFmtId="0" fontId="46" fillId="0" borderId="0" xfId="0" applyNumberFormat="1" applyFont="1" applyFill="1" applyBorder="1" applyAlignment="1" applyProtection="1">
      <alignment vertical="center"/>
    </xf>
    <xf numFmtId="43" fontId="44" fillId="0" borderId="0" xfId="18" applyFont="1" applyAlignment="1">
      <alignment horizontal="center"/>
    </xf>
    <xf numFmtId="43" fontId="30" fillId="0" borderId="17" xfId="18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3" fontId="0" fillId="0" borderId="0" xfId="18" applyFont="1">
      <alignment vertical="center"/>
    </xf>
    <xf numFmtId="0" fontId="5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93" fontId="1" fillId="0" borderId="4" xfId="0" applyNumberFormat="1" applyFont="1" applyFill="1" applyBorder="1" applyAlignment="1">
      <alignment horizontal="center" vertical="center"/>
    </xf>
    <xf numFmtId="189" fontId="2" fillId="0" borderId="5" xfId="0" applyNumberFormat="1" applyFont="1" applyFill="1" applyBorder="1" applyAlignment="1">
      <alignment horizontal="center" vertical="center"/>
    </xf>
    <xf numFmtId="43" fontId="1" fillId="0" borderId="5" xfId="18" applyNumberFormat="1" applyFont="1" applyBorder="1" applyAlignment="1">
      <alignment horizontal="center" vertical="center"/>
    </xf>
    <xf numFmtId="43" fontId="1" fillId="0" borderId="6" xfId="18" applyNumberFormat="1" applyFont="1" applyBorder="1" applyAlignment="1">
      <alignment horizontal="center" vertical="center"/>
    </xf>
    <xf numFmtId="193" fontId="6" fillId="0" borderId="4" xfId="0" applyNumberFormat="1" applyFont="1" applyFill="1" applyBorder="1" applyAlignment="1">
      <alignment horizontal="left" vertical="center"/>
    </xf>
    <xf numFmtId="189" fontId="2" fillId="0" borderId="8" xfId="0" applyNumberFormat="1" applyFont="1" applyFill="1" applyBorder="1" applyAlignment="1">
      <alignment horizontal="center" vertical="center"/>
    </xf>
    <xf numFmtId="43" fontId="1" fillId="0" borderId="8" xfId="18" applyNumberFormat="1" applyFont="1" applyBorder="1" applyAlignment="1">
      <alignment horizontal="center" vertical="center"/>
    </xf>
    <xf numFmtId="43" fontId="1" fillId="0" borderId="9" xfId="18" applyNumberFormat="1" applyFont="1" applyBorder="1" applyAlignment="1">
      <alignment horizontal="center" vertical="center"/>
    </xf>
    <xf numFmtId="193" fontId="2" fillId="0" borderId="0" xfId="0" applyNumberFormat="1" applyFont="1" applyAlignment="1"/>
    <xf numFmtId="176" fontId="2" fillId="0" borderId="0" xfId="0" applyNumberFormat="1" applyFont="1" applyAlignment="1"/>
    <xf numFmtId="0" fontId="5" fillId="0" borderId="0" xfId="0" applyNumberFormat="1" applyFont="1" applyAlignment="1">
      <alignment horizontal="center"/>
    </xf>
    <xf numFmtId="43" fontId="2" fillId="0" borderId="0" xfId="18" applyFont="1">
      <alignment vertical="center"/>
    </xf>
    <xf numFmtId="0" fontId="5" fillId="0" borderId="0" xfId="0" applyNumberFormat="1" applyFont="1" applyAlignment="1">
      <alignment horizontal="left"/>
    </xf>
    <xf numFmtId="4" fontId="48" fillId="0" borderId="0" xfId="0" applyNumberFormat="1" applyFont="1" applyBorder="1" applyAlignment="1">
      <alignment horizontal="right" vertical="center"/>
    </xf>
    <xf numFmtId="4" fontId="49" fillId="0" borderId="0" xfId="0" applyNumberFormat="1" applyFont="1" applyFill="1" applyBorder="1" applyAlignment="1" applyProtection="1">
      <alignment vertical="center"/>
    </xf>
    <xf numFmtId="199" fontId="0" fillId="0" borderId="0" xfId="0" applyNumberFormat="1" applyFont="1">
      <alignment vertical="center"/>
    </xf>
    <xf numFmtId="4" fontId="0" fillId="0" borderId="0" xfId="0" applyNumberFormat="1">
      <alignment vertical="center"/>
    </xf>
    <xf numFmtId="202" fontId="0" fillId="0" borderId="0" xfId="0" applyNumberFormat="1">
      <alignment vertical="center"/>
    </xf>
    <xf numFmtId="0" fontId="34" fillId="0" borderId="0" xfId="0" applyFont="1" applyBorder="1" applyAlignment="1">
      <alignment horizontal="left" vertical="center"/>
    </xf>
    <xf numFmtId="43" fontId="34" fillId="0" borderId="0" xfId="18" applyFont="1" applyBorder="1" applyAlignment="1">
      <alignment horizontal="left"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left" vertical="center"/>
    </xf>
    <xf numFmtId="43" fontId="30" fillId="0" borderId="26" xfId="18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left" vertical="center"/>
    </xf>
    <xf numFmtId="0" fontId="30" fillId="0" borderId="17" xfId="0" applyFont="1" applyBorder="1" applyAlignment="1">
      <alignment horizontal="center" vertical="center"/>
    </xf>
    <xf numFmtId="43" fontId="30" fillId="0" borderId="17" xfId="18" applyNumberFormat="1" applyFont="1" applyBorder="1" applyAlignment="1">
      <alignment horizontal="left" vertical="center"/>
    </xf>
    <xf numFmtId="0" fontId="30" fillId="0" borderId="17" xfId="0" applyFont="1" applyBorder="1" applyAlignment="1">
      <alignment horizontal="left" vertical="center"/>
    </xf>
    <xf numFmtId="43" fontId="30" fillId="0" borderId="17" xfId="0" applyNumberFormat="1" applyFont="1" applyBorder="1" applyAlignment="1">
      <alignment horizontal="left" vertical="center"/>
    </xf>
    <xf numFmtId="43" fontId="30" fillId="0" borderId="18" xfId="0" applyNumberFormat="1" applyFont="1" applyBorder="1" applyAlignment="1">
      <alignment horizontal="left" vertical="center"/>
    </xf>
    <xf numFmtId="43" fontId="30" fillId="0" borderId="17" xfId="18" applyNumberFormat="1" applyFont="1" applyBorder="1" applyAlignment="1">
      <alignment horizontal="right" vertical="center"/>
    </xf>
    <xf numFmtId="43" fontId="30" fillId="0" borderId="18" xfId="18" applyNumberFormat="1" applyFont="1" applyBorder="1" applyAlignment="1">
      <alignment horizontal="right" vertical="center"/>
    </xf>
    <xf numFmtId="43" fontId="33" fillId="0" borderId="18" xfId="18" applyNumberFormat="1" applyFont="1" applyBorder="1" applyAlignment="1">
      <alignment horizontal="right" vertical="center"/>
    </xf>
    <xf numFmtId="43" fontId="33" fillId="0" borderId="17" xfId="18" applyNumberFormat="1" applyFont="1" applyBorder="1" applyAlignment="1">
      <alignment horizontal="right" vertical="center"/>
    </xf>
    <xf numFmtId="0" fontId="30" fillId="0" borderId="29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43" fontId="30" fillId="0" borderId="30" xfId="18" applyNumberFormat="1" applyFont="1" applyBorder="1" applyAlignment="1">
      <alignment horizontal="right" vertical="center"/>
    </xf>
    <xf numFmtId="43" fontId="30" fillId="0" borderId="31" xfId="18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left" vertical="center"/>
    </xf>
    <xf numFmtId="0" fontId="10" fillId="0" borderId="0" xfId="0" applyNumberFormat="1" applyFont="1" applyAlignment="1">
      <alignment horizont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Alignment="1">
      <alignment horizontal="left"/>
    </xf>
    <xf numFmtId="3" fontId="0" fillId="0" borderId="0" xfId="0" applyNumberFormat="1">
      <alignment vertical="center"/>
    </xf>
    <xf numFmtId="0" fontId="113" fillId="0" borderId="0" xfId="1375" applyAlignment="1">
      <alignment vertical="center"/>
    </xf>
    <xf numFmtId="0" fontId="43" fillId="0" borderId="0" xfId="1375" applyFont="1" applyAlignment="1">
      <alignment vertical="center"/>
    </xf>
    <xf numFmtId="0" fontId="31" fillId="0" borderId="0" xfId="1375" applyFont="1" applyAlignment="1">
      <alignment vertical="center"/>
    </xf>
    <xf numFmtId="0" fontId="0" fillId="0" borderId="0" xfId="1375" applyFont="1" applyAlignment="1">
      <alignment vertical="center"/>
    </xf>
    <xf numFmtId="0" fontId="43" fillId="0" borderId="0" xfId="1375" applyFont="1" applyAlignment="1"/>
    <xf numFmtId="0" fontId="43" fillId="0" borderId="0" xfId="1375" applyFont="1">
      <alignment vertical="center"/>
    </xf>
    <xf numFmtId="0" fontId="43" fillId="0" borderId="0" xfId="1375" applyFont="1" applyBorder="1">
      <alignment vertical="center"/>
    </xf>
    <xf numFmtId="0" fontId="43" fillId="0" borderId="0" xfId="1375" applyFont="1" applyFill="1" applyBorder="1">
      <alignment vertical="center"/>
    </xf>
    <xf numFmtId="0" fontId="113" fillId="0" borderId="0" xfId="1375" applyBorder="1">
      <alignment vertical="center"/>
    </xf>
    <xf numFmtId="0" fontId="113" fillId="0" borderId="0" xfId="1375" applyFill="1">
      <alignment vertical="center"/>
    </xf>
    <xf numFmtId="0" fontId="45" fillId="0" borderId="0" xfId="1375" applyFont="1" applyAlignment="1">
      <alignment horizontal="center" vertical="center"/>
    </xf>
    <xf numFmtId="0" fontId="45" fillId="0" borderId="0" xfId="1375" applyFont="1">
      <alignment vertical="center"/>
    </xf>
    <xf numFmtId="0" fontId="113" fillId="0" borderId="0" xfId="1375">
      <alignment vertical="center"/>
    </xf>
    <xf numFmtId="0" fontId="113" fillId="0" borderId="0" xfId="1375" applyFill="1" applyAlignment="1">
      <alignment vertical="center"/>
    </xf>
    <xf numFmtId="0" fontId="45" fillId="0" borderId="0" xfId="1375" applyFont="1" applyAlignment="1">
      <alignment vertical="center"/>
    </xf>
    <xf numFmtId="0" fontId="10" fillId="0" borderId="0" xfId="1375" applyFont="1" applyFill="1" applyAlignment="1">
      <alignment horizontal="left" vertical="center"/>
    </xf>
    <xf numFmtId="0" fontId="31" fillId="0" borderId="0" xfId="1375" applyFont="1" applyFill="1" applyAlignment="1">
      <alignment vertical="center"/>
    </xf>
    <xf numFmtId="0" fontId="31" fillId="0" borderId="0" xfId="1375" applyFont="1" applyFill="1" applyAlignment="1">
      <alignment horizontal="right" vertical="center"/>
    </xf>
    <xf numFmtId="10" fontId="31" fillId="0" borderId="0" xfId="27" applyNumberFormat="1" applyFont="1" applyFill="1" applyBorder="1" applyAlignment="1" applyProtection="1">
      <alignment horizontal="right" vertical="center"/>
    </xf>
    <xf numFmtId="193" fontId="1" fillId="0" borderId="5" xfId="1375" applyNumberFormat="1" applyFont="1" applyFill="1" applyBorder="1" applyAlignment="1">
      <alignment horizontal="left" vertical="center"/>
    </xf>
    <xf numFmtId="0" fontId="2" fillId="0" borderId="5" xfId="1375" applyNumberFormat="1" applyFont="1" applyFill="1" applyBorder="1" applyAlignment="1">
      <alignment horizontal="center" vertical="center"/>
    </xf>
    <xf numFmtId="193" fontId="5" fillId="0" borderId="5" xfId="1375" applyNumberFormat="1" applyFont="1" applyFill="1" applyBorder="1" applyAlignment="1">
      <alignment horizontal="left" vertical="center"/>
    </xf>
    <xf numFmtId="0" fontId="2" fillId="0" borderId="8" xfId="1375" applyNumberFormat="1" applyFont="1" applyFill="1" applyBorder="1" applyAlignment="1">
      <alignment horizontal="center" vertical="center"/>
    </xf>
    <xf numFmtId="0" fontId="113" fillId="0" borderId="0" xfId="1375" applyFill="1" applyBorder="1" applyAlignment="1">
      <alignment vertical="center"/>
    </xf>
    <xf numFmtId="0" fontId="15" fillId="0" borderId="0" xfId="1375" applyFont="1" applyFill="1" applyBorder="1" applyAlignment="1">
      <alignment horizontal="left"/>
    </xf>
    <xf numFmtId="0" fontId="15" fillId="0" borderId="0" xfId="1375" applyFont="1" applyFill="1" applyBorder="1" applyAlignment="1">
      <alignment horizontal="center"/>
    </xf>
    <xf numFmtId="0" fontId="113" fillId="0" borderId="0" xfId="1375" applyFill="1" applyAlignment="1"/>
    <xf numFmtId="4" fontId="49" fillId="0" borderId="0" xfId="1375" applyNumberFormat="1" applyFont="1" applyFill="1" applyBorder="1" applyAlignment="1" applyProtection="1">
      <alignment vertical="center"/>
    </xf>
    <xf numFmtId="43" fontId="0" fillId="0" borderId="0" xfId="18" applyFont="1" applyFill="1">
      <alignment vertical="center"/>
    </xf>
    <xf numFmtId="41" fontId="31" fillId="0" borderId="0" xfId="1375" applyNumberFormat="1" applyFont="1" applyFill="1" applyAlignment="1">
      <alignment vertical="center"/>
    </xf>
    <xf numFmtId="43" fontId="113" fillId="0" borderId="0" xfId="1375" applyNumberFormat="1" applyFill="1">
      <alignment vertical="center"/>
    </xf>
    <xf numFmtId="0" fontId="10" fillId="0" borderId="0" xfId="1375" applyFont="1" applyFill="1" applyAlignment="1">
      <alignment horizontal="right" vertical="center"/>
    </xf>
    <xf numFmtId="0" fontId="45" fillId="0" borderId="0" xfId="1375" applyFont="1" applyBorder="1" applyAlignment="1">
      <alignment horizontal="center" vertical="center"/>
    </xf>
    <xf numFmtId="0" fontId="45" fillId="0" borderId="0" xfId="1375" applyFont="1" applyBorder="1">
      <alignment vertical="center"/>
    </xf>
    <xf numFmtId="41" fontId="45" fillId="0" borderId="0" xfId="1375" applyNumberFormat="1" applyFont="1" applyAlignment="1">
      <alignment horizontal="center" vertical="center"/>
    </xf>
    <xf numFmtId="41" fontId="45" fillId="0" borderId="0" xfId="1375" applyNumberFormat="1" applyFont="1">
      <alignment vertical="center"/>
    </xf>
    <xf numFmtId="41" fontId="45" fillId="0" borderId="0" xfId="1375" applyNumberFormat="1" applyFont="1" applyAlignment="1">
      <alignment vertical="center"/>
    </xf>
    <xf numFmtId="57" fontId="50" fillId="0" borderId="0" xfId="1375" applyNumberFormat="1" applyFont="1" applyAlignment="1">
      <alignment vertical="center"/>
    </xf>
    <xf numFmtId="0" fontId="10" fillId="0" borderId="0" xfId="1375" applyFont="1" applyAlignment="1">
      <alignment horizontal="left" vertical="center"/>
    </xf>
    <xf numFmtId="0" fontId="31" fillId="0" borderId="0" xfId="1375" applyFont="1" applyAlignment="1">
      <alignment horizontal="right" vertical="center"/>
    </xf>
    <xf numFmtId="0" fontId="113" fillId="0" borderId="0" xfId="1375" applyBorder="1" applyAlignment="1">
      <alignment vertical="center"/>
    </xf>
    <xf numFmtId="0" fontId="15" fillId="3" borderId="0" xfId="1375" applyFont="1" applyFill="1" applyBorder="1" applyAlignment="1">
      <alignment horizontal="left"/>
    </xf>
    <xf numFmtId="0" fontId="15" fillId="3" borderId="0" xfId="1375" applyFont="1" applyFill="1" applyBorder="1" applyAlignment="1">
      <alignment horizontal="center"/>
    </xf>
    <xf numFmtId="0" fontId="113" fillId="0" borderId="0" xfId="1375" applyAlignment="1"/>
    <xf numFmtId="43" fontId="113" fillId="0" borderId="0" xfId="1375" applyNumberFormat="1">
      <alignment vertical="center"/>
    </xf>
    <xf numFmtId="0" fontId="10" fillId="0" borderId="0" xfId="1375" applyFont="1" applyAlignment="1">
      <alignment horizontal="right" vertical="center"/>
    </xf>
    <xf numFmtId="41" fontId="45" fillId="0" borderId="0" xfId="1375" applyNumberFormat="1" applyFont="1" applyBorder="1" applyAlignment="1">
      <alignment horizontal="center" vertical="center"/>
    </xf>
    <xf numFmtId="41" fontId="45" fillId="0" borderId="0" xfId="1375" applyNumberFormat="1" applyFont="1" applyBorder="1">
      <alignment vertical="center"/>
    </xf>
    <xf numFmtId="0" fontId="16" fillId="0" borderId="0" xfId="0" applyFont="1" applyAlignment="1">
      <alignment vertical="center"/>
    </xf>
    <xf numFmtId="0" fontId="56" fillId="0" borderId="0" xfId="0" applyFont="1" applyFill="1" applyAlignment="1">
      <alignment horizontal="center" vertical="center"/>
    </xf>
    <xf numFmtId="0" fontId="56" fillId="0" borderId="0" xfId="0" applyFont="1" applyFill="1" applyAlignment="1">
      <alignment horizontal="left" vertical="center"/>
    </xf>
    <xf numFmtId="43" fontId="56" fillId="0" borderId="0" xfId="0" applyNumberFormat="1" applyFont="1" applyFill="1" applyAlignment="1">
      <alignment horizontal="center" vertical="center"/>
    </xf>
    <xf numFmtId="0" fontId="56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6" fillId="0" borderId="5" xfId="0" applyFont="1" applyFill="1" applyBorder="1" applyAlignment="1">
      <alignment horizontal="center" vertical="center"/>
    </xf>
    <xf numFmtId="0" fontId="56" fillId="0" borderId="5" xfId="0" applyFont="1" applyBorder="1" applyAlignment="1">
      <alignment horizontal="left" vertical="center"/>
    </xf>
    <xf numFmtId="43" fontId="56" fillId="0" borderId="5" xfId="0" applyNumberFormat="1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 wrapText="1"/>
    </xf>
    <xf numFmtId="178" fontId="7" fillId="0" borderId="0" xfId="0" applyNumberFormat="1" applyFont="1" applyFill="1" applyAlignment="1">
      <alignment horizontal="left" vertical="center"/>
    </xf>
    <xf numFmtId="43" fontId="7" fillId="0" borderId="0" xfId="0" applyNumberFormat="1" applyFont="1" applyAlignment="1">
      <alignment horizontal="left" vertical="center"/>
    </xf>
    <xf numFmtId="0" fontId="57" fillId="5" borderId="5" xfId="0" applyFont="1" applyFill="1" applyBorder="1" applyAlignment="1">
      <alignment horizontal="left" vertical="center"/>
    </xf>
    <xf numFmtId="43" fontId="57" fillId="5" borderId="5" xfId="0" applyNumberFormat="1" applyFont="1" applyFill="1" applyBorder="1" applyAlignment="1">
      <alignment horizontal="center" vertical="center"/>
    </xf>
    <xf numFmtId="43" fontId="56" fillId="5" borderId="5" xfId="0" applyNumberFormat="1" applyFont="1" applyFill="1" applyBorder="1" applyAlignment="1">
      <alignment horizontal="center" vertical="center"/>
    </xf>
    <xf numFmtId="0" fontId="56" fillId="0" borderId="5" xfId="0" applyFont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/>
    </xf>
    <xf numFmtId="0" fontId="56" fillId="5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8" fontId="0" fillId="0" borderId="0" xfId="0" applyNumberFormat="1" applyFill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43" fontId="56" fillId="6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56" fillId="5" borderId="5" xfId="0" applyFont="1" applyFill="1" applyBorder="1" applyAlignment="1">
      <alignment horizontal="left" vertical="center" wrapText="1"/>
    </xf>
    <xf numFmtId="43" fontId="56" fillId="5" borderId="5" xfId="0" applyNumberFormat="1" applyFont="1" applyFill="1" applyBorder="1" applyAlignment="1">
      <alignment horizontal="left" vertical="center" wrapText="1"/>
    </xf>
    <xf numFmtId="43" fontId="2" fillId="5" borderId="5" xfId="0" applyNumberFormat="1" applyFont="1" applyFill="1" applyBorder="1" applyAlignment="1">
      <alignment horizontal="left" vertical="center" wrapText="1"/>
    </xf>
    <xf numFmtId="0" fontId="57" fillId="0" borderId="5" xfId="0" applyFont="1" applyBorder="1" applyAlignment="1">
      <alignment horizontal="left" vertical="center" wrapText="1"/>
    </xf>
    <xf numFmtId="178" fontId="3" fillId="0" borderId="0" xfId="0" applyNumberFormat="1" applyFont="1" applyFill="1" applyAlignment="1">
      <alignment horizontal="left" vertical="center"/>
    </xf>
    <xf numFmtId="43" fontId="56" fillId="5" borderId="5" xfId="0" applyNumberFormat="1" applyFont="1" applyFill="1" applyBorder="1" applyAlignment="1">
      <alignment vertical="top"/>
    </xf>
    <xf numFmtId="43" fontId="2" fillId="0" borderId="5" xfId="0" applyNumberFormat="1" applyFont="1" applyBorder="1" applyAlignment="1">
      <alignment horizontal="left" vertical="center" wrapText="1"/>
    </xf>
    <xf numFmtId="43" fontId="56" fillId="0" borderId="5" xfId="0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43" fontId="56" fillId="7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43" fontId="56" fillId="6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43" fontId="56" fillId="8" borderId="0" xfId="0" applyNumberFormat="1" applyFont="1" applyFill="1" applyAlignment="1">
      <alignment horizontal="center" vertical="center"/>
    </xf>
    <xf numFmtId="43" fontId="56" fillId="0" borderId="0" xfId="0" applyNumberFormat="1" applyFont="1" applyFill="1" applyAlignment="1">
      <alignment horizontal="left" vertical="center" wrapText="1"/>
    </xf>
    <xf numFmtId="193" fontId="58" fillId="9" borderId="17" xfId="0" applyNumberFormat="1" applyFont="1" applyFill="1" applyBorder="1" applyAlignment="1" applyProtection="1">
      <alignment horizontal="right" vertical="center" shrinkToFit="1"/>
      <protection hidden="1"/>
    </xf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2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9" fillId="0" borderId="0" xfId="19" applyFont="1" applyAlignment="1" applyProtection="1">
      <alignment horizontal="left" vertical="center"/>
    </xf>
    <xf numFmtId="0" fontId="44" fillId="0" borderId="0" xfId="0" applyFont="1" applyFill="1">
      <alignment vertical="center"/>
    </xf>
    <xf numFmtId="0" fontId="59" fillId="0" borderId="0" xfId="19" quotePrefix="1" applyFont="1" applyAlignment="1" applyProtection="1">
      <alignment horizontal="left" vertical="center"/>
    </xf>
    <xf numFmtId="0" fontId="60" fillId="0" borderId="0" xfId="19" quotePrefix="1" applyFont="1" applyFill="1" applyAlignment="1" applyProtection="1">
      <alignment horizontal="left" vertical="center"/>
    </xf>
    <xf numFmtId="0" fontId="61" fillId="0" borderId="0" xfId="19" quotePrefix="1" applyFont="1" applyFill="1" applyAlignment="1" applyProtection="1">
      <alignment horizontal="left" vertical="center"/>
    </xf>
    <xf numFmtId="0" fontId="62" fillId="0" borderId="0" xfId="19" quotePrefix="1" applyFont="1" applyAlignment="1" applyProtection="1">
      <alignment vertical="center"/>
    </xf>
    <xf numFmtId="0" fontId="63" fillId="0" borderId="0" xfId="19" quotePrefix="1" applyFont="1" applyAlignment="1" applyProtection="1">
      <alignment horizontal="left" vertical="center"/>
    </xf>
    <xf numFmtId="0" fontId="60" fillId="0" borderId="0" xfId="19" quotePrefix="1" applyFont="1" applyAlignment="1" applyProtection="1">
      <alignment horizontal="left" vertical="center"/>
    </xf>
    <xf numFmtId="0" fontId="61" fillId="0" borderId="0" xfId="19" quotePrefix="1" applyFont="1" applyAlignment="1" applyProtection="1">
      <alignment horizontal="left" vertical="center"/>
    </xf>
    <xf numFmtId="0" fontId="61" fillId="0" borderId="0" xfId="19" quotePrefix="1" applyFont="1" applyAlignment="1" applyProtection="1">
      <alignment vertical="center"/>
    </xf>
    <xf numFmtId="0" fontId="64" fillId="0" borderId="0" xfId="19" quotePrefix="1" applyFont="1" applyAlignment="1" applyProtection="1">
      <alignment horizontal="left" vertical="center"/>
    </xf>
    <xf numFmtId="193" fontId="6" fillId="0" borderId="5" xfId="1375" quotePrefix="1" applyNumberFormat="1" applyFont="1" applyFill="1" applyBorder="1" applyAlignment="1">
      <alignment horizontal="left" vertical="center"/>
    </xf>
    <xf numFmtId="193" fontId="1" fillId="0" borderId="5" xfId="1375" quotePrefix="1" applyNumberFormat="1" applyFont="1" applyFill="1" applyBorder="1" applyAlignment="1">
      <alignment horizontal="left" vertical="center"/>
    </xf>
    <xf numFmtId="193" fontId="2" fillId="0" borderId="5" xfId="1375" quotePrefix="1" applyNumberFormat="1" applyFont="1" applyFill="1" applyBorder="1" applyAlignment="1">
      <alignment horizontal="left" vertical="center"/>
    </xf>
    <xf numFmtId="193" fontId="5" fillId="0" borderId="5" xfId="1375" quotePrefix="1" applyNumberFormat="1" applyFont="1" applyFill="1" applyBorder="1" applyAlignment="1">
      <alignment horizontal="left" vertical="center"/>
    </xf>
    <xf numFmtId="193" fontId="5" fillId="0" borderId="8" xfId="1375" quotePrefix="1" applyNumberFormat="1" applyFont="1" applyFill="1" applyBorder="1" applyAlignment="1">
      <alignment horizontal="left" vertical="center"/>
    </xf>
    <xf numFmtId="193" fontId="5" fillId="0" borderId="4" xfId="0" quotePrefix="1" applyNumberFormat="1" applyFont="1" applyFill="1" applyBorder="1" applyAlignment="1">
      <alignment horizontal="left" vertical="center"/>
    </xf>
    <xf numFmtId="193" fontId="2" fillId="0" borderId="4" xfId="0" quotePrefix="1" applyNumberFormat="1" applyFont="1" applyFill="1" applyBorder="1" applyAlignment="1">
      <alignment horizontal="left" vertical="center"/>
    </xf>
    <xf numFmtId="193" fontId="2" fillId="0" borderId="7" xfId="0" quotePrefix="1" applyNumberFormat="1" applyFont="1" applyFill="1" applyBorder="1" applyAlignment="1">
      <alignment horizontal="left" vertical="center"/>
    </xf>
    <xf numFmtId="178" fontId="9" fillId="3" borderId="2" xfId="0" quotePrefix="1" applyNumberFormat="1" applyFont="1" applyFill="1" applyBorder="1" applyAlignment="1">
      <alignment horizontal="center" vertical="center"/>
    </xf>
    <xf numFmtId="178" fontId="9" fillId="3" borderId="5" xfId="0" quotePrefix="1" applyNumberFormat="1" applyFont="1" applyFill="1" applyBorder="1" applyAlignment="1">
      <alignment horizontal="center" vertical="center"/>
    </xf>
    <xf numFmtId="178" fontId="9" fillId="3" borderId="4" xfId="0" quotePrefix="1" applyNumberFormat="1" applyFont="1" applyFill="1" applyBorder="1" applyAlignment="1">
      <alignment horizontal="center" vertical="center"/>
    </xf>
    <xf numFmtId="43" fontId="2" fillId="4" borderId="5" xfId="18" quotePrefix="1" applyFont="1" applyFill="1" applyBorder="1" applyAlignment="1">
      <alignment horizontal="left" vertical="center" shrinkToFit="1"/>
    </xf>
    <xf numFmtId="43" fontId="9" fillId="3" borderId="5" xfId="18" quotePrefix="1" applyFont="1" applyFill="1" applyBorder="1" applyAlignment="1">
      <alignment horizontal="left" vertical="center" shrinkToFit="1"/>
    </xf>
    <xf numFmtId="43" fontId="9" fillId="3" borderId="5" xfId="18" quotePrefix="1" applyFont="1" applyFill="1" applyBorder="1" applyAlignment="1">
      <alignment horizontal="left" vertical="center"/>
    </xf>
    <xf numFmtId="178" fontId="10" fillId="3" borderId="8" xfId="0" quotePrefix="1" applyNumberFormat="1" applyFont="1" applyFill="1" applyBorder="1" applyAlignment="1">
      <alignment horizontal="center" vertical="center"/>
    </xf>
    <xf numFmtId="0" fontId="56" fillId="5" borderId="12" xfId="0" applyFont="1" applyFill="1" applyBorder="1" applyAlignment="1">
      <alignment horizontal="center" vertical="center"/>
    </xf>
    <xf numFmtId="0" fontId="56" fillId="5" borderId="38" xfId="0" applyFont="1" applyFill="1" applyBorder="1" applyAlignment="1">
      <alignment horizontal="center" vertical="center"/>
    </xf>
    <xf numFmtId="0" fontId="56" fillId="5" borderId="36" xfId="0" applyFont="1" applyFill="1" applyBorder="1" applyAlignment="1">
      <alignment horizontal="center" vertical="center"/>
    </xf>
    <xf numFmtId="0" fontId="57" fillId="5" borderId="12" xfId="0" applyFont="1" applyFill="1" applyBorder="1" applyAlignment="1">
      <alignment horizontal="center" vertical="center"/>
    </xf>
    <xf numFmtId="0" fontId="57" fillId="5" borderId="38" xfId="0" applyFont="1" applyFill="1" applyBorder="1" applyAlignment="1">
      <alignment horizontal="center" vertical="center"/>
    </xf>
    <xf numFmtId="0" fontId="57" fillId="5" borderId="3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57" fontId="54" fillId="0" borderId="0" xfId="0" applyNumberFormat="1" applyFont="1" applyAlignment="1">
      <alignment horizontal="center"/>
    </xf>
    <xf numFmtId="0" fontId="54" fillId="0" borderId="0" xfId="0" applyFont="1" applyAlignment="1">
      <alignment horizontal="center"/>
    </xf>
    <xf numFmtId="0" fontId="1" fillId="0" borderId="4" xfId="1375" applyFont="1" applyBorder="1" applyAlignment="1">
      <alignment horizontal="center" vertical="center" wrapText="1"/>
    </xf>
    <xf numFmtId="0" fontId="1" fillId="0" borderId="7" xfId="1375" applyFont="1" applyBorder="1" applyAlignment="1">
      <alignment horizontal="center" vertical="center" wrapText="1"/>
    </xf>
    <xf numFmtId="193" fontId="1" fillId="0" borderId="2" xfId="1375" quotePrefix="1" applyNumberFormat="1" applyFont="1" applyFill="1" applyBorder="1" applyAlignment="1">
      <alignment horizontal="center" vertical="center"/>
    </xf>
    <xf numFmtId="193" fontId="1" fillId="0" borderId="5" xfId="1375" applyNumberFormat="1" applyFont="1" applyFill="1" applyBorder="1" applyAlignment="1">
      <alignment horizontal="center" vertical="center"/>
    </xf>
    <xf numFmtId="193" fontId="1" fillId="0" borderId="1" xfId="1375" quotePrefix="1" applyNumberFormat="1" applyFont="1" applyFill="1" applyBorder="1" applyAlignment="1">
      <alignment horizontal="center" vertical="center"/>
    </xf>
    <xf numFmtId="193" fontId="1" fillId="0" borderId="2" xfId="1375" applyNumberFormat="1" applyFont="1" applyFill="1" applyBorder="1" applyAlignment="1">
      <alignment horizontal="center" vertical="center"/>
    </xf>
    <xf numFmtId="193" fontId="1" fillId="0" borderId="4" xfId="1375" applyNumberFormat="1" applyFont="1" applyFill="1" applyBorder="1" applyAlignment="1">
      <alignment horizontal="center" vertical="center"/>
    </xf>
    <xf numFmtId="193" fontId="1" fillId="0" borderId="4" xfId="1375" quotePrefix="1" applyNumberFormat="1" applyFont="1" applyFill="1" applyBorder="1" applyAlignment="1">
      <alignment horizontal="center" vertical="center" wrapText="1"/>
    </xf>
    <xf numFmtId="193" fontId="1" fillId="0" borderId="4" xfId="1375" applyNumberFormat="1" applyFont="1" applyFill="1" applyBorder="1" applyAlignment="1">
      <alignment horizontal="center" vertical="center" wrapText="1"/>
    </xf>
    <xf numFmtId="0" fontId="1" fillId="0" borderId="4" xfId="1375" applyFont="1" applyFill="1" applyBorder="1" applyAlignment="1">
      <alignment horizontal="center" vertical="center" wrapText="1"/>
    </xf>
    <xf numFmtId="0" fontId="1" fillId="0" borderId="7" xfId="1375" applyFont="1" applyFill="1" applyBorder="1" applyAlignment="1">
      <alignment horizontal="center" vertical="center" wrapText="1"/>
    </xf>
    <xf numFmtId="193" fontId="1" fillId="0" borderId="15" xfId="1375" quotePrefix="1" applyNumberFormat="1" applyFont="1" applyFill="1" applyBorder="1" applyAlignment="1">
      <alignment horizontal="center" vertical="center"/>
    </xf>
    <xf numFmtId="193" fontId="1" fillId="0" borderId="36" xfId="1375" applyNumberFormat="1" applyFont="1" applyFill="1" applyBorder="1" applyAlignment="1">
      <alignment horizontal="center" vertical="center"/>
    </xf>
    <xf numFmtId="193" fontId="1" fillId="0" borderId="32" xfId="1375" quotePrefix="1" applyNumberFormat="1" applyFont="1" applyFill="1" applyBorder="1" applyAlignment="1">
      <alignment horizontal="center" vertical="center"/>
    </xf>
    <xf numFmtId="193" fontId="1" fillId="0" borderId="33" xfId="1375" applyNumberFormat="1" applyFont="1" applyFill="1" applyBorder="1" applyAlignment="1">
      <alignment horizontal="center" vertical="center"/>
    </xf>
    <xf numFmtId="193" fontId="1" fillId="0" borderId="34" xfId="1375" applyNumberFormat="1" applyFont="1" applyFill="1" applyBorder="1" applyAlignment="1">
      <alignment horizontal="center" vertical="center"/>
    </xf>
    <xf numFmtId="193" fontId="1" fillId="0" borderId="35" xfId="1375" applyNumberFormat="1" applyFont="1" applyFill="1" applyBorder="1" applyAlignment="1">
      <alignment horizontal="center" vertical="center"/>
    </xf>
    <xf numFmtId="0" fontId="1" fillId="0" borderId="11" xfId="1375" applyFont="1" applyFill="1" applyBorder="1" applyAlignment="1">
      <alignment horizontal="center" vertical="center" wrapText="1"/>
    </xf>
    <xf numFmtId="0" fontId="1" fillId="0" borderId="37" xfId="1375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47" fillId="0" borderId="0" xfId="0" applyFont="1" applyAlignment="1">
      <alignment horizontal="center" vertical="center"/>
    </xf>
    <xf numFmtId="186" fontId="0" fillId="0" borderId="0" xfId="0" applyNumberFormat="1" applyFont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93" fontId="2" fillId="0" borderId="1" xfId="0" quotePrefix="1" applyNumberFormat="1" applyFont="1" applyFill="1" applyBorder="1" applyAlignment="1">
      <alignment horizontal="center" vertical="center"/>
    </xf>
    <xf numFmtId="193" fontId="2" fillId="0" borderId="4" xfId="0" applyNumberFormat="1" applyFont="1" applyFill="1" applyBorder="1" applyAlignment="1">
      <alignment horizontal="center" vertical="center"/>
    </xf>
    <xf numFmtId="193" fontId="2" fillId="0" borderId="2" xfId="0" quotePrefix="1" applyNumberFormat="1" applyFont="1" applyFill="1" applyBorder="1" applyAlignment="1">
      <alignment horizontal="center" vertical="center"/>
    </xf>
    <xf numFmtId="193" fontId="2" fillId="0" borderId="5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left" vertical="center"/>
    </xf>
    <xf numFmtId="2" fontId="19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vertical="center"/>
    </xf>
    <xf numFmtId="2" fontId="1" fillId="0" borderId="0" xfId="0" applyNumberFormat="1" applyFont="1" applyBorder="1" applyAlignment="1">
      <alignment horizontal="right" vertical="center"/>
    </xf>
    <xf numFmtId="43" fontId="31" fillId="0" borderId="2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2" fontId="31" fillId="3" borderId="22" xfId="0" applyNumberFormat="1" applyFont="1" applyFill="1" applyBorder="1" applyAlignment="1">
      <alignment horizontal="left" vertical="center" shrinkToFit="1"/>
    </xf>
    <xf numFmtId="2" fontId="31" fillId="3" borderId="20" xfId="0" applyNumberFormat="1" applyFont="1" applyFill="1" applyBorder="1" applyAlignment="1">
      <alignment horizontal="left" vertical="center" shrinkToFit="1"/>
    </xf>
    <xf numFmtId="0" fontId="31" fillId="0" borderId="7" xfId="0" applyFont="1" applyBorder="1">
      <alignment vertical="center"/>
    </xf>
    <xf numFmtId="0" fontId="31" fillId="0" borderId="8" xfId="0" applyFont="1" applyBorder="1">
      <alignment vertical="center"/>
    </xf>
    <xf numFmtId="43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35" fillId="3" borderId="4" xfId="0" applyNumberFormat="1" applyFont="1" applyFill="1" applyBorder="1" applyAlignment="1">
      <alignment horizontal="left" vertical="center"/>
    </xf>
    <xf numFmtId="2" fontId="35" fillId="3" borderId="5" xfId="0" applyNumberFormat="1" applyFont="1" applyFill="1" applyBorder="1" applyAlignment="1">
      <alignment horizontal="left" vertical="center"/>
    </xf>
    <xf numFmtId="2" fontId="31" fillId="3" borderId="4" xfId="0" applyNumberFormat="1" applyFont="1" applyFill="1" applyBorder="1" applyAlignment="1">
      <alignment horizontal="left" vertical="center"/>
    </xf>
    <xf numFmtId="2" fontId="31" fillId="3" borderId="5" xfId="0" applyNumberFormat="1" applyFont="1" applyFill="1" applyBorder="1" applyAlignment="1">
      <alignment horizontal="left" vertical="center"/>
    </xf>
    <xf numFmtId="2" fontId="35" fillId="3" borderId="22" xfId="0" applyNumberFormat="1" applyFont="1" applyFill="1" applyBorder="1" applyAlignment="1">
      <alignment horizontal="left" vertical="center"/>
    </xf>
    <xf numFmtId="2" fontId="35" fillId="3" borderId="20" xfId="0" applyNumberFormat="1" applyFont="1" applyFill="1" applyBorder="1" applyAlignment="1">
      <alignment horizontal="left" vertical="center"/>
    </xf>
    <xf numFmtId="2" fontId="9" fillId="0" borderId="2" xfId="0" applyNumberFormat="1" applyFont="1" applyBorder="1" applyAlignment="1">
      <alignment horizontal="center" vertical="center" wrapText="1"/>
    </xf>
    <xf numFmtId="2" fontId="30" fillId="0" borderId="2" xfId="0" applyNumberFormat="1" applyFont="1" applyFill="1" applyBorder="1" applyAlignment="1">
      <alignment horizontal="center" vertical="center"/>
    </xf>
    <xf numFmtId="2" fontId="30" fillId="0" borderId="2" xfId="0" applyNumberFormat="1" applyFont="1" applyBorder="1" applyAlignment="1">
      <alignment horizontal="center" vertical="center"/>
    </xf>
    <xf numFmtId="2" fontId="30" fillId="0" borderId="3" xfId="0" applyNumberFormat="1" applyFont="1" applyBorder="1" applyAlignment="1">
      <alignment horizontal="center" vertical="center"/>
    </xf>
    <xf numFmtId="2" fontId="31" fillId="3" borderId="23" xfId="0" applyNumberFormat="1" applyFont="1" applyFill="1" applyBorder="1" applyAlignment="1">
      <alignment horizontal="center" vertical="center"/>
    </xf>
    <xf numFmtId="2" fontId="31" fillId="3" borderId="24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2" fontId="30" fillId="0" borderId="1" xfId="0" applyNumberFormat="1" applyFont="1" applyBorder="1" applyAlignment="1">
      <alignment horizontal="center" vertical="center"/>
    </xf>
    <xf numFmtId="2" fontId="30" fillId="0" borderId="4" xfId="0" applyNumberFormat="1" applyFont="1" applyBorder="1" applyAlignment="1">
      <alignment horizontal="center" vertical="center"/>
    </xf>
    <xf numFmtId="2" fontId="30" fillId="3" borderId="2" xfId="0" applyNumberFormat="1" applyFont="1" applyFill="1" applyBorder="1" applyAlignment="1">
      <alignment horizontal="center" vertical="center"/>
    </xf>
    <xf numFmtId="2" fontId="30" fillId="3" borderId="5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93" fontId="9" fillId="0" borderId="2" xfId="18" applyNumberFormat="1" applyFont="1" applyBorder="1" applyAlignment="1">
      <alignment horizontal="center" vertical="center"/>
    </xf>
    <xf numFmtId="193" fontId="9" fillId="0" borderId="2" xfId="0" applyNumberFormat="1" applyFont="1" applyFill="1" applyBorder="1" applyAlignment="1">
      <alignment horizontal="center" vertical="center"/>
    </xf>
    <xf numFmtId="193" fontId="9" fillId="0" borderId="3" xfId="18" applyNumberFormat="1" applyFont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2" fontId="31" fillId="3" borderId="8" xfId="0" applyNumberFormat="1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9" fillId="0" borderId="4" xfId="0" applyFont="1" applyBorder="1">
      <alignment vertical="center"/>
    </xf>
    <xf numFmtId="193" fontId="9" fillId="0" borderId="2" xfId="18" applyNumberFormat="1" applyFont="1" applyBorder="1" applyAlignment="1">
      <alignment horizontal="center" vertical="center" wrapText="1"/>
    </xf>
    <xf numFmtId="193" fontId="9" fillId="0" borderId="5" xfId="18" applyNumberFormat="1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4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6" fillId="0" borderId="5" xfId="0" applyNumberFormat="1" applyFont="1" applyFill="1" applyBorder="1" applyAlignment="1" applyProtection="1">
      <alignment horizontal="center" vertical="center"/>
    </xf>
    <xf numFmtId="43" fontId="19" fillId="0" borderId="0" xfId="0" applyNumberFormat="1" applyFont="1" applyFill="1" applyBorder="1" applyAlignment="1" applyProtection="1">
      <alignment horizontal="center" vertical="top"/>
      <protection locked="0"/>
    </xf>
    <xf numFmtId="43" fontId="1" fillId="0" borderId="0" xfId="0" applyNumberFormat="1" applyFont="1" applyFill="1" applyBorder="1" applyAlignment="1" applyProtection="1">
      <alignment vertical="center"/>
      <protection locked="0"/>
    </xf>
    <xf numFmtId="43" fontId="2" fillId="0" borderId="2" xfId="0" applyNumberFormat="1" applyFont="1" applyFill="1" applyBorder="1" applyAlignment="1" applyProtection="1">
      <alignment horizontal="center" vertical="center"/>
    </xf>
    <xf numFmtId="43" fontId="2" fillId="0" borderId="3" xfId="0" applyNumberFormat="1" applyFont="1" applyFill="1" applyBorder="1" applyAlignment="1" applyProtection="1">
      <alignment horizontal="center" vertical="center"/>
    </xf>
    <xf numFmtId="43" fontId="2" fillId="0" borderId="1" xfId="0" applyNumberFormat="1" applyFont="1" applyFill="1" applyBorder="1" applyAlignment="1" applyProtection="1">
      <alignment horizontal="center" vertical="center"/>
    </xf>
    <xf numFmtId="43" fontId="2" fillId="0" borderId="4" xfId="0" applyNumberFormat="1" applyFont="1" applyFill="1" applyBorder="1" applyAlignment="1" applyProtection="1">
      <alignment horizontal="center" vertical="center"/>
    </xf>
    <xf numFmtId="43" fontId="2" fillId="0" borderId="5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6" fillId="0" borderId="16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43" fontId="6" fillId="0" borderId="2" xfId="0" applyNumberFormat="1" applyFont="1" applyBorder="1" applyAlignment="1">
      <alignment horizontal="center" vertical="center"/>
    </xf>
    <xf numFmtId="43" fontId="2" fillId="0" borderId="2" xfId="0" applyNumberFormat="1" applyFont="1" applyBorder="1" applyAlignment="1">
      <alignment horizontal="center" vertical="center"/>
    </xf>
    <xf numFmtId="43" fontId="2" fillId="0" borderId="3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3" fontId="6" fillId="0" borderId="1" xfId="0" applyNumberFormat="1" applyFont="1" applyBorder="1" applyAlignment="1">
      <alignment horizontal="center" vertical="center"/>
    </xf>
    <xf numFmtId="43" fontId="2" fillId="0" borderId="4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8" fontId="9" fillId="3" borderId="1" xfId="0" quotePrefix="1" applyNumberFormat="1" applyFont="1" applyFill="1" applyBorder="1" applyAlignment="1">
      <alignment horizontal="center" vertical="center"/>
    </xf>
    <xf numFmtId="178" fontId="9" fillId="3" borderId="4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left" vertical="center"/>
    </xf>
    <xf numFmtId="0" fontId="6" fillId="0" borderId="48" xfId="0" applyNumberFormat="1" applyFont="1" applyBorder="1" applyAlignment="1">
      <alignment horizontal="left" vertical="center"/>
    </xf>
    <xf numFmtId="39" fontId="5" fillId="0" borderId="24" xfId="0" applyNumberFormat="1" applyFont="1" applyBorder="1" applyAlignment="1">
      <alignment horizontal="center" vertical="center"/>
    </xf>
    <xf numFmtId="0" fontId="6" fillId="0" borderId="47" xfId="0" applyNumberFormat="1" applyFont="1" applyBorder="1" applyAlignment="1">
      <alignment horizontal="center" vertical="center"/>
    </xf>
  </cellXfs>
  <cellStyles count="2793">
    <cellStyle name="_x000d__x000a_JournalTemplate=C:\COMFO\CTALK\JOURSTD.TPL_x000d__x000a_LbStateAddress=3 3 0 251 1 89 2 311_x000d__x000a_LbStateJou" xfId="139"/>
    <cellStyle name="??" xfId="142"/>
    <cellStyle name="?? [0]" xfId="143"/>
    <cellStyle name="??_0N-HANDLING " xfId="131"/>
    <cellStyle name="@_text" xfId="136"/>
    <cellStyle name="_230000中化十三建评估明细表" xfId="137"/>
    <cellStyle name="_ET_STYLE_NoName_00_" xfId="126"/>
    <cellStyle name="_ET_STYLE_NoName_00_ 2" xfId="127"/>
    <cellStyle name="_ET_STYLE_NoName_00__Sheet1" xfId="144"/>
    <cellStyle name="_ET_STYLE_NoName_00__Sheet1_附注" xfId="154"/>
    <cellStyle name="_ET_STYLE_NoName_00__附注" xfId="121"/>
    <cellStyle name="_ET_STYLE_NoName_00__附注（中化十三）汇总" xfId="155"/>
    <cellStyle name="_ET_STYLE_NoName_00__集团关联交易" xfId="117"/>
    <cellStyle name="_ET_STYLE_NoName_00__十四化建" xfId="17"/>
    <cellStyle name="_ET_STYLE_NoName_00__试算-十三化建(合并)" xfId="157"/>
    <cellStyle name="_ET_STYLE_NoName_00__现金流量表(十三化建)" xfId="158"/>
    <cellStyle name="_ET_STYLE_NoName_00__主要往来及交易" xfId="165"/>
    <cellStyle name="_电力收益法申报表" xfId="167"/>
    <cellStyle name="_合并报表基础材料(1)2009年" xfId="168"/>
    <cellStyle name="_集团关联交易" xfId="172"/>
    <cellStyle name="_建工集团融资费用、利息收入" xfId="183"/>
    <cellStyle name="_内部利息收支" xfId="186"/>
    <cellStyle name="_三河成本法1期20060721" xfId="188"/>
    <cellStyle name="_主要往来及交易" xfId="191"/>
    <cellStyle name="{Comma [0]}" xfId="201"/>
    <cellStyle name="{Comma}" xfId="204"/>
    <cellStyle name="{Date}" xfId="212"/>
    <cellStyle name="{Month}" xfId="218"/>
    <cellStyle name="{Percent}" xfId="223"/>
    <cellStyle name="{Thousand [0]}" xfId="220"/>
    <cellStyle name="{Thousand}" xfId="225"/>
    <cellStyle name="0,0_x000d__x000a_NA_x000d__x000a_" xfId="45"/>
    <cellStyle name="0,0_x000d__x000a_NA_x000d__x000a_ 10" xfId="226"/>
    <cellStyle name="0,0_x000d__x000a_NA_x000d__x000a_ 11" xfId="68"/>
    <cellStyle name="0,0_x000d__x000a_NA_x000d__x000a_ 12" xfId="227"/>
    <cellStyle name="0,0_x000d__x000a_NA_x000d__x000a_ 13" xfId="228"/>
    <cellStyle name="0,0_x000d__x000a_NA_x000d__x000a_ 14" xfId="229"/>
    <cellStyle name="0,0_x000d__x000a_NA_x000d__x000a_ 15" xfId="230"/>
    <cellStyle name="0,0_x000d__x000a_NA_x000d__x000a_ 16" xfId="232"/>
    <cellStyle name="0,0_x000d__x000a_NA_x000d__x000a_ 2" xfId="233"/>
    <cellStyle name="0,0_x000d__x000a_NA_x000d__x000a_ 2 10" xfId="234"/>
    <cellStyle name="0,0_x000d__x000a_NA_x000d__x000a_ 2 11" xfId="235"/>
    <cellStyle name="0,0_x000d__x000a_NA_x000d__x000a_ 2 12" xfId="237"/>
    <cellStyle name="0,0_x000d__x000a_NA_x000d__x000a_ 2 13" xfId="238"/>
    <cellStyle name="0,0_x000d__x000a_NA_x000d__x000a_ 2 14" xfId="84"/>
    <cellStyle name="0,0_x000d__x000a_NA_x000d__x000a_ 2 15" xfId="85"/>
    <cellStyle name="0,0_x000d__x000a_NA_x000d__x000a_ 2 2" xfId="239"/>
    <cellStyle name="0,0_x000d__x000a_NA_x000d__x000a_ 2 3" xfId="240"/>
    <cellStyle name="0,0_x000d__x000a_NA_x000d__x000a_ 2 4" xfId="241"/>
    <cellStyle name="0,0_x000d__x000a_NA_x000d__x000a_ 2 5" xfId="242"/>
    <cellStyle name="0,0_x000d__x000a_NA_x000d__x000a_ 2 6" xfId="243"/>
    <cellStyle name="0,0_x000d__x000a_NA_x000d__x000a_ 2 7" xfId="69"/>
    <cellStyle name="0,0_x000d__x000a_NA_x000d__x000a_ 2 8" xfId="244"/>
    <cellStyle name="0,0_x000d__x000a_NA_x000d__x000a_ 2 9" xfId="245"/>
    <cellStyle name="0,0_x000d__x000a_NA_x000d__x000a_ 3" xfId="246"/>
    <cellStyle name="0,0_x000d__x000a_NA_x000d__x000a_ 4" xfId="247"/>
    <cellStyle name="0,0_x000d__x000a_NA_x000d__x000a_ 5" xfId="248"/>
    <cellStyle name="0,0_x000d__x000a_NA_x000d__x000a_ 6" xfId="249"/>
    <cellStyle name="0,0_x000d__x000a_NA_x000d__x000a_ 7" xfId="250"/>
    <cellStyle name="0,0_x000d__x000a_NA_x000d__x000a_ 8" xfId="251"/>
    <cellStyle name="0,0_x000d__x000a_NA_x000d__x000a_ 9" xfId="252"/>
    <cellStyle name="20% - 强调文字颜色 1 10" xfId="258"/>
    <cellStyle name="20% - 强调文字颜色 1 11" xfId="25"/>
    <cellStyle name="20% - 强调文字颜色 1 12" xfId="265"/>
    <cellStyle name="20% - 强调文字颜色 1 13" xfId="270"/>
    <cellStyle name="20% - 强调文字颜色 1 14" xfId="279"/>
    <cellStyle name="20% - 强调文字颜色 1 15" xfId="288"/>
    <cellStyle name="20% - 强调文字颜色 1 16" xfId="298"/>
    <cellStyle name="20% - 强调文字颜色 1 17" xfId="308"/>
    <cellStyle name="20% - 强调文字颜色 1 18" xfId="318"/>
    <cellStyle name="20% - 强调文字颜色 1 19" xfId="328"/>
    <cellStyle name="20% - 强调文字颜色 1 2" xfId="334"/>
    <cellStyle name="20% - 强调文字颜色 1 20" xfId="289"/>
    <cellStyle name="20% - 强调文字颜色 1 21" xfId="299"/>
    <cellStyle name="20% - 强调文字颜色 1 22" xfId="309"/>
    <cellStyle name="20% - 强调文字颜色 1 23" xfId="319"/>
    <cellStyle name="20% - 强调文字颜色 1 24" xfId="329"/>
    <cellStyle name="20% - 强调文字颜色 1 25" xfId="339"/>
    <cellStyle name="20% - 强调文字颜色 1 26" xfId="350"/>
    <cellStyle name="20% - 强调文字颜色 1 27" xfId="360"/>
    <cellStyle name="20% - 强调文字颜色 1 28" xfId="369"/>
    <cellStyle name="20% - 强调文字颜色 1 29" xfId="197"/>
    <cellStyle name="20% - 强调文字颜色 1 3" xfId="373"/>
    <cellStyle name="20% - 强调文字颜色 1 30" xfId="340"/>
    <cellStyle name="20% - 强调文字颜色 1 31" xfId="351"/>
    <cellStyle name="20% - 强调文字颜色 1 32" xfId="361"/>
    <cellStyle name="20% - 强调文字颜色 1 33" xfId="370"/>
    <cellStyle name="20% - 强调文字颜色 1 34" xfId="198"/>
    <cellStyle name="20% - 强调文字颜色 1 35" xfId="378"/>
    <cellStyle name="20% - 强调文字颜色 1 36" xfId="386"/>
    <cellStyle name="20% - 强调文字颜色 1 37" xfId="149"/>
    <cellStyle name="20% - 强调文字颜色 1 38" xfId="394"/>
    <cellStyle name="20% - 强调文字颜色 1 39" xfId="35"/>
    <cellStyle name="20% - 强调文字颜色 1 4" xfId="398"/>
    <cellStyle name="20% - 强调文字颜色 1 40" xfId="379"/>
    <cellStyle name="20% - 强调文字颜色 1 41" xfId="387"/>
    <cellStyle name="20% - 强调文字颜色 1 42" xfId="150"/>
    <cellStyle name="20% - 强调文字颜色 1 43" xfId="395"/>
    <cellStyle name="20% - 强调文字颜色 1 44" xfId="36"/>
    <cellStyle name="20% - 强调文字颜色 1 45" xfId="403"/>
    <cellStyle name="20% - 强调文字颜色 1 46" xfId="410"/>
    <cellStyle name="20% - 强调文字颜色 1 47" xfId="417"/>
    <cellStyle name="20% - 强调文字颜色 1 48" xfId="423"/>
    <cellStyle name="20% - 强调文字颜色 1 49" xfId="428"/>
    <cellStyle name="20% - 强调文字颜色 1 5" xfId="430"/>
    <cellStyle name="20% - 强调文字颜色 1 50" xfId="404"/>
    <cellStyle name="20% - 强调文字颜色 1 51" xfId="411"/>
    <cellStyle name="20% - 强调文字颜色 1 52" xfId="418"/>
    <cellStyle name="20% - 强调文字颜色 1 53" xfId="424"/>
    <cellStyle name="20% - 强调文字颜色 1 54" xfId="429"/>
    <cellStyle name="20% - 强调文字颜色 1 55" xfId="120"/>
    <cellStyle name="20% - 强调文字颜色 1 56" xfId="433"/>
    <cellStyle name="20% - 强调文字颜色 1 57" xfId="435"/>
    <cellStyle name="20% - 强调文字颜色 1 58" xfId="436"/>
    <cellStyle name="20% - 强调文字颜色 1 6" xfId="437"/>
    <cellStyle name="20% - 强调文字颜色 1 7" xfId="438"/>
    <cellStyle name="20% - 强调文字颜色 1 8" xfId="439"/>
    <cellStyle name="20% - 强调文字颜色 1 9" xfId="440"/>
    <cellStyle name="20% - 强调文字颜色 2 10" xfId="443"/>
    <cellStyle name="20% - 强调文字颜色 2 11" xfId="449"/>
    <cellStyle name="20% - 强调文字颜色 2 12" xfId="455"/>
    <cellStyle name="20% - 强调文字颜色 2 13" xfId="462"/>
    <cellStyle name="20% - 强调文字颜色 2 14" xfId="181"/>
    <cellStyle name="20% - 强调文字颜色 2 15" xfId="470"/>
    <cellStyle name="20% - 强调文字颜色 2 16" xfId="209"/>
    <cellStyle name="20% - 强调文字颜色 2 17" xfId="478"/>
    <cellStyle name="20% - 强调文字颜色 2 18" xfId="486"/>
    <cellStyle name="20% - 强调文字颜色 2 19" xfId="494"/>
    <cellStyle name="20% - 强调文字颜色 2 2" xfId="499"/>
    <cellStyle name="20% - 强调文字颜色 2 20" xfId="469"/>
    <cellStyle name="20% - 强调文字颜色 2 21" xfId="210"/>
    <cellStyle name="20% - 强调文字颜色 2 22" xfId="477"/>
    <cellStyle name="20% - 强调文字颜色 2 23" xfId="485"/>
    <cellStyle name="20% - 强调文字颜色 2 24" xfId="493"/>
    <cellStyle name="20% - 强调文字颜色 2 25" xfId="80"/>
    <cellStyle name="20% - 强调文字颜色 2 26" xfId="62"/>
    <cellStyle name="20% - 强调文字颜色 2 27" xfId="90"/>
    <cellStyle name="20% - 强调文字颜色 2 28" xfId="99"/>
    <cellStyle name="20% - 强调文字颜色 2 29" xfId="106"/>
    <cellStyle name="20% - 强调文字颜色 2 3" xfId="500"/>
    <cellStyle name="20% - 强调文字颜色 2 30" xfId="81"/>
    <cellStyle name="20% - 强调文字颜色 2 31" xfId="63"/>
    <cellStyle name="20% - 强调文字颜色 2 32" xfId="91"/>
    <cellStyle name="20% - 强调文字颜色 2 33" xfId="100"/>
    <cellStyle name="20% - 强调文字颜色 2 34" xfId="107"/>
    <cellStyle name="20% - 强调文字颜色 2 35" xfId="113"/>
    <cellStyle name="20% - 强调文字颜色 2 36" xfId="503"/>
    <cellStyle name="20% - 强调文字颜色 2 37" xfId="509"/>
    <cellStyle name="20% - 强调文字颜色 2 38" xfId="515"/>
    <cellStyle name="20% - 强调文字颜色 2 39" xfId="521"/>
    <cellStyle name="20% - 强调文字颜色 2 4" xfId="526"/>
    <cellStyle name="20% - 强调文字颜色 2 40" xfId="114"/>
    <cellStyle name="20% - 强调文字颜色 2 41" xfId="502"/>
    <cellStyle name="20% - 强调文字颜色 2 42" xfId="508"/>
    <cellStyle name="20% - 强调文字颜色 2 43" xfId="514"/>
    <cellStyle name="20% - 强调文字颜色 2 44" xfId="520"/>
    <cellStyle name="20% - 强调文字颜色 2 45" xfId="528"/>
    <cellStyle name="20% - 强调文字颜色 2 46" xfId="534"/>
    <cellStyle name="20% - 强调文字颜色 2 47" xfId="540"/>
    <cellStyle name="20% - 强调文字颜色 2 48" xfId="546"/>
    <cellStyle name="20% - 强调文字颜色 2 49" xfId="551"/>
    <cellStyle name="20% - 强调文字颜色 2 5" xfId="554"/>
    <cellStyle name="20% - 强调文字颜色 2 50" xfId="527"/>
    <cellStyle name="20% - 强调文字颜色 2 51" xfId="533"/>
    <cellStyle name="20% - 强调文字颜色 2 52" xfId="539"/>
    <cellStyle name="20% - 强调文字颜色 2 53" xfId="545"/>
    <cellStyle name="20% - 强调文字颜色 2 54" xfId="550"/>
    <cellStyle name="20% - 强调文字颜色 2 55" xfId="130"/>
    <cellStyle name="20% - 强调文字颜色 2 56" xfId="555"/>
    <cellStyle name="20% - 强调文字颜色 2 57" xfId="39"/>
    <cellStyle name="20% - 强调文字颜色 2 58" xfId="558"/>
    <cellStyle name="20% - 强调文字颜色 2 6" xfId="559"/>
    <cellStyle name="20% - 强调文字颜色 2 7" xfId="560"/>
    <cellStyle name="20% - 强调文字颜色 2 8" xfId="561"/>
    <cellStyle name="20% - 强调文字颜色 2 9" xfId="564"/>
    <cellStyle name="20% - 强调文字颜色 3 10" xfId="565"/>
    <cellStyle name="20% - 强调文字颜色 3 11" xfId="568"/>
    <cellStyle name="20% - 强调文字颜色 3 12" xfId="571"/>
    <cellStyle name="20% - 强调文字颜色 3 13" xfId="574"/>
    <cellStyle name="20% - 强调文字颜色 3 14" xfId="578"/>
    <cellStyle name="20% - 强调文字颜色 3 15" xfId="584"/>
    <cellStyle name="20% - 强调文字颜色 3 16" xfId="590"/>
    <cellStyle name="20% - 强调文字颜色 3 17" xfId="596"/>
    <cellStyle name="20% - 强调文字颜色 3 18" xfId="602"/>
    <cellStyle name="20% - 强调文字颜色 3 19" xfId="608"/>
    <cellStyle name="20% - 强调文字颜色 3 2" xfId="616"/>
    <cellStyle name="20% - 强调文字颜色 3 20" xfId="583"/>
    <cellStyle name="20% - 强调文字颜色 3 21" xfId="589"/>
    <cellStyle name="20% - 强调文字颜色 3 22" xfId="595"/>
    <cellStyle name="20% - 强调文字颜色 3 23" xfId="601"/>
    <cellStyle name="20% - 强调文字颜色 3 24" xfId="607"/>
    <cellStyle name="20% - 强调文字颜色 3 25" xfId="618"/>
    <cellStyle name="20% - 强调文字颜色 3 26" xfId="12"/>
    <cellStyle name="20% - 强调文字颜色 3 27" xfId="624"/>
    <cellStyle name="20% - 强调文字颜色 3 28" xfId="630"/>
    <cellStyle name="20% - 强调文字颜色 3 29" xfId="636"/>
    <cellStyle name="20% - 强调文字颜色 3 3" xfId="72"/>
    <cellStyle name="20% - 强调文字颜色 3 30" xfId="617"/>
    <cellStyle name="20% - 强调文字颜色 3 31" xfId="11"/>
    <cellStyle name="20% - 强调文字颜色 3 32" xfId="623"/>
    <cellStyle name="20% - 强调文字颜色 3 33" xfId="629"/>
    <cellStyle name="20% - 强调文字颜色 3 34" xfId="635"/>
    <cellStyle name="20% - 强调文字颜色 3 35" xfId="642"/>
    <cellStyle name="20% - 强调文字颜色 3 36" xfId="648"/>
    <cellStyle name="20% - 强调文字颜色 3 37" xfId="654"/>
    <cellStyle name="20% - 强调文字颜色 3 38" xfId="660"/>
    <cellStyle name="20% - 强调文字颜色 3 39" xfId="666"/>
    <cellStyle name="20% - 强调文字颜色 3 4" xfId="675"/>
    <cellStyle name="20% - 强调文字颜色 3 40" xfId="641"/>
    <cellStyle name="20% - 强调文字颜色 3 41" xfId="647"/>
    <cellStyle name="20% - 强调文字颜色 3 42" xfId="653"/>
    <cellStyle name="20% - 强调文字颜色 3 43" xfId="659"/>
    <cellStyle name="20% - 强调文字颜色 3 44" xfId="665"/>
    <cellStyle name="20% - 强调文字颜色 3 45" xfId="677"/>
    <cellStyle name="20% - 强调文字颜色 3 46" xfId="163"/>
    <cellStyle name="20% - 强调文字颜色 3 47" xfId="683"/>
    <cellStyle name="20% - 强调文字颜色 3 48" xfId="689"/>
    <cellStyle name="20% - 强调文字颜色 3 49" xfId="694"/>
    <cellStyle name="20% - 强调文字颜色 3 5" xfId="701"/>
    <cellStyle name="20% - 强调文字颜色 3 50" xfId="676"/>
    <cellStyle name="20% - 强调文字颜色 3 51" xfId="164"/>
    <cellStyle name="20% - 强调文字颜色 3 52" xfId="682"/>
    <cellStyle name="20% - 强调文字颜色 3 53" xfId="688"/>
    <cellStyle name="20% - 强调文字颜色 3 54" xfId="693"/>
    <cellStyle name="20% - 强调文字颜色 3 55" xfId="702"/>
    <cellStyle name="20% - 强调文字颜色 3 56" xfId="705"/>
    <cellStyle name="20% - 强调文字颜色 3 57" xfId="708"/>
    <cellStyle name="20% - 强调文字颜色 3 58" xfId="710"/>
    <cellStyle name="20% - 强调文字颜色 3 6" xfId="715"/>
    <cellStyle name="20% - 强调文字颜色 3 7" xfId="720"/>
    <cellStyle name="20% - 强调文字颜色 3 8" xfId="725"/>
    <cellStyle name="20% - 强调文字颜色 3 9" xfId="730"/>
    <cellStyle name="20% - 强调文字颜色 4 10" xfId="732"/>
    <cellStyle name="20% - 强调文字颜色 4 11" xfId="735"/>
    <cellStyle name="20% - 强调文字颜色 4 12" xfId="738"/>
    <cellStyle name="20% - 强调文字颜色 4 13" xfId="176"/>
    <cellStyle name="20% - 强调文字颜色 4 14" xfId="741"/>
    <cellStyle name="20% - 强调文字颜色 4 15" xfId="747"/>
    <cellStyle name="20% - 强调文字颜色 4 16" xfId="56"/>
    <cellStyle name="20% - 强调文字颜色 4 17" xfId="753"/>
    <cellStyle name="20% - 强调文字颜色 4 18" xfId="759"/>
    <cellStyle name="20% - 强调文字颜色 4 19" xfId="765"/>
    <cellStyle name="20% - 强调文字颜色 4 2" xfId="388"/>
    <cellStyle name="20% - 强调文字颜色 4 20" xfId="746"/>
    <cellStyle name="20% - 强调文字颜色 4 21" xfId="57"/>
    <cellStyle name="20% - 强调文字颜色 4 22" xfId="752"/>
    <cellStyle name="20% - 强调文字颜色 4 23" xfId="758"/>
    <cellStyle name="20% - 强调文字颜色 4 24" xfId="764"/>
    <cellStyle name="20% - 强调文字颜色 4 25" xfId="771"/>
    <cellStyle name="20% - 强调文字颜色 4 26" xfId="779"/>
    <cellStyle name="20% - 强调文字颜色 4 27" xfId="787"/>
    <cellStyle name="20% - 强调文字颜色 4 28" xfId="795"/>
    <cellStyle name="20% - 强调文字颜色 4 29" xfId="6"/>
    <cellStyle name="20% - 强调文字颜色 4 3" xfId="151"/>
    <cellStyle name="20% - 强调文字颜色 4 30" xfId="770"/>
    <cellStyle name="20% - 强调文字颜色 4 31" xfId="778"/>
    <cellStyle name="20% - 强调文字颜色 4 32" xfId="786"/>
    <cellStyle name="20% - 强调文字颜色 4 33" xfId="794"/>
    <cellStyle name="20% - 强调文字颜色 4 34" xfId="5"/>
    <cellStyle name="20% - 强调文字颜色 4 35" xfId="804"/>
    <cellStyle name="20% - 强调文字颜色 4 36" xfId="814"/>
    <cellStyle name="20% - 强调文字颜色 4 37" xfId="824"/>
    <cellStyle name="20% - 强调文字颜色 4 38" xfId="834"/>
    <cellStyle name="20% - 强调文字颜色 4 39" xfId="844"/>
    <cellStyle name="20% - 强调文字颜色 4 4" xfId="396"/>
    <cellStyle name="20% - 强调文字颜色 4 40" xfId="803"/>
    <cellStyle name="20% - 强调文字颜色 4 41" xfId="813"/>
    <cellStyle name="20% - 强调文字颜色 4 42" xfId="823"/>
    <cellStyle name="20% - 强调文字颜色 4 43" xfId="833"/>
    <cellStyle name="20% - 强调文字颜色 4 44" xfId="843"/>
    <cellStyle name="20% - 强调文字颜色 4 45" xfId="854"/>
    <cellStyle name="20% - 强调文字颜色 4 46" xfId="864"/>
    <cellStyle name="20% - 强调文字颜色 4 47" xfId="874"/>
    <cellStyle name="20% - 强调文字颜色 4 48" xfId="884"/>
    <cellStyle name="20% - 强调文字颜色 4 49" xfId="893"/>
    <cellStyle name="20% - 强调文字颜色 4 5" xfId="37"/>
    <cellStyle name="20% - 强调文字颜色 4 50" xfId="853"/>
    <cellStyle name="20% - 强调文字颜色 4 51" xfId="863"/>
    <cellStyle name="20% - 强调文字颜色 4 52" xfId="873"/>
    <cellStyle name="20% - 强调文字颜色 4 53" xfId="883"/>
    <cellStyle name="20% - 强调文字颜色 4 54" xfId="892"/>
    <cellStyle name="20% - 强调文字颜色 4 55" xfId="900"/>
    <cellStyle name="20% - 强调文字颜色 4 56" xfId="907"/>
    <cellStyle name="20% - 强调文字颜色 4 57" xfId="914"/>
    <cellStyle name="20% - 强调文字颜色 4 58" xfId="920"/>
    <cellStyle name="20% - 强调文字颜色 4 6" xfId="405"/>
    <cellStyle name="20% - 强调文字颜色 4 7" xfId="412"/>
    <cellStyle name="20% - 强调文字颜色 4 8" xfId="419"/>
    <cellStyle name="20% - 强调文字颜色 4 9" xfId="425"/>
    <cellStyle name="20% - 强调文字颜色 5 10" xfId="921"/>
    <cellStyle name="20% - 强调文字颜色 5 11" xfId="923"/>
    <cellStyle name="20% - 强调文字颜色 5 12" xfId="925"/>
    <cellStyle name="20% - 强调文字颜色 5 13" xfId="614"/>
    <cellStyle name="20% - 强调文字颜色 5 14" xfId="75"/>
    <cellStyle name="20% - 强调文字颜色 5 15" xfId="672"/>
    <cellStyle name="20% - 强调文字颜色 5 16" xfId="698"/>
    <cellStyle name="20% - 强调文字颜色 5 17" xfId="712"/>
    <cellStyle name="20% - 强调文字颜色 5 18" xfId="717"/>
    <cellStyle name="20% - 强调文字颜色 5 19" xfId="722"/>
    <cellStyle name="20% - 强调文字颜色 5 2" xfId="927"/>
    <cellStyle name="20% - 强调文字颜色 5 20" xfId="671"/>
    <cellStyle name="20% - 强调文字颜色 5 21" xfId="697"/>
    <cellStyle name="20% - 强调文字颜色 5 22" xfId="711"/>
    <cellStyle name="20% - 强调文字颜色 5 23" xfId="716"/>
    <cellStyle name="20% - 强调文字颜色 5 24" xfId="721"/>
    <cellStyle name="20% - 强调文字颜色 5 25" xfId="727"/>
    <cellStyle name="20% - 强调文字颜色 5 26" xfId="931"/>
    <cellStyle name="20% - 强调文字颜色 5 27" xfId="255"/>
    <cellStyle name="20% - 强调文字颜色 5 28" xfId="22"/>
    <cellStyle name="20% - 强调文字颜色 5 29" xfId="262"/>
    <cellStyle name="20% - 强调文字颜色 5 3" xfId="934"/>
    <cellStyle name="20% - 强调文字颜色 5 30" xfId="726"/>
    <cellStyle name="20% - 强调文字颜色 5 31" xfId="930"/>
    <cellStyle name="20% - 强调文字颜色 5 32" xfId="256"/>
    <cellStyle name="20% - 强调文字颜色 5 33" xfId="23"/>
    <cellStyle name="20% - 强调文字颜色 5 34" xfId="263"/>
    <cellStyle name="20% - 强调文字颜色 5 35" xfId="273"/>
    <cellStyle name="20% - 强调文字颜色 5 36" xfId="282"/>
    <cellStyle name="20% - 强调文字颜色 5 37" xfId="292"/>
    <cellStyle name="20% - 强调文字颜色 5 38" xfId="302"/>
    <cellStyle name="20% - 强调文字颜色 5 39" xfId="312"/>
    <cellStyle name="20% - 强调文字颜色 5 4" xfId="935"/>
    <cellStyle name="20% - 强调文字颜色 5 40" xfId="274"/>
    <cellStyle name="20% - 强调文字颜色 5 41" xfId="283"/>
    <cellStyle name="20% - 强调文字颜色 5 42" xfId="293"/>
    <cellStyle name="20% - 强调文字颜色 5 43" xfId="303"/>
    <cellStyle name="20% - 强调文字颜色 5 44" xfId="313"/>
    <cellStyle name="20% - 强调文字颜色 5 45" xfId="322"/>
    <cellStyle name="20% - 强调文字颜色 5 46" xfId="332"/>
    <cellStyle name="20% - 强调文字颜色 5 47" xfId="343"/>
    <cellStyle name="20% - 强调文字颜色 5 48" xfId="354"/>
    <cellStyle name="20% - 强调文字颜色 5 49" xfId="363"/>
    <cellStyle name="20% - 强调文字颜色 5 5" xfId="936"/>
    <cellStyle name="20% - 强调文字颜色 5 50" xfId="323"/>
    <cellStyle name="20% - 强调文字颜色 5 51" xfId="333"/>
    <cellStyle name="20% - 强调文字颜色 5 52" xfId="344"/>
    <cellStyle name="20% - 强调文字颜色 5 53" xfId="355"/>
    <cellStyle name="20% - 强调文字颜色 5 54" xfId="364"/>
    <cellStyle name="20% - 强调文字颜色 5 55" xfId="372"/>
    <cellStyle name="20% - 强调文字颜色 5 56" xfId="200"/>
    <cellStyle name="20% - 强调文字颜色 5 57" xfId="381"/>
    <cellStyle name="20% - 强调文字颜色 5 58" xfId="389"/>
    <cellStyle name="20% - 强调文字颜色 5 6" xfId="937"/>
    <cellStyle name="20% - 强调文字颜色 5 7" xfId="938"/>
    <cellStyle name="20% - 强调文字颜色 5 8" xfId="939"/>
    <cellStyle name="20% - 强调文字颜色 5 9" xfId="940"/>
    <cellStyle name="20% - 强调文字颜色 6 10" xfId="941"/>
    <cellStyle name="20% - 强调文字颜色 6 11" xfId="942"/>
    <cellStyle name="20% - 强调文字颜色 6 12" xfId="944"/>
    <cellStyle name="20% - 强调文字颜色 6 13" xfId="945"/>
    <cellStyle name="20% - 强调文字颜色 6 14" xfId="946"/>
    <cellStyle name="20% - 强调文字颜色 6 15" xfId="948"/>
    <cellStyle name="20% - 强调文字颜色 6 16" xfId="950"/>
    <cellStyle name="20% - 强调文字颜色 6 17" xfId="952"/>
    <cellStyle name="20% - 强调文字颜色 6 18" xfId="954"/>
    <cellStyle name="20% - 强调文字颜色 6 19" xfId="957"/>
    <cellStyle name="20% - 强调文字颜色 6 2" xfId="958"/>
    <cellStyle name="20% - 强调文字颜色 6 20" xfId="947"/>
    <cellStyle name="20% - 强调文字颜色 6 21" xfId="949"/>
    <cellStyle name="20% - 强调文字颜色 6 22" xfId="951"/>
    <cellStyle name="20% - 强调文字颜色 6 23" xfId="953"/>
    <cellStyle name="20% - 强调文字颜色 6 24" xfId="956"/>
    <cellStyle name="20% - 强调文字颜色 6 25" xfId="189"/>
    <cellStyle name="20% - 强调文字颜色 6 26" xfId="41"/>
    <cellStyle name="20% - 强调文字颜色 6 27" xfId="445"/>
    <cellStyle name="20% - 强调文字颜色 6 28" xfId="451"/>
    <cellStyle name="20% - 强调文字颜色 6 29" xfId="457"/>
    <cellStyle name="20% - 强调文字颜色 6 3" xfId="959"/>
    <cellStyle name="20% - 强调文字颜色 6 30" xfId="190"/>
    <cellStyle name="20% - 强调文字颜色 6 31" xfId="42"/>
    <cellStyle name="20% - 强调文字颜色 6 32" xfId="446"/>
    <cellStyle name="20% - 强调文字颜色 6 33" xfId="452"/>
    <cellStyle name="20% - 强调文字颜色 6 34" xfId="458"/>
    <cellStyle name="20% - 强调文字颜色 6 35" xfId="464"/>
    <cellStyle name="20% - 强调文字颜色 6 36" xfId="184"/>
    <cellStyle name="20% - 强调文字颜色 6 37" xfId="467"/>
    <cellStyle name="20% - 强调文字颜色 6 38" xfId="213"/>
    <cellStyle name="20% - 强调文字颜色 6 39" xfId="476"/>
    <cellStyle name="20% - 强调文字颜色 6 4" xfId="960"/>
    <cellStyle name="20% - 强调文字颜色 6 40" xfId="465"/>
    <cellStyle name="20% - 强调文字颜色 6 41" xfId="185"/>
    <cellStyle name="20% - 强调文字颜色 6 42" xfId="468"/>
    <cellStyle name="20% - 强调文字颜色 6 43" xfId="214"/>
    <cellStyle name="20% - 强调文字颜色 6 44" xfId="475"/>
    <cellStyle name="20% - 强调文字颜色 6 45" xfId="484"/>
    <cellStyle name="20% - 强调文字颜色 6 46" xfId="492"/>
    <cellStyle name="20% - 强调文字颜色 6 47" xfId="82"/>
    <cellStyle name="20% - 强调文字颜色 6 48" xfId="64"/>
    <cellStyle name="20% - 强调文字颜色 6 49" xfId="92"/>
    <cellStyle name="20% - 强调文字颜色 6 5" xfId="961"/>
    <cellStyle name="20% - 强调文字颜色 6 50" xfId="483"/>
    <cellStyle name="20% - 强调文字颜色 6 51" xfId="491"/>
    <cellStyle name="20% - 强调文字颜色 6 52" xfId="83"/>
    <cellStyle name="20% - 强调文字颜色 6 53" xfId="65"/>
    <cellStyle name="20% - 强调文字颜色 6 54" xfId="93"/>
    <cellStyle name="20% - 强调文字颜色 6 55" xfId="101"/>
    <cellStyle name="20% - 强调文字颜色 6 56" xfId="108"/>
    <cellStyle name="20% - 强调文字颜色 6 57" xfId="115"/>
    <cellStyle name="20% - 强调文字颜色 6 58" xfId="501"/>
    <cellStyle name="20% - 强调文字颜色 6 6" xfId="962"/>
    <cellStyle name="20% - 强调文字颜色 6 7" xfId="963"/>
    <cellStyle name="20% - 强调文字颜色 6 8" xfId="964"/>
    <cellStyle name="20% - 强调文字颜色 6 9" xfId="965"/>
    <cellStyle name="40% - 强调文字颜色 1 10" xfId="776"/>
    <cellStyle name="40% - 强调文字颜色 1 11" xfId="784"/>
    <cellStyle name="40% - 强调文字颜色 1 12" xfId="792"/>
    <cellStyle name="40% - 强调文字颜色 1 13" xfId="3"/>
    <cellStyle name="40% - 强调文字颜色 1 14" xfId="800"/>
    <cellStyle name="40% - 强调文字颜色 1 15" xfId="810"/>
    <cellStyle name="40% - 强调文字颜色 1 16" xfId="820"/>
    <cellStyle name="40% - 强调文字颜色 1 17" xfId="830"/>
    <cellStyle name="40% - 强调文字颜色 1 18" xfId="840"/>
    <cellStyle name="40% - 强调文字颜色 1 19" xfId="850"/>
    <cellStyle name="40% - 强调文字颜色 1 2" xfId="966"/>
    <cellStyle name="40% - 强调文字颜色 1 20" xfId="809"/>
    <cellStyle name="40% - 强调文字颜色 1 21" xfId="819"/>
    <cellStyle name="40% - 强调文字颜色 1 22" xfId="829"/>
    <cellStyle name="40% - 强调文字颜色 1 23" xfId="839"/>
    <cellStyle name="40% - 强调文字颜色 1 24" xfId="849"/>
    <cellStyle name="40% - 强调文字颜色 1 25" xfId="860"/>
    <cellStyle name="40% - 强调文字颜色 1 26" xfId="870"/>
    <cellStyle name="40% - 强调文字颜色 1 27" xfId="880"/>
    <cellStyle name="40% - 强调文字颜色 1 28" xfId="889"/>
    <cellStyle name="40% - 强调文字颜色 1 29" xfId="897"/>
    <cellStyle name="40% - 强调文字颜色 1 3" xfId="967"/>
    <cellStyle name="40% - 强调文字颜色 1 30" xfId="859"/>
    <cellStyle name="40% - 强调文字颜色 1 31" xfId="869"/>
    <cellStyle name="40% - 强调文字颜色 1 32" xfId="879"/>
    <cellStyle name="40% - 强调文字颜色 1 33" xfId="888"/>
    <cellStyle name="40% - 强调文字颜色 1 34" xfId="896"/>
    <cellStyle name="40% - 强调文字颜色 1 35" xfId="904"/>
    <cellStyle name="40% - 强调文字颜色 1 36" xfId="911"/>
    <cellStyle name="40% - 强调文字颜色 1 37" xfId="917"/>
    <cellStyle name="40% - 强调文字颜色 1 38" xfId="969"/>
    <cellStyle name="40% - 强调文字颜色 1 39" xfId="974"/>
    <cellStyle name="40% - 强调文字颜色 1 4" xfId="977"/>
    <cellStyle name="40% - 强调文字颜色 1 40" xfId="903"/>
    <cellStyle name="40% - 强调文字颜色 1 41" xfId="910"/>
    <cellStyle name="40% - 强调文字颜色 1 42" xfId="916"/>
    <cellStyle name="40% - 强调文字颜色 1 43" xfId="968"/>
    <cellStyle name="40% - 强调文字颜色 1 44" xfId="973"/>
    <cellStyle name="40% - 强调文字颜色 1 45" xfId="979"/>
    <cellStyle name="40% - 强调文字颜色 1 46" xfId="983"/>
    <cellStyle name="40% - 强调文字颜色 1 47" xfId="987"/>
    <cellStyle name="40% - 强调文字颜色 1 48" xfId="991"/>
    <cellStyle name="40% - 强调文字颜色 1 49" xfId="50"/>
    <cellStyle name="40% - 强调文字颜色 1 5" xfId="994"/>
    <cellStyle name="40% - 强调文字颜色 1 50" xfId="978"/>
    <cellStyle name="40% - 强调文字颜色 1 51" xfId="982"/>
    <cellStyle name="40% - 强调文字颜色 1 52" xfId="986"/>
    <cellStyle name="40% - 强调文字颜色 1 53" xfId="990"/>
    <cellStyle name="40% - 强调文字颜色 1 54" xfId="51"/>
    <cellStyle name="40% - 强调文字颜色 1 55" xfId="995"/>
    <cellStyle name="40% - 强调文字颜色 1 56" xfId="997"/>
    <cellStyle name="40% - 强调文字颜色 1 57" xfId="999"/>
    <cellStyle name="40% - 强调文字颜色 1 58" xfId="1001"/>
    <cellStyle name="40% - 强调文字颜色 1 6" xfId="1002"/>
    <cellStyle name="40% - 强调文字颜色 1 7" xfId="1003"/>
    <cellStyle name="40% - 强调文字颜色 1 8" xfId="1004"/>
    <cellStyle name="40% - 强调文字颜色 1 9" xfId="1005"/>
    <cellStyle name="40% - 强调文字颜色 2 10" xfId="928"/>
    <cellStyle name="40% - 强调文字颜色 2 11" xfId="259"/>
    <cellStyle name="40% - 强调文字颜色 2 12" xfId="26"/>
    <cellStyle name="40% - 强调文字颜色 2 13" xfId="266"/>
    <cellStyle name="40% - 强调文字颜色 2 14" xfId="269"/>
    <cellStyle name="40% - 强调文字颜色 2 15" xfId="278"/>
    <cellStyle name="40% - 强调文字颜色 2 16" xfId="287"/>
    <cellStyle name="40% - 强调文字颜色 2 17" xfId="297"/>
    <cellStyle name="40% - 强调文字颜色 2 18" xfId="307"/>
    <cellStyle name="40% - 强调文字颜色 2 19" xfId="317"/>
    <cellStyle name="40% - 强调文字颜色 2 2" xfId="1006"/>
    <cellStyle name="40% - 强调文字颜色 2 20" xfId="277"/>
    <cellStyle name="40% - 强调文字颜色 2 21" xfId="286"/>
    <cellStyle name="40% - 强调文字颜色 2 22" xfId="296"/>
    <cellStyle name="40% - 强调文字颜色 2 23" xfId="306"/>
    <cellStyle name="40% - 强调文字颜色 2 24" xfId="316"/>
    <cellStyle name="40% - 强调文字颜色 2 25" xfId="327"/>
    <cellStyle name="40% - 强调文字颜色 2 26" xfId="338"/>
    <cellStyle name="40% - 强调文字颜色 2 27" xfId="349"/>
    <cellStyle name="40% - 强调文字颜色 2 28" xfId="359"/>
    <cellStyle name="40% - 强调文字颜色 2 29" xfId="368"/>
    <cellStyle name="40% - 强调文字颜色 2 3" xfId="166"/>
    <cellStyle name="40% - 强调文字颜色 2 30" xfId="326"/>
    <cellStyle name="40% - 强调文字颜色 2 31" xfId="337"/>
    <cellStyle name="40% - 强调文字颜色 2 32" xfId="348"/>
    <cellStyle name="40% - 强调文字颜色 2 33" xfId="358"/>
    <cellStyle name="40% - 强调文字颜色 2 34" xfId="367"/>
    <cellStyle name="40% - 强调文字颜色 2 35" xfId="196"/>
    <cellStyle name="40% - 强调文字颜色 2 36" xfId="377"/>
    <cellStyle name="40% - 强调文字颜色 2 37" xfId="385"/>
    <cellStyle name="40% - 强调文字颜色 2 38" xfId="148"/>
    <cellStyle name="40% - 强调文字颜色 2 39" xfId="393"/>
    <cellStyle name="40% - 强调文字颜色 2 4" xfId="1007"/>
    <cellStyle name="40% - 强调文字颜色 2 40" xfId="195"/>
    <cellStyle name="40% - 强调文字颜色 2 41" xfId="376"/>
    <cellStyle name="40% - 强调文字颜色 2 42" xfId="384"/>
    <cellStyle name="40% - 强调文字颜色 2 43" xfId="147"/>
    <cellStyle name="40% - 强调文字颜色 2 44" xfId="392"/>
    <cellStyle name="40% - 强调文字颜色 2 45" xfId="34"/>
    <cellStyle name="40% - 强调文字颜色 2 46" xfId="402"/>
    <cellStyle name="40% - 强调文字颜色 2 47" xfId="409"/>
    <cellStyle name="40% - 强调文字颜色 2 48" xfId="416"/>
    <cellStyle name="40% - 强调文字颜色 2 49" xfId="422"/>
    <cellStyle name="40% - 强调文字颜色 2 5" xfId="1008"/>
    <cellStyle name="40% - 强调文字颜色 2 50" xfId="33"/>
    <cellStyle name="40% - 强调文字颜色 2 51" xfId="401"/>
    <cellStyle name="40% - 强调文字颜色 2 52" xfId="408"/>
    <cellStyle name="40% - 强调文字颜色 2 53" xfId="415"/>
    <cellStyle name="40% - 强调文字颜色 2 54" xfId="421"/>
    <cellStyle name="40% - 强调文字颜色 2 55" xfId="427"/>
    <cellStyle name="40% - 强调文字颜色 2 56" xfId="119"/>
    <cellStyle name="40% - 强调文字颜色 2 57" xfId="432"/>
    <cellStyle name="40% - 强调文字颜色 2 58" xfId="434"/>
    <cellStyle name="40% - 强调文字颜色 2 6" xfId="1009"/>
    <cellStyle name="40% - 强调文字颜色 2 7" xfId="1010"/>
    <cellStyle name="40% - 强调文字颜色 2 8" xfId="1011"/>
    <cellStyle name="40% - 强调文字颜色 2 9" xfId="1012"/>
    <cellStyle name="40% - 强调文字颜色 3 10" xfId="1013"/>
    <cellStyle name="40% - 强调文字颜色 3 11" xfId="442"/>
    <cellStyle name="40% - 强调文字颜色 3 12" xfId="448"/>
    <cellStyle name="40% - 强调文字颜色 3 13" xfId="454"/>
    <cellStyle name="40% - 强调文字颜色 3 14" xfId="461"/>
    <cellStyle name="40% - 强调文字颜色 3 15" xfId="180"/>
    <cellStyle name="40% - 强调文字颜色 3 16" xfId="471"/>
    <cellStyle name="40% - 强调文字颜色 3 17" xfId="208"/>
    <cellStyle name="40% - 强调文字颜色 3 18" xfId="479"/>
    <cellStyle name="40% - 强调文字颜色 3 19" xfId="487"/>
    <cellStyle name="40% - 强调文字颜色 3 2" xfId="1015"/>
    <cellStyle name="40% - 强调文字颜色 3 20" xfId="179"/>
    <cellStyle name="40% - 强调文字颜色 3 21" xfId="472"/>
    <cellStyle name="40% - 强调文字颜色 3 22" xfId="207"/>
    <cellStyle name="40% - 强调文字颜色 3 23" xfId="480"/>
    <cellStyle name="40% - 强调文字颜色 3 24" xfId="488"/>
    <cellStyle name="40% - 强调文字颜色 3 25" xfId="495"/>
    <cellStyle name="40% - 强调文字颜色 3 26" xfId="79"/>
    <cellStyle name="40% - 强调文字颜色 3 27" xfId="61"/>
    <cellStyle name="40% - 强调文字颜色 3 28" xfId="89"/>
    <cellStyle name="40% - 强调文字颜色 3 29" xfId="98"/>
    <cellStyle name="40% - 强调文字颜色 3 3" xfId="1016"/>
    <cellStyle name="40% - 强调文字颜色 3 30" xfId="496"/>
    <cellStyle name="40% - 强调文字颜色 3 31" xfId="78"/>
    <cellStyle name="40% - 强调文字颜色 3 32" xfId="60"/>
    <cellStyle name="40% - 强调文字颜色 3 33" xfId="88"/>
    <cellStyle name="40% - 强调文字颜色 3 34" xfId="97"/>
    <cellStyle name="40% - 强调文字颜色 3 35" xfId="105"/>
    <cellStyle name="40% - 强调文字颜色 3 36" xfId="112"/>
    <cellStyle name="40% - 强调文字颜色 3 37" xfId="504"/>
    <cellStyle name="40% - 强调文字颜色 3 38" xfId="510"/>
    <cellStyle name="40% - 强调文字颜色 3 39" xfId="516"/>
    <cellStyle name="40% - 强调文字颜色 3 4" xfId="1017"/>
    <cellStyle name="40% - 强调文字颜色 3 40" xfId="104"/>
    <cellStyle name="40% - 强调文字颜色 3 41" xfId="111"/>
    <cellStyle name="40% - 强调文字颜色 3 42" xfId="505"/>
    <cellStyle name="40% - 强调文字颜色 3 43" xfId="511"/>
    <cellStyle name="40% - 强调文字颜色 3 44" xfId="517"/>
    <cellStyle name="40% - 强调文字颜色 3 45" xfId="522"/>
    <cellStyle name="40% - 强调文字颜色 3 46" xfId="529"/>
    <cellStyle name="40% - 强调文字颜色 3 47" xfId="535"/>
    <cellStyle name="40% - 强调文字颜色 3 48" xfId="541"/>
    <cellStyle name="40% - 强调文字颜色 3 49" xfId="547"/>
    <cellStyle name="40% - 强调文字颜色 3 5" xfId="1018"/>
    <cellStyle name="40% - 强调文字颜色 3 50" xfId="523"/>
    <cellStyle name="40% - 强调文字颜色 3 51" xfId="530"/>
    <cellStyle name="40% - 强调文字颜色 3 52" xfId="536"/>
    <cellStyle name="40% - 强调文字颜色 3 53" xfId="542"/>
    <cellStyle name="40% - 强调文字颜色 3 54" xfId="548"/>
    <cellStyle name="40% - 强调文字颜色 3 55" xfId="552"/>
    <cellStyle name="40% - 强调文字颜色 3 56" xfId="129"/>
    <cellStyle name="40% - 强调文字颜色 3 57" xfId="556"/>
    <cellStyle name="40% - 强调文字颜色 3 58" xfId="38"/>
    <cellStyle name="40% - 强调文字颜色 3 6" xfId="1019"/>
    <cellStyle name="40% - 强调文字颜色 3 7" xfId="1020"/>
    <cellStyle name="40% - 强调文字颜色 3 8" xfId="1021"/>
    <cellStyle name="40% - 强调文字颜色 3 9" xfId="1022"/>
    <cellStyle name="40% - 强调文字颜色 4 10" xfId="1023"/>
    <cellStyle name="40% - 强调文字颜色 4 11" xfId="566"/>
    <cellStyle name="40% - 强调文字颜色 4 12" xfId="569"/>
    <cellStyle name="40% - 强调文字颜色 4 13" xfId="572"/>
    <cellStyle name="40% - 强调文字颜色 4 14" xfId="575"/>
    <cellStyle name="40% - 强调文字颜色 4 15" xfId="579"/>
    <cellStyle name="40% - 强调文字颜色 4 16" xfId="585"/>
    <cellStyle name="40% - 强调文字颜色 4 17" xfId="591"/>
    <cellStyle name="40% - 强调文字颜色 4 18" xfId="597"/>
    <cellStyle name="40% - 强调文字颜色 4 19" xfId="603"/>
    <cellStyle name="40% - 强调文字颜色 4 2" xfId="1025"/>
    <cellStyle name="40% - 强调文字颜色 4 20" xfId="580"/>
    <cellStyle name="40% - 强调文字颜色 4 21" xfId="586"/>
    <cellStyle name="40% - 强调文字颜色 4 22" xfId="592"/>
    <cellStyle name="40% - 强调文字颜色 4 23" xfId="598"/>
    <cellStyle name="40% - 强调文字颜色 4 24" xfId="604"/>
    <cellStyle name="40% - 强调文字颜色 4 25" xfId="609"/>
    <cellStyle name="40% - 强调文字颜色 4 26" xfId="619"/>
    <cellStyle name="40% - 强调文字颜色 4 27" xfId="13"/>
    <cellStyle name="40% - 强调文字颜色 4 28" xfId="625"/>
    <cellStyle name="40% - 强调文字颜色 4 29" xfId="631"/>
    <cellStyle name="40% - 强调文字颜色 4 3" xfId="1026"/>
    <cellStyle name="40% - 强调文字颜色 4 30" xfId="610"/>
    <cellStyle name="40% - 强调文字颜色 4 31" xfId="620"/>
    <cellStyle name="40% - 强调文字颜色 4 32" xfId="14"/>
    <cellStyle name="40% - 强调文字颜色 4 33" xfId="626"/>
    <cellStyle name="40% - 强调文字颜色 4 34" xfId="632"/>
    <cellStyle name="40% - 强调文字颜色 4 35" xfId="637"/>
    <cellStyle name="40% - 强调文字颜色 4 36" xfId="643"/>
    <cellStyle name="40% - 强调文字颜色 4 37" xfId="649"/>
    <cellStyle name="40% - 强调文字颜色 4 38" xfId="655"/>
    <cellStyle name="40% - 强调文字颜色 4 39" xfId="661"/>
    <cellStyle name="40% - 强调文字颜色 4 4" xfId="1027"/>
    <cellStyle name="40% - 强调文字颜色 4 40" xfId="638"/>
    <cellStyle name="40% - 强调文字颜色 4 41" xfId="644"/>
    <cellStyle name="40% - 强调文字颜色 4 42" xfId="650"/>
    <cellStyle name="40% - 强调文字颜色 4 43" xfId="656"/>
    <cellStyle name="40% - 强调文字颜色 4 44" xfId="662"/>
    <cellStyle name="40% - 强调文字颜色 4 45" xfId="667"/>
    <cellStyle name="40% - 强调文字颜色 4 46" xfId="678"/>
    <cellStyle name="40% - 强调文字颜色 4 47" xfId="162"/>
    <cellStyle name="40% - 强调文字颜色 4 48" xfId="684"/>
    <cellStyle name="40% - 强调文字颜色 4 49" xfId="690"/>
    <cellStyle name="40% - 强调文字颜色 4 5" xfId="1028"/>
    <cellStyle name="40% - 强调文字颜色 4 50" xfId="668"/>
    <cellStyle name="40% - 强调文字颜色 4 51" xfId="679"/>
    <cellStyle name="40% - 强调文字颜色 4 52" xfId="161"/>
    <cellStyle name="40% - 强调文字颜色 4 53" xfId="685"/>
    <cellStyle name="40% - 强调文字颜色 4 54" xfId="691"/>
    <cellStyle name="40% - 强调文字颜色 4 55" xfId="695"/>
    <cellStyle name="40% - 强调文字颜色 4 56" xfId="703"/>
    <cellStyle name="40% - 强调文字颜色 4 57" xfId="706"/>
    <cellStyle name="40% - 强调文字颜色 4 58" xfId="709"/>
    <cellStyle name="40% - 强调文字颜色 4 6" xfId="1029"/>
    <cellStyle name="40% - 强调文字颜色 4 7" xfId="1030"/>
    <cellStyle name="40% - 强调文字颜色 4 8" xfId="1031"/>
    <cellStyle name="40% - 强调文字颜色 4 9" xfId="1032"/>
    <cellStyle name="40% - 强调文字颜色 5 10" xfId="1033"/>
    <cellStyle name="40% - 强调文字颜色 5 11" xfId="733"/>
    <cellStyle name="40% - 强调文字颜色 5 12" xfId="736"/>
    <cellStyle name="40% - 强调文字颜色 5 13" xfId="739"/>
    <cellStyle name="40% - 强调文字颜色 5 14" xfId="175"/>
    <cellStyle name="40% - 强调文字颜色 5 15" xfId="742"/>
    <cellStyle name="40% - 强调文字颜色 5 16" xfId="748"/>
    <cellStyle name="40% - 强调文字颜色 5 17" xfId="55"/>
    <cellStyle name="40% - 强调文字颜色 5 18" xfId="754"/>
    <cellStyle name="40% - 强调文字颜色 5 19" xfId="760"/>
    <cellStyle name="40% - 强调文字颜色 5 2" xfId="1035"/>
    <cellStyle name="40% - 强调文字颜色 5 20" xfId="743"/>
    <cellStyle name="40% - 强调文字颜色 5 21" xfId="749"/>
    <cellStyle name="40% - 强调文字颜色 5 22" xfId="54"/>
    <cellStyle name="40% - 强调文字颜色 5 23" xfId="755"/>
    <cellStyle name="40% - 强调文字颜色 5 24" xfId="761"/>
    <cellStyle name="40% - 强调文字颜色 5 25" xfId="766"/>
    <cellStyle name="40% - 强调文字颜色 5 26" xfId="772"/>
    <cellStyle name="40% - 强调文字颜色 5 27" xfId="780"/>
    <cellStyle name="40% - 强调文字颜色 5 28" xfId="788"/>
    <cellStyle name="40% - 强调文字颜色 5 29" xfId="796"/>
    <cellStyle name="40% - 强调文字颜色 5 3" xfId="1036"/>
    <cellStyle name="40% - 强调文字颜色 5 30" xfId="767"/>
    <cellStyle name="40% - 强调文字颜色 5 31" xfId="773"/>
    <cellStyle name="40% - 强调文字颜色 5 32" xfId="781"/>
    <cellStyle name="40% - 强调文字颜色 5 33" xfId="789"/>
    <cellStyle name="40% - 强调文字颜色 5 34" xfId="797"/>
    <cellStyle name="40% - 强调文字颜色 5 35" xfId="7"/>
    <cellStyle name="40% - 强调文字颜色 5 36" xfId="805"/>
    <cellStyle name="40% - 强调文字颜色 5 37" xfId="815"/>
    <cellStyle name="40% - 强调文字颜色 5 38" xfId="825"/>
    <cellStyle name="40% - 强调文字颜色 5 39" xfId="835"/>
    <cellStyle name="40% - 强调文字颜色 5 4" xfId="1037"/>
    <cellStyle name="40% - 强调文字颜色 5 40" xfId="8"/>
    <cellStyle name="40% - 强调文字颜色 5 41" xfId="806"/>
    <cellStyle name="40% - 强调文字颜色 5 42" xfId="816"/>
    <cellStyle name="40% - 强调文字颜色 5 43" xfId="826"/>
    <cellStyle name="40% - 强调文字颜色 5 44" xfId="836"/>
    <cellStyle name="40% - 强调文字颜色 5 45" xfId="845"/>
    <cellStyle name="40% - 强调文字颜色 5 46" xfId="855"/>
    <cellStyle name="40% - 强调文字颜色 5 47" xfId="865"/>
    <cellStyle name="40% - 强调文字颜色 5 48" xfId="875"/>
    <cellStyle name="40% - 强调文字颜色 5 49" xfId="885"/>
    <cellStyle name="40% - 强调文字颜色 5 5" xfId="1039"/>
    <cellStyle name="40% - 强调文字颜色 5 50" xfId="846"/>
    <cellStyle name="40% - 强调文字颜色 5 51" xfId="856"/>
    <cellStyle name="40% - 强调文字颜色 5 52" xfId="866"/>
    <cellStyle name="40% - 强调文字颜色 5 53" xfId="876"/>
    <cellStyle name="40% - 强调文字颜色 5 54" xfId="886"/>
    <cellStyle name="40% - 强调文字颜色 5 55" xfId="894"/>
    <cellStyle name="40% - 强调文字颜色 5 56" xfId="901"/>
    <cellStyle name="40% - 强调文字颜色 5 57" xfId="908"/>
    <cellStyle name="40% - 强调文字颜色 5 58" xfId="915"/>
    <cellStyle name="40% - 强调文字颜色 5 6" xfId="1040"/>
    <cellStyle name="40% - 强调文字颜色 5 7" xfId="1041"/>
    <cellStyle name="40% - 强调文字颜色 5 8" xfId="1042"/>
    <cellStyle name="40% - 强调文字颜色 5 9" xfId="1043"/>
    <cellStyle name="40% - 强调文字颜色 6 10" xfId="1044"/>
    <cellStyle name="40% - 强调文字颜色 6 11" xfId="922"/>
    <cellStyle name="40% - 强调文字颜色 6 12" xfId="924"/>
    <cellStyle name="40% - 强调文字颜色 6 13" xfId="926"/>
    <cellStyle name="40% - 强调文字颜色 6 14" xfId="615"/>
    <cellStyle name="40% - 强调文字颜色 6 15" xfId="74"/>
    <cellStyle name="40% - 强调文字颜色 6 16" xfId="673"/>
    <cellStyle name="40% - 强调文字颜色 6 17" xfId="699"/>
    <cellStyle name="40% - 强调文字颜色 6 18" xfId="713"/>
    <cellStyle name="40% - 强调文字颜色 6 19" xfId="718"/>
    <cellStyle name="40% - 强调文字颜色 6 2" xfId="1045"/>
    <cellStyle name="40% - 强调文字颜色 6 20" xfId="73"/>
    <cellStyle name="40% - 强调文字颜色 6 21" xfId="674"/>
    <cellStyle name="40% - 强调文字颜色 6 22" xfId="700"/>
    <cellStyle name="40% - 强调文字颜色 6 23" xfId="714"/>
    <cellStyle name="40% - 强调文字颜色 6 24" xfId="719"/>
    <cellStyle name="40% - 强调文字颜色 6 25" xfId="723"/>
    <cellStyle name="40% - 强调文字颜色 6 26" xfId="728"/>
    <cellStyle name="40% - 强调文字颜色 6 27" xfId="932"/>
    <cellStyle name="40% - 强调文字颜色 6 28" xfId="254"/>
    <cellStyle name="40% - 强调文字颜色 6 29" xfId="21"/>
    <cellStyle name="40% - 强调文字颜色 6 3" xfId="1046"/>
    <cellStyle name="40% - 强调文字颜色 6 30" xfId="724"/>
    <cellStyle name="40% - 强调文字颜色 6 31" xfId="729"/>
    <cellStyle name="40% - 强调文字颜色 6 32" xfId="933"/>
    <cellStyle name="40% - 强调文字颜色 6 33" xfId="253"/>
    <cellStyle name="40% - 强调文字颜色 6 34" xfId="20"/>
    <cellStyle name="40% - 强调文字颜色 6 35" xfId="261"/>
    <cellStyle name="40% - 强调文字颜色 6 36" xfId="272"/>
    <cellStyle name="40% - 强调文字颜色 6 37" xfId="281"/>
    <cellStyle name="40% - 强调文字颜色 6 38" xfId="291"/>
    <cellStyle name="40% - 强调文字颜色 6 39" xfId="301"/>
    <cellStyle name="40% - 强调文字颜色 6 4" xfId="1047"/>
    <cellStyle name="40% - 强调文字颜色 6 40" xfId="260"/>
    <cellStyle name="40% - 强调文字颜色 6 41" xfId="271"/>
    <cellStyle name="40% - 强调文字颜色 6 42" xfId="280"/>
    <cellStyle name="40% - 强调文字颜色 6 43" xfId="290"/>
    <cellStyle name="40% - 强调文字颜色 6 44" xfId="300"/>
    <cellStyle name="40% - 强调文字颜色 6 45" xfId="311"/>
    <cellStyle name="40% - 强调文字颜色 6 46" xfId="321"/>
    <cellStyle name="40% - 强调文字颜色 6 47" xfId="331"/>
    <cellStyle name="40% - 强调文字颜色 6 48" xfId="342"/>
    <cellStyle name="40% - 强调文字颜色 6 49" xfId="353"/>
    <cellStyle name="40% - 强调文字颜色 6 5" xfId="1048"/>
    <cellStyle name="40% - 强调文字颜色 6 50" xfId="310"/>
    <cellStyle name="40% - 强调文字颜色 6 51" xfId="320"/>
    <cellStyle name="40% - 强调文字颜色 6 52" xfId="330"/>
    <cellStyle name="40% - 强调文字颜色 6 53" xfId="341"/>
    <cellStyle name="40% - 强调文字颜色 6 54" xfId="352"/>
    <cellStyle name="40% - 强调文字颜色 6 55" xfId="362"/>
    <cellStyle name="40% - 强调文字颜色 6 56" xfId="371"/>
    <cellStyle name="40% - 强调文字颜色 6 57" xfId="199"/>
    <cellStyle name="40% - 强调文字颜色 6 58" xfId="380"/>
    <cellStyle name="40% - 强调文字颜色 6 6" xfId="1049"/>
    <cellStyle name="40% - 强调文字颜色 6 7" xfId="1050"/>
    <cellStyle name="40% - 强调文字颜色 6 8" xfId="1051"/>
    <cellStyle name="40% - 强调文字颜色 6 9" xfId="1052"/>
    <cellStyle name="60% - 强调文字颜色 1 10" xfId="1053"/>
    <cellStyle name="60% - 强调文字颜色 1 11" xfId="1056"/>
    <cellStyle name="60% - 强调文字颜色 1 12" xfId="1059"/>
    <cellStyle name="60% - 强调文字颜色 1 13" xfId="1062"/>
    <cellStyle name="60% - 强调文字颜色 1 14" xfId="1065"/>
    <cellStyle name="60% - 强调文字颜色 1 15" xfId="1068"/>
    <cellStyle name="60% - 强调文字颜色 1 16" xfId="1072"/>
    <cellStyle name="60% - 强调文字颜色 1 17" xfId="1075"/>
    <cellStyle name="60% - 强调文字颜色 1 18" xfId="1078"/>
    <cellStyle name="60% - 强调文字颜色 1 19" xfId="1081"/>
    <cellStyle name="60% - 强调文字颜色 1 2" xfId="1084"/>
    <cellStyle name="60% - 强调文字颜色 1 20" xfId="1069"/>
    <cellStyle name="60% - 强调文字颜色 1 21" xfId="1073"/>
    <cellStyle name="60% - 强调文字颜色 1 22" xfId="1076"/>
    <cellStyle name="60% - 强调文字颜色 1 23" xfId="1079"/>
    <cellStyle name="60% - 强调文字颜色 1 24" xfId="1082"/>
    <cellStyle name="60% - 强调文字颜色 1 25" xfId="1085"/>
    <cellStyle name="60% - 强调文字颜色 1 26" xfId="1087"/>
    <cellStyle name="60% - 强调文字颜色 1 27" xfId="1089"/>
    <cellStyle name="60% - 强调文字颜色 1 28" xfId="1091"/>
    <cellStyle name="60% - 强调文字颜色 1 29" xfId="1093"/>
    <cellStyle name="60% - 强调文字颜色 1 3" xfId="1095"/>
    <cellStyle name="60% - 强调文字颜色 1 30" xfId="1086"/>
    <cellStyle name="60% - 强调文字颜色 1 31" xfId="1088"/>
    <cellStyle name="60% - 强调文字颜色 1 32" xfId="1090"/>
    <cellStyle name="60% - 强调文字颜色 1 33" xfId="1092"/>
    <cellStyle name="60% - 强调文字颜色 1 34" xfId="1094"/>
    <cellStyle name="60% - 强调文字颜色 1 35" xfId="1096"/>
    <cellStyle name="60% - 强调文字颜色 1 36" xfId="1098"/>
    <cellStyle name="60% - 强调文字颜色 1 37" xfId="1100"/>
    <cellStyle name="60% - 强调文字颜色 1 38" xfId="1102"/>
    <cellStyle name="60% - 强调文字颜色 1 39" xfId="1104"/>
    <cellStyle name="60% - 强调文字颜色 1 4" xfId="1106"/>
    <cellStyle name="60% - 强调文字颜色 1 40" xfId="1097"/>
    <cellStyle name="60% - 强调文字颜色 1 41" xfId="1099"/>
    <cellStyle name="60% - 强调文字颜色 1 42" xfId="1101"/>
    <cellStyle name="60% - 强调文字颜色 1 43" xfId="1103"/>
    <cellStyle name="60% - 强调文字颜色 1 44" xfId="1105"/>
    <cellStyle name="60% - 强调文字颜色 1 45" xfId="1107"/>
    <cellStyle name="60% - 强调文字颜色 1 46" xfId="1109"/>
    <cellStyle name="60% - 强调文字颜色 1 47" xfId="1111"/>
    <cellStyle name="60% - 强调文字颜色 1 48" xfId="1113"/>
    <cellStyle name="60% - 强调文字颜色 1 49" xfId="1115"/>
    <cellStyle name="60% - 强调文字颜色 1 5" xfId="1117"/>
    <cellStyle name="60% - 强调文字颜色 1 50" xfId="1108"/>
    <cellStyle name="60% - 强调文字颜色 1 51" xfId="1110"/>
    <cellStyle name="60% - 强调文字颜色 1 52" xfId="1112"/>
    <cellStyle name="60% - 强调文字颜色 1 53" xfId="1114"/>
    <cellStyle name="60% - 强调文字颜色 1 54" xfId="1116"/>
    <cellStyle name="60% - 强调文字颜色 1 55" xfId="1118"/>
    <cellStyle name="60% - 强调文字颜色 1 56" xfId="1119"/>
    <cellStyle name="60% - 强调文字颜色 1 57" xfId="1120"/>
    <cellStyle name="60% - 强调文字颜色 1 58" xfId="1121"/>
    <cellStyle name="60% - 强调文字颜色 1 6" xfId="1122"/>
    <cellStyle name="60% - 强调文字颜色 1 7" xfId="1123"/>
    <cellStyle name="60% - 强调文字颜色 1 8" xfId="1124"/>
    <cellStyle name="60% - 强调文字颜色 1 9" xfId="1125"/>
    <cellStyle name="60% - 强调文字颜色 2 10" xfId="1126"/>
    <cellStyle name="60% - 强调文字颜色 2 11" xfId="777"/>
    <cellStyle name="60% - 强调文字颜色 2 12" xfId="785"/>
    <cellStyle name="60% - 强调文字颜色 2 13" xfId="793"/>
    <cellStyle name="60% - 强调文字颜色 2 14" xfId="4"/>
    <cellStyle name="60% - 强调文字颜色 2 15" xfId="801"/>
    <cellStyle name="60% - 强调文字颜色 2 16" xfId="811"/>
    <cellStyle name="60% - 强调文字颜色 2 17" xfId="821"/>
    <cellStyle name="60% - 强调文字颜色 2 18" xfId="831"/>
    <cellStyle name="60% - 强调文字颜色 2 19" xfId="841"/>
    <cellStyle name="60% - 强调文字颜色 2 2" xfId="1127"/>
    <cellStyle name="60% - 强调文字颜色 2 20" xfId="802"/>
    <cellStyle name="60% - 强调文字颜色 2 21" xfId="812"/>
    <cellStyle name="60% - 强调文字颜色 2 22" xfId="822"/>
    <cellStyle name="60% - 强调文字颜色 2 23" xfId="832"/>
    <cellStyle name="60% - 强调文字颜色 2 24" xfId="842"/>
    <cellStyle name="60% - 强调文字颜色 2 25" xfId="851"/>
    <cellStyle name="60% - 强调文字颜色 2 26" xfId="861"/>
    <cellStyle name="60% - 强调文字颜色 2 27" xfId="871"/>
    <cellStyle name="60% - 强调文字颜色 2 28" xfId="881"/>
    <cellStyle name="60% - 强调文字颜色 2 29" xfId="890"/>
    <cellStyle name="60% - 强调文字颜色 2 3" xfId="30"/>
    <cellStyle name="60% - 强调文字颜色 2 30" xfId="852"/>
    <cellStyle name="60% - 强调文字颜色 2 31" xfId="862"/>
    <cellStyle name="60% - 强调文字颜色 2 32" xfId="872"/>
    <cellStyle name="60% - 强调文字颜色 2 33" xfId="882"/>
    <cellStyle name="60% - 强调文字颜色 2 34" xfId="891"/>
    <cellStyle name="60% - 强调文字颜色 2 35" xfId="898"/>
    <cellStyle name="60% - 强调文字颜色 2 36" xfId="905"/>
    <cellStyle name="60% - 强调文字颜色 2 37" xfId="912"/>
    <cellStyle name="60% - 强调文字颜色 2 38" xfId="918"/>
    <cellStyle name="60% - 强调文字颜色 2 39" xfId="970"/>
    <cellStyle name="60% - 强调文字颜色 2 4" xfId="1128"/>
    <cellStyle name="60% - 强调文字颜色 2 40" xfId="899"/>
    <cellStyle name="60% - 强调文字颜色 2 41" xfId="906"/>
    <cellStyle name="60% - 强调文字颜色 2 42" xfId="913"/>
    <cellStyle name="60% - 强调文字颜色 2 43" xfId="919"/>
    <cellStyle name="60% - 强调文字颜色 2 44" xfId="971"/>
    <cellStyle name="60% - 强调文字颜色 2 45" xfId="975"/>
    <cellStyle name="60% - 强调文字颜色 2 46" xfId="980"/>
    <cellStyle name="60% - 强调文字颜色 2 47" xfId="984"/>
    <cellStyle name="60% - 强调文字颜色 2 48" xfId="988"/>
    <cellStyle name="60% - 强调文字颜色 2 49" xfId="992"/>
    <cellStyle name="60% - 强调文字颜色 2 5" xfId="1129"/>
    <cellStyle name="60% - 强调文字颜色 2 50" xfId="976"/>
    <cellStyle name="60% - 强调文字颜色 2 51" xfId="981"/>
    <cellStyle name="60% - 强调文字颜色 2 52" xfId="985"/>
    <cellStyle name="60% - 强调文字颜色 2 53" xfId="989"/>
    <cellStyle name="60% - 强调文字颜色 2 54" xfId="993"/>
    <cellStyle name="60% - 强调文字颜色 2 55" xfId="49"/>
    <cellStyle name="60% - 强调文字颜色 2 56" xfId="996"/>
    <cellStyle name="60% - 强调文字颜色 2 57" xfId="998"/>
    <cellStyle name="60% - 强调文字颜色 2 58" xfId="1000"/>
    <cellStyle name="60% - 强调文字颜色 2 6" xfId="1130"/>
    <cellStyle name="60% - 强调文字颜色 2 7" xfId="1131"/>
    <cellStyle name="60% - 强调文字颜色 2 8" xfId="1132"/>
    <cellStyle name="60% - 强调文字颜色 2 9" xfId="116"/>
    <cellStyle name="60% - 强调文字颜色 3 10" xfId="731"/>
    <cellStyle name="60% - 强调文字颜色 3 11" xfId="929"/>
    <cellStyle name="60% - 强调文字颜色 3 12" xfId="257"/>
    <cellStyle name="60% - 强调文字颜色 3 13" xfId="24"/>
    <cellStyle name="60% - 强调文字颜色 3 14" xfId="264"/>
    <cellStyle name="60% - 强调文字颜色 3 15" xfId="268"/>
    <cellStyle name="60% - 强调文字颜色 3 16" xfId="276"/>
    <cellStyle name="60% - 强调文字颜色 3 17" xfId="285"/>
    <cellStyle name="60% - 强调文字颜色 3 18" xfId="295"/>
    <cellStyle name="60% - 强调文字颜色 3 19" xfId="305"/>
    <cellStyle name="60% - 强调文字颜色 3 2" xfId="1133"/>
    <cellStyle name="60% - 强调文字颜色 3 20" xfId="267"/>
    <cellStyle name="60% - 强调文字颜色 3 21" xfId="275"/>
    <cellStyle name="60% - 强调文字颜色 3 22" xfId="284"/>
    <cellStyle name="60% - 强调文字颜色 3 23" xfId="294"/>
    <cellStyle name="60% - 强调文字颜色 3 24" xfId="304"/>
    <cellStyle name="60% - 强调文字颜色 3 25" xfId="315"/>
    <cellStyle name="60% - 强调文字颜色 3 26" xfId="325"/>
    <cellStyle name="60% - 强调文字颜色 3 27" xfId="336"/>
    <cellStyle name="60% - 强调文字颜色 3 28" xfId="347"/>
    <cellStyle name="60% - 强调文字颜色 3 29" xfId="357"/>
    <cellStyle name="60% - 强调文字颜色 3 3" xfId="1134"/>
    <cellStyle name="60% - 强调文字颜色 3 30" xfId="314"/>
    <cellStyle name="60% - 强调文字颜色 3 31" xfId="324"/>
    <cellStyle name="60% - 强调文字颜色 3 32" xfId="335"/>
    <cellStyle name="60% - 强调文字颜色 3 33" xfId="346"/>
    <cellStyle name="60% - 强调文字颜色 3 34" xfId="356"/>
    <cellStyle name="60% - 强调文字颜色 3 35" xfId="366"/>
    <cellStyle name="60% - 强调文字颜色 3 36" xfId="194"/>
    <cellStyle name="60% - 强调文字颜色 3 37" xfId="375"/>
    <cellStyle name="60% - 强调文字颜色 3 38" xfId="383"/>
    <cellStyle name="60% - 强调文字颜色 3 39" xfId="146"/>
    <cellStyle name="60% - 强调文字颜色 3 4" xfId="1135"/>
    <cellStyle name="60% - 强调文字颜色 3 40" xfId="365"/>
    <cellStyle name="60% - 强调文字颜色 3 41" xfId="193"/>
    <cellStyle name="60% - 强调文字颜色 3 42" xfId="374"/>
    <cellStyle name="60% - 强调文字颜色 3 43" xfId="382"/>
    <cellStyle name="60% - 强调文字颜色 3 44" xfId="145"/>
    <cellStyle name="60% - 强调文字颜色 3 45" xfId="391"/>
    <cellStyle name="60% - 强调文字颜色 3 46" xfId="32"/>
    <cellStyle name="60% - 强调文字颜色 3 47" xfId="400"/>
    <cellStyle name="60% - 强调文字颜色 3 48" xfId="407"/>
    <cellStyle name="60% - 强调文字颜色 3 49" xfId="414"/>
    <cellStyle name="60% - 强调文字颜色 3 5" xfId="1136"/>
    <cellStyle name="60% - 强调文字颜色 3 50" xfId="390"/>
    <cellStyle name="60% - 强调文字颜色 3 51" xfId="31"/>
    <cellStyle name="60% - 强调文字颜色 3 52" xfId="399"/>
    <cellStyle name="60% - 强调文字颜色 3 53" xfId="406"/>
    <cellStyle name="60% - 强调文字颜色 3 54" xfId="413"/>
    <cellStyle name="60% - 强调文字颜色 3 55" xfId="420"/>
    <cellStyle name="60% - 强调文字颜色 3 56" xfId="426"/>
    <cellStyle name="60% - 强调文字颜色 3 57" xfId="118"/>
    <cellStyle name="60% - 强调文字颜色 3 58" xfId="431"/>
    <cellStyle name="60% - 强调文字颜色 3 6" xfId="1137"/>
    <cellStyle name="60% - 强调文字颜色 3 7" xfId="1138"/>
    <cellStyle name="60% - 强调文字颜色 3 8" xfId="1139"/>
    <cellStyle name="60% - 强调文字颜色 3 9" xfId="1140"/>
    <cellStyle name="60% - 强调文字颜色 4 10" xfId="1141"/>
    <cellStyle name="60% - 强调文字颜色 4 11" xfId="1014"/>
    <cellStyle name="60% - 强调文字颜色 4 12" xfId="441"/>
    <cellStyle name="60% - 强调文字颜色 4 13" xfId="447"/>
    <cellStyle name="60% - 强调文字颜色 4 14" xfId="453"/>
    <cellStyle name="60% - 强调文字颜色 4 15" xfId="460"/>
    <cellStyle name="60% - 强调文字颜色 4 16" xfId="178"/>
    <cellStyle name="60% - 强调文字颜色 4 17" xfId="473"/>
    <cellStyle name="60% - 强调文字颜色 4 18" xfId="206"/>
    <cellStyle name="60% - 强调文字颜色 4 19" xfId="481"/>
    <cellStyle name="60% - 强调文字颜色 4 2" xfId="1142"/>
    <cellStyle name="60% - 强调文字颜色 4 20" xfId="459"/>
    <cellStyle name="60% - 强调文字颜色 4 21" xfId="177"/>
    <cellStyle name="60% - 强调文字颜色 4 22" xfId="474"/>
    <cellStyle name="60% - 强调文字颜色 4 23" xfId="205"/>
    <cellStyle name="60% - 强调文字颜色 4 24" xfId="482"/>
    <cellStyle name="60% - 强调文字颜色 4 25" xfId="489"/>
    <cellStyle name="60% - 强调文字颜色 4 26" xfId="497"/>
    <cellStyle name="60% - 强调文字颜色 4 27" xfId="77"/>
    <cellStyle name="60% - 强调文字颜色 4 28" xfId="59"/>
    <cellStyle name="60% - 强调文字颜色 4 29" xfId="87"/>
    <cellStyle name="60% - 强调文字颜色 4 3" xfId="1143"/>
    <cellStyle name="60% - 强调文字颜色 4 30" xfId="490"/>
    <cellStyle name="60% - 强调文字颜色 4 31" xfId="498"/>
    <cellStyle name="60% - 强调文字颜色 4 32" xfId="76"/>
    <cellStyle name="60% - 强调文字颜色 4 33" xfId="58"/>
    <cellStyle name="60% - 强调文字颜色 4 34" xfId="86"/>
    <cellStyle name="60% - 强调文字颜色 4 35" xfId="96"/>
    <cellStyle name="60% - 强调文字颜色 4 36" xfId="103"/>
    <cellStyle name="60% - 强调文字颜色 4 37" xfId="110"/>
    <cellStyle name="60% - 强调文字颜色 4 38" xfId="506"/>
    <cellStyle name="60% - 强调文字颜色 4 39" xfId="512"/>
    <cellStyle name="60% - 强调文字颜色 4 4" xfId="1144"/>
    <cellStyle name="60% - 强调文字颜色 4 40" xfId="95"/>
    <cellStyle name="60% - 强调文字颜色 4 41" xfId="102"/>
    <cellStyle name="60% - 强调文字颜色 4 42" xfId="109"/>
    <cellStyle name="60% - 强调文字颜色 4 43" xfId="507"/>
    <cellStyle name="60% - 强调文字颜色 4 44" xfId="513"/>
    <cellStyle name="60% - 强调文字颜色 4 45" xfId="518"/>
    <cellStyle name="60% - 强调文字颜色 4 46" xfId="524"/>
    <cellStyle name="60% - 强调文字颜色 4 47" xfId="531"/>
    <cellStyle name="60% - 强调文字颜色 4 48" xfId="537"/>
    <cellStyle name="60% - 强调文字颜色 4 49" xfId="543"/>
    <cellStyle name="60% - 强调文字颜色 4 5" xfId="1145"/>
    <cellStyle name="60% - 强调文字颜色 4 50" xfId="519"/>
    <cellStyle name="60% - 强调文字颜色 4 51" xfId="525"/>
    <cellStyle name="60% - 强调文字颜色 4 52" xfId="532"/>
    <cellStyle name="60% - 强调文字颜色 4 53" xfId="538"/>
    <cellStyle name="60% - 强调文字颜色 4 54" xfId="544"/>
    <cellStyle name="60% - 强调文字颜色 4 55" xfId="549"/>
    <cellStyle name="60% - 强调文字颜色 4 56" xfId="553"/>
    <cellStyle name="60% - 强调文字颜色 4 57" xfId="128"/>
    <cellStyle name="60% - 强调文字颜色 4 58" xfId="557"/>
    <cellStyle name="60% - 强调文字颜色 4 6" xfId="1146"/>
    <cellStyle name="60% - 强调文字颜色 4 7" xfId="1147"/>
    <cellStyle name="60% - 强调文字颜色 4 8" xfId="1148"/>
    <cellStyle name="60% - 强调文字颜色 4 9" xfId="1149"/>
    <cellStyle name="60% - 强调文字颜色 5 10" xfId="1150"/>
    <cellStyle name="60% - 强调文字颜色 5 11" xfId="1024"/>
    <cellStyle name="60% - 强调文字颜色 5 12" xfId="567"/>
    <cellStyle name="60% - 强调文字颜色 5 13" xfId="570"/>
    <cellStyle name="60% - 强调文字颜色 5 14" xfId="573"/>
    <cellStyle name="60% - 强调文字颜色 5 15" xfId="576"/>
    <cellStyle name="60% - 强调文字颜色 5 16" xfId="581"/>
    <cellStyle name="60% - 强调文字颜色 5 17" xfId="587"/>
    <cellStyle name="60% - 强调文字颜色 5 18" xfId="593"/>
    <cellStyle name="60% - 强调文字颜色 5 19" xfId="599"/>
    <cellStyle name="60% - 强调文字颜色 5 2" xfId="1151"/>
    <cellStyle name="60% - 强调文字颜色 5 20" xfId="577"/>
    <cellStyle name="60% - 强调文字颜色 5 21" xfId="582"/>
    <cellStyle name="60% - 强调文字颜色 5 22" xfId="588"/>
    <cellStyle name="60% - 强调文字颜色 5 23" xfId="594"/>
    <cellStyle name="60% - 强调文字颜色 5 24" xfId="600"/>
    <cellStyle name="60% - 强调文字颜色 5 25" xfId="605"/>
    <cellStyle name="60% - 强调文字颜色 5 26" xfId="611"/>
    <cellStyle name="60% - 强调文字颜色 5 27" xfId="621"/>
    <cellStyle name="60% - 强调文字颜色 5 28" xfId="15"/>
    <cellStyle name="60% - 强调文字颜色 5 29" xfId="627"/>
    <cellStyle name="60% - 强调文字颜色 5 3" xfId="1152"/>
    <cellStyle name="60% - 强调文字颜色 5 30" xfId="606"/>
    <cellStyle name="60% - 强调文字颜色 5 31" xfId="612"/>
    <cellStyle name="60% - 强调文字颜色 5 32" xfId="622"/>
    <cellStyle name="60% - 强调文字颜色 5 33" xfId="16"/>
    <cellStyle name="60% - 强调文字颜色 5 34" xfId="628"/>
    <cellStyle name="60% - 强调文字颜色 5 35" xfId="633"/>
    <cellStyle name="60% - 强调文字颜色 5 36" xfId="639"/>
    <cellStyle name="60% - 强调文字颜色 5 37" xfId="645"/>
    <cellStyle name="60% - 强调文字颜色 5 38" xfId="651"/>
    <cellStyle name="60% - 强调文字颜色 5 39" xfId="657"/>
    <cellStyle name="60% - 强调文字颜色 5 4" xfId="1153"/>
    <cellStyle name="60% - 强调文字颜色 5 40" xfId="634"/>
    <cellStyle name="60% - 强调文字颜色 5 41" xfId="640"/>
    <cellStyle name="60% - 强调文字颜色 5 42" xfId="646"/>
    <cellStyle name="60% - 强调文字颜色 5 43" xfId="652"/>
    <cellStyle name="60% - 强调文字颜色 5 44" xfId="658"/>
    <cellStyle name="60% - 强调文字颜色 5 45" xfId="663"/>
    <cellStyle name="60% - 强调文字颜色 5 46" xfId="669"/>
    <cellStyle name="60% - 强调文字颜色 5 47" xfId="680"/>
    <cellStyle name="60% - 强调文字颜色 5 48" xfId="160"/>
    <cellStyle name="60% - 强调文字颜色 5 49" xfId="686"/>
    <cellStyle name="60% - 强调文字颜色 5 5" xfId="1154"/>
    <cellStyle name="60% - 强调文字颜色 5 50" xfId="664"/>
    <cellStyle name="60% - 强调文字颜色 5 51" xfId="670"/>
    <cellStyle name="60% - 强调文字颜色 5 52" xfId="681"/>
    <cellStyle name="60% - 强调文字颜色 5 53" xfId="159"/>
    <cellStyle name="60% - 强调文字颜色 5 54" xfId="687"/>
    <cellStyle name="60% - 强调文字颜色 5 55" xfId="692"/>
    <cellStyle name="60% - 强调文字颜色 5 56" xfId="696"/>
    <cellStyle name="60% - 强调文字颜色 5 57" xfId="704"/>
    <cellStyle name="60% - 强调文字颜色 5 58" xfId="707"/>
    <cellStyle name="60% - 强调文字颜色 5 6" xfId="1155"/>
    <cellStyle name="60% - 强调文字颜色 5 7" xfId="1156"/>
    <cellStyle name="60% - 强调文字颜色 5 8" xfId="1157"/>
    <cellStyle name="60% - 强调文字颜色 5 9" xfId="1158"/>
    <cellStyle name="60% - 强调文字颜色 6 10" xfId="1159"/>
    <cellStyle name="60% - 强调文字颜色 6 11" xfId="1034"/>
    <cellStyle name="60% - 强调文字颜色 6 12" xfId="734"/>
    <cellStyle name="60% - 强调文字颜色 6 13" xfId="737"/>
    <cellStyle name="60% - 强调文字颜色 6 14" xfId="740"/>
    <cellStyle name="60% - 强调文字颜色 6 15" xfId="174"/>
    <cellStyle name="60% - 强调文字颜色 6 16" xfId="744"/>
    <cellStyle name="60% - 强调文字颜色 6 17" xfId="750"/>
    <cellStyle name="60% - 强调文字颜色 6 18" xfId="53"/>
    <cellStyle name="60% - 强调文字颜色 6 19" xfId="756"/>
    <cellStyle name="60% - 强调文字颜色 6 2" xfId="1160"/>
    <cellStyle name="60% - 强调文字颜色 6 20" xfId="173"/>
    <cellStyle name="60% - 强调文字颜色 6 21" xfId="745"/>
    <cellStyle name="60% - 强调文字颜色 6 22" xfId="751"/>
    <cellStyle name="60% - 强调文字颜色 6 23" xfId="52"/>
    <cellStyle name="60% - 强调文字颜色 6 24" xfId="757"/>
    <cellStyle name="60% - 强调文字颜色 6 25" xfId="762"/>
    <cellStyle name="60% - 强调文字颜色 6 26" xfId="768"/>
    <cellStyle name="60% - 强调文字颜色 6 27" xfId="774"/>
    <cellStyle name="60% - 强调文字颜色 6 28" xfId="782"/>
    <cellStyle name="60% - 强调文字颜色 6 29" xfId="790"/>
    <cellStyle name="60% - 强调文字颜色 6 3" xfId="1161"/>
    <cellStyle name="60% - 强调文字颜色 6 30" xfId="763"/>
    <cellStyle name="60% - 强调文字颜色 6 31" xfId="769"/>
    <cellStyle name="60% - 强调文字颜色 6 32" xfId="775"/>
    <cellStyle name="60% - 强调文字颜色 6 33" xfId="783"/>
    <cellStyle name="60% - 强调文字颜色 6 34" xfId="791"/>
    <cellStyle name="60% - 强调文字颜色 6 35" xfId="798"/>
    <cellStyle name="60% - 强调文字颜色 6 36" xfId="9"/>
    <cellStyle name="60% - 强调文字颜色 6 37" xfId="807"/>
    <cellStyle name="60% - 强调文字颜色 6 38" xfId="817"/>
    <cellStyle name="60% - 强调文字颜色 6 39" xfId="827"/>
    <cellStyle name="60% - 强调文字颜色 6 4" xfId="1162"/>
    <cellStyle name="60% - 强调文字颜色 6 40" xfId="799"/>
    <cellStyle name="60% - 强调文字颜色 6 41" xfId="10"/>
    <cellStyle name="60% - 强调文字颜色 6 42" xfId="808"/>
    <cellStyle name="60% - 强调文字颜色 6 43" xfId="818"/>
    <cellStyle name="60% - 强调文字颜色 6 44" xfId="828"/>
    <cellStyle name="60% - 强调文字颜色 6 45" xfId="837"/>
    <cellStyle name="60% - 强调文字颜色 6 46" xfId="847"/>
    <cellStyle name="60% - 强调文字颜色 6 47" xfId="857"/>
    <cellStyle name="60% - 强调文字颜色 6 48" xfId="867"/>
    <cellStyle name="60% - 强调文字颜色 6 49" xfId="877"/>
    <cellStyle name="60% - 强调文字颜色 6 5" xfId="1163"/>
    <cellStyle name="60% - 强调文字颜色 6 50" xfId="838"/>
    <cellStyle name="60% - 强调文字颜色 6 51" xfId="848"/>
    <cellStyle name="60% - 强调文字颜色 6 52" xfId="858"/>
    <cellStyle name="60% - 强调文字颜色 6 53" xfId="868"/>
    <cellStyle name="60% - 强调文字颜色 6 54" xfId="878"/>
    <cellStyle name="60% - 强调文字颜色 6 55" xfId="887"/>
    <cellStyle name="60% - 强调文字颜色 6 56" xfId="895"/>
    <cellStyle name="60% - 强调文字颜色 6 57" xfId="902"/>
    <cellStyle name="60% - 强调文字颜色 6 58" xfId="909"/>
    <cellStyle name="60% - 强调文字颜色 6 6" xfId="1164"/>
    <cellStyle name="60% - 强调文字颜色 6 7" xfId="187"/>
    <cellStyle name="60% - 强调文字颜色 6 8" xfId="1167"/>
    <cellStyle name="60% - 强调文字颜色 6 9" xfId="1168"/>
    <cellStyle name="args.style" xfId="1169"/>
    <cellStyle name="Calc Currency (0)" xfId="1170"/>
    <cellStyle name="category" xfId="1171"/>
    <cellStyle name="ColLevel_0" xfId="1172"/>
    <cellStyle name="Column_Title" xfId="1173"/>
    <cellStyle name="Comma  - Style1" xfId="1174"/>
    <cellStyle name="Comma  - Style2" xfId="1176"/>
    <cellStyle name="Comma  - Style3" xfId="1178"/>
    <cellStyle name="Comma  - Style4" xfId="1180"/>
    <cellStyle name="Comma  - Style5" xfId="1183"/>
    <cellStyle name="Comma  - Style6" xfId="1186"/>
    <cellStyle name="Comma  - Style7" xfId="1189"/>
    <cellStyle name="Comma  - Style8" xfId="1192"/>
    <cellStyle name="Comma [0]_!!!GO" xfId="1195"/>
    <cellStyle name="Comma_!!!GO" xfId="1198"/>
    <cellStyle name="Copied" xfId="1199"/>
    <cellStyle name="COST1" xfId="1200"/>
    <cellStyle name="Currency [0]_ rislugp" xfId="1201"/>
    <cellStyle name="Currency_ rislugp" xfId="1202"/>
    <cellStyle name="Date" xfId="1207"/>
    <cellStyle name="Entered" xfId="1208"/>
    <cellStyle name="entry box" xfId="1209"/>
    <cellStyle name="Euro" xfId="1211"/>
    <cellStyle name="Grey" xfId="1212"/>
    <cellStyle name="HEADER" xfId="1214"/>
    <cellStyle name="Header1" xfId="1215"/>
    <cellStyle name="Header2" xfId="1217"/>
    <cellStyle name="Input [yellow]" xfId="1219"/>
    <cellStyle name="Input Cells" xfId="1221"/>
    <cellStyle name="Linked Cells" xfId="1222"/>
    <cellStyle name="Milliers [0]_!!!GO" xfId="1223"/>
    <cellStyle name="Milliers_!!!GO" xfId="1228"/>
    <cellStyle name="Model" xfId="1229"/>
    <cellStyle name="Monétaire [0]_!!!GO" xfId="1230"/>
    <cellStyle name="Monétaire_!!!GO" xfId="1231"/>
    <cellStyle name="New Times Roman" xfId="1232"/>
    <cellStyle name="no dec" xfId="1233"/>
    <cellStyle name="Normal - Style1" xfId="1237"/>
    <cellStyle name="Normal_ rislugp" xfId="1238"/>
    <cellStyle name="Normalny_Arkusz1" xfId="1240"/>
    <cellStyle name="Œ…‹æØ‚è [0.00]_Region Orders (2)" xfId="1241"/>
    <cellStyle name="Œ…‹æØ‚è_Region Orders (2)" xfId="1242"/>
    <cellStyle name="per.style" xfId="217"/>
    <cellStyle name="Percent [2]" xfId="1243"/>
    <cellStyle name="Prefilled" xfId="562"/>
    <cellStyle name="pricing" xfId="1244"/>
    <cellStyle name="PSChar" xfId="94"/>
    <cellStyle name="RevList" xfId="1245"/>
    <cellStyle name="RowLevel_0" xfId="1246"/>
    <cellStyle name="style" xfId="171"/>
    <cellStyle name="style1" xfId="1247"/>
    <cellStyle name="style2" xfId="1248"/>
    <cellStyle name="subhead" xfId="1250"/>
    <cellStyle name="Subtotal" xfId="1251"/>
    <cellStyle name="百分比" xfId="27" builtinId="5"/>
    <cellStyle name="百分比 10" xfId="1252"/>
    <cellStyle name="百分比 2" xfId="1253"/>
    <cellStyle name="百分比 3" xfId="1254"/>
    <cellStyle name="百分比 4" xfId="1255"/>
    <cellStyle name="百分比 5" xfId="1256"/>
    <cellStyle name="百分比 6" xfId="1257"/>
    <cellStyle name="百分比 7" xfId="1258"/>
    <cellStyle name="差 10" xfId="1259"/>
    <cellStyle name="差 11" xfId="1262"/>
    <cellStyle name="差 12" xfId="1265"/>
    <cellStyle name="差 13" xfId="1268"/>
    <cellStyle name="差 14" xfId="1271"/>
    <cellStyle name="差 15" xfId="1274"/>
    <cellStyle name="差 16" xfId="1278"/>
    <cellStyle name="差 17" xfId="1282"/>
    <cellStyle name="差 18" xfId="1286"/>
    <cellStyle name="差 19" xfId="1290"/>
    <cellStyle name="差 2" xfId="1294"/>
    <cellStyle name="差 20" xfId="1275"/>
    <cellStyle name="差 21" xfId="1279"/>
    <cellStyle name="差 22" xfId="1283"/>
    <cellStyle name="差 23" xfId="1287"/>
    <cellStyle name="差 24" xfId="1291"/>
    <cellStyle name="差 25" xfId="1296"/>
    <cellStyle name="差 26" xfId="1299"/>
    <cellStyle name="差 27" xfId="1302"/>
    <cellStyle name="差 28" xfId="1305"/>
    <cellStyle name="差 29" xfId="1308"/>
    <cellStyle name="差 3" xfId="203"/>
    <cellStyle name="差 30" xfId="1297"/>
    <cellStyle name="差 31" xfId="1300"/>
    <cellStyle name="差 32" xfId="1303"/>
    <cellStyle name="差 33" xfId="1306"/>
    <cellStyle name="差 34" xfId="1309"/>
    <cellStyle name="差 35" xfId="1310"/>
    <cellStyle name="差 36" xfId="1312"/>
    <cellStyle name="差 37" xfId="1314"/>
    <cellStyle name="差 38" xfId="1316"/>
    <cellStyle name="差 39" xfId="1318"/>
    <cellStyle name="差 4" xfId="1320"/>
    <cellStyle name="差 40" xfId="1311"/>
    <cellStyle name="差 41" xfId="1313"/>
    <cellStyle name="差 42" xfId="1315"/>
    <cellStyle name="差 43" xfId="1317"/>
    <cellStyle name="差 44" xfId="1319"/>
    <cellStyle name="差 45" xfId="1322"/>
    <cellStyle name="差 46" xfId="1324"/>
    <cellStyle name="差 47" xfId="1326"/>
    <cellStyle name="差 48" xfId="1328"/>
    <cellStyle name="差 49" xfId="1330"/>
    <cellStyle name="差 5" xfId="1332"/>
    <cellStyle name="差 50" xfId="1323"/>
    <cellStyle name="差 51" xfId="1325"/>
    <cellStyle name="差 52" xfId="1327"/>
    <cellStyle name="差 53" xfId="1329"/>
    <cellStyle name="差 54" xfId="1331"/>
    <cellStyle name="差 55" xfId="1334"/>
    <cellStyle name="差 56" xfId="1335"/>
    <cellStyle name="差 57" xfId="1336"/>
    <cellStyle name="差 58" xfId="1337"/>
    <cellStyle name="差 6" xfId="1338"/>
    <cellStyle name="差 7" xfId="44"/>
    <cellStyle name="差 8" xfId="1340"/>
    <cellStyle name="差 9" xfId="1341"/>
    <cellStyle name="差_12-附注汇总模板-不链接" xfId="1342"/>
    <cellStyle name="差_12-附注汇总模板-不链接_附注" xfId="1343"/>
    <cellStyle name="差_2.报表" xfId="1344"/>
    <cellStyle name="差_930－单独报送-十三化建(链接)" xfId="1345"/>
    <cellStyle name="差_930资产" xfId="1346"/>
    <cellStyle name="差_Sheet1" xfId="1347"/>
    <cellStyle name="差_Sheet1_附注" xfId="1348"/>
    <cellStyle name="差_报表-(合并)" xfId="1349"/>
    <cellStyle name="差_附注" xfId="1165"/>
    <cellStyle name="差_附注（中化十三）汇总" xfId="1351"/>
    <cellStyle name="差_附注_1" xfId="1352"/>
    <cellStyle name="差_关联方清单及审计范围" xfId="1353"/>
    <cellStyle name="差_关联方清单及审计范围_附注" xfId="1356"/>
    <cellStyle name="差_合并试算－中化工程07" xfId="1357"/>
    <cellStyle name="差_权益变动表" xfId="397"/>
    <cellStyle name="差_十四化建三年一期合并报表" xfId="1038"/>
    <cellStyle name="差_试算-十三化建(合并)" xfId="1358"/>
    <cellStyle name="差_下属企业代码及930福利费" xfId="1360"/>
    <cellStyle name="差_现金流量" xfId="1363"/>
    <cellStyle name="差_现金流量表(北碚)" xfId="1364"/>
    <cellStyle name="差_现金流量表(两江)" xfId="1366"/>
    <cellStyle name="差_现金流量表(十三化建)" xfId="943"/>
    <cellStyle name="差_现金流量表(天成)" xfId="1367"/>
    <cellStyle name="差_现金流量表（天合）" xfId="1368"/>
    <cellStyle name="差_现金流量表(天翼)" xfId="1370"/>
    <cellStyle name="差_现金流量表(万州分)" xfId="613"/>
    <cellStyle name="差_中化070930" xfId="1371"/>
    <cellStyle name="差_中化工程2007年度财务决算报表附注" xfId="1373"/>
    <cellStyle name="差_中化工程930原始模拟报表" xfId="1374"/>
    <cellStyle name="常规" xfId="0" builtinId="0"/>
    <cellStyle name="常规 10" xfId="1375"/>
    <cellStyle name="常规 100" xfId="1376"/>
    <cellStyle name="常规 11" xfId="1378"/>
    <cellStyle name="常规 12" xfId="1379"/>
    <cellStyle name="常规 13" xfId="1380"/>
    <cellStyle name="常规 14" xfId="1381"/>
    <cellStyle name="常规 15" xfId="1382"/>
    <cellStyle name="常规 16" xfId="1384"/>
    <cellStyle name="常规 17" xfId="1386"/>
    <cellStyle name="常规 18" xfId="170"/>
    <cellStyle name="常规 19" xfId="1388"/>
    <cellStyle name="常规 2" xfId="1390"/>
    <cellStyle name="常规 2 10" xfId="1392"/>
    <cellStyle name="常规 2 11" xfId="1394"/>
    <cellStyle name="常规 2 12" xfId="1396"/>
    <cellStyle name="常规 2 13" xfId="1398"/>
    <cellStyle name="常规 2 14" xfId="1400"/>
    <cellStyle name="常规 2 15" xfId="1402"/>
    <cellStyle name="常规 2 16" xfId="1405"/>
    <cellStyle name="常规 2 17" xfId="1408"/>
    <cellStyle name="常规 2 18" xfId="1410"/>
    <cellStyle name="常规 2 19" xfId="1412"/>
    <cellStyle name="常规 2 2" xfId="1414"/>
    <cellStyle name="常规 2 2 2" xfId="1415"/>
    <cellStyle name="常规 2 2 3" xfId="1416"/>
    <cellStyle name="常规 2 20" xfId="1403"/>
    <cellStyle name="常规 2 21" xfId="1406"/>
    <cellStyle name="常规 2 22" xfId="1409"/>
    <cellStyle name="常规 2 23" xfId="1411"/>
    <cellStyle name="常规 2 24" xfId="1413"/>
    <cellStyle name="常规 2 25" xfId="1417"/>
    <cellStyle name="常规 2 26" xfId="1419"/>
    <cellStyle name="常规 2 27" xfId="1421"/>
    <cellStyle name="常规 2 28" xfId="1423"/>
    <cellStyle name="常规 2 29" xfId="1425"/>
    <cellStyle name="常规 2 3" xfId="1427"/>
    <cellStyle name="常规 2 30" xfId="1418"/>
    <cellStyle name="常规 2 31" xfId="1420"/>
    <cellStyle name="常规 2 32" xfId="1422"/>
    <cellStyle name="常规 2 33" xfId="1424"/>
    <cellStyle name="常规 2 34" xfId="1426"/>
    <cellStyle name="常规 2 35" xfId="1428"/>
    <cellStyle name="常规 2 36" xfId="1430"/>
    <cellStyle name="常规 2 37" xfId="1432"/>
    <cellStyle name="常规 2 38" xfId="1434"/>
    <cellStyle name="常规 2 39" xfId="1436"/>
    <cellStyle name="常规 2 4" xfId="219"/>
    <cellStyle name="常规 2 40" xfId="1429"/>
    <cellStyle name="常规 2 41" xfId="1431"/>
    <cellStyle name="常规 2 42" xfId="1433"/>
    <cellStyle name="常规 2 43" xfId="1435"/>
    <cellStyle name="常规 2 44" xfId="1437"/>
    <cellStyle name="常规 2 45" xfId="1438"/>
    <cellStyle name="常规 2 46" xfId="1440"/>
    <cellStyle name="常规 2 47" xfId="1442"/>
    <cellStyle name="常规 2 48" xfId="216"/>
    <cellStyle name="常规 2 49" xfId="1444"/>
    <cellStyle name="常规 2 5" xfId="1447"/>
    <cellStyle name="常规 2 50" xfId="1439"/>
    <cellStyle name="常规 2 51" xfId="1441"/>
    <cellStyle name="常规 2 52" xfId="1443"/>
    <cellStyle name="常规 2 53" xfId="215"/>
    <cellStyle name="常规 2 54" xfId="1445"/>
    <cellStyle name="常规 2 55" xfId="1448"/>
    <cellStyle name="常规 2 56" xfId="1451"/>
    <cellStyle name="常规 2 57" xfId="1454"/>
    <cellStyle name="常规 2 58" xfId="1457"/>
    <cellStyle name="常规 2 59" xfId="1460"/>
    <cellStyle name="常规 2 6" xfId="1463"/>
    <cellStyle name="常规 2 60" xfId="1449"/>
    <cellStyle name="常规 2 61" xfId="1452"/>
    <cellStyle name="常规 2 62" xfId="1455"/>
    <cellStyle name="常规 2 63" xfId="1458"/>
    <cellStyle name="常规 2 64" xfId="1461"/>
    <cellStyle name="常规 2 65" xfId="1464"/>
    <cellStyle name="常规 2 66" xfId="1468"/>
    <cellStyle name="常规 2 67" xfId="1472"/>
    <cellStyle name="常规 2 68" xfId="1475"/>
    <cellStyle name="常规 2 69" xfId="1479"/>
    <cellStyle name="常规 2 7" xfId="1482"/>
    <cellStyle name="常规 2 70" xfId="1465"/>
    <cellStyle name="常规 2 71" xfId="1469"/>
    <cellStyle name="常规 2 72" xfId="1473"/>
    <cellStyle name="常规 2 73" xfId="1476"/>
    <cellStyle name="常规 2 74" xfId="1480"/>
    <cellStyle name="常规 2 75" xfId="1483"/>
    <cellStyle name="常规 2 76" xfId="1487"/>
    <cellStyle name="常规 2 77" xfId="1491"/>
    <cellStyle name="常规 2 78" xfId="1495"/>
    <cellStyle name="常规 2 79" xfId="1499"/>
    <cellStyle name="常规 2 8" xfId="1503"/>
    <cellStyle name="常规 2 80" xfId="1484"/>
    <cellStyle name="常规 2 81" xfId="1488"/>
    <cellStyle name="常规 2 82" xfId="1492"/>
    <cellStyle name="常规 2 83" xfId="1496"/>
    <cellStyle name="常规 2 84" xfId="1500"/>
    <cellStyle name="常规 2 85" xfId="1505"/>
    <cellStyle name="常规 2 86" xfId="1509"/>
    <cellStyle name="常规 2 87" xfId="1513"/>
    <cellStyle name="常规 2 88" xfId="1517"/>
    <cellStyle name="常规 2 89" xfId="1521"/>
    <cellStyle name="常规 2 9" xfId="1525"/>
    <cellStyle name="常规 2 90" xfId="1506"/>
    <cellStyle name="常规 2 91" xfId="1510"/>
    <cellStyle name="常规 2 92" xfId="1514"/>
    <cellStyle name="常规 2 93" xfId="1518"/>
    <cellStyle name="常规 2 94" xfId="1522"/>
    <cellStyle name="常规 2 95" xfId="1527"/>
    <cellStyle name="常规 2 96" xfId="1530"/>
    <cellStyle name="常规 2 97" xfId="1533"/>
    <cellStyle name="常规 2 98" xfId="1536"/>
    <cellStyle name="常规 2 99" xfId="1539"/>
    <cellStyle name="常规 20" xfId="1383"/>
    <cellStyle name="常规 21" xfId="1385"/>
    <cellStyle name="常规 22" xfId="1387"/>
    <cellStyle name="常规 23" xfId="169"/>
    <cellStyle name="常规 24" xfId="1389"/>
    <cellStyle name="常规 25" xfId="1543"/>
    <cellStyle name="常规 26" xfId="1545"/>
    <cellStyle name="常规 27" xfId="1547"/>
    <cellStyle name="常规 28" xfId="1549"/>
    <cellStyle name="常规 29" xfId="1551"/>
    <cellStyle name="常规 3" xfId="1553"/>
    <cellStyle name="常规 3 10" xfId="1556"/>
    <cellStyle name="常规 3 11" xfId="1557"/>
    <cellStyle name="常规 3 12" xfId="1350"/>
    <cellStyle name="常规 3 13" xfId="1558"/>
    <cellStyle name="常规 3 14" xfId="1559"/>
    <cellStyle name="常规 3 15" xfId="1560"/>
    <cellStyle name="常规 3 16" xfId="1354"/>
    <cellStyle name="常规 3 17" xfId="1562"/>
    <cellStyle name="常规 3 18" xfId="1564"/>
    <cellStyle name="常规 3 19" xfId="1566"/>
    <cellStyle name="常规 3 2" xfId="1568"/>
    <cellStyle name="常规 3 20" xfId="1561"/>
    <cellStyle name="常规 3 21" xfId="1355"/>
    <cellStyle name="常规 3 22" xfId="1563"/>
    <cellStyle name="常规 3 23" xfId="1565"/>
    <cellStyle name="常规 3 24" xfId="1567"/>
    <cellStyle name="常规 3 25" xfId="1569"/>
    <cellStyle name="常规 3 26" xfId="1571"/>
    <cellStyle name="常规 3 27" xfId="1573"/>
    <cellStyle name="常规 3 28" xfId="1575"/>
    <cellStyle name="常规 3 29" xfId="1577"/>
    <cellStyle name="常规 3 3" xfId="1580"/>
    <cellStyle name="常规 3 30" xfId="1570"/>
    <cellStyle name="常规 3 31" xfId="1572"/>
    <cellStyle name="常规 3 32" xfId="1574"/>
    <cellStyle name="常规 3 33" xfId="1576"/>
    <cellStyle name="常规 3 34" xfId="1578"/>
    <cellStyle name="常规 3 35" xfId="1581"/>
    <cellStyle name="常规 3 36" xfId="1583"/>
    <cellStyle name="常规 3 37" xfId="1585"/>
    <cellStyle name="常规 3 38" xfId="1587"/>
    <cellStyle name="常规 3 39" xfId="1589"/>
    <cellStyle name="常规 3 4" xfId="1591"/>
    <cellStyle name="常规 3 40" xfId="1582"/>
    <cellStyle name="常规 3 41" xfId="1584"/>
    <cellStyle name="常规 3 42" xfId="1586"/>
    <cellStyle name="常规 3 43" xfId="1588"/>
    <cellStyle name="常规 3 44" xfId="1590"/>
    <cellStyle name="常规 3 45" xfId="1593"/>
    <cellStyle name="常规 3 46" xfId="1595"/>
    <cellStyle name="常规 3 47" xfId="1597"/>
    <cellStyle name="常规 3 48" xfId="1599"/>
    <cellStyle name="常规 3 49" xfId="1601"/>
    <cellStyle name="常规 3 5" xfId="1369"/>
    <cellStyle name="常规 3 50" xfId="1594"/>
    <cellStyle name="常规 3 51" xfId="1596"/>
    <cellStyle name="常规 3 52" xfId="1598"/>
    <cellStyle name="常规 3 53" xfId="1600"/>
    <cellStyle name="常规 3 54" xfId="1602"/>
    <cellStyle name="常规 3 55" xfId="1603"/>
    <cellStyle name="常规 3 56" xfId="1604"/>
    <cellStyle name="常规 3 57" xfId="1605"/>
    <cellStyle name="常规 3 58" xfId="1607"/>
    <cellStyle name="常规 3 6" xfId="1609"/>
    <cellStyle name="常规 3 7" xfId="1610"/>
    <cellStyle name="常规 3 8" xfId="1611"/>
    <cellStyle name="常规 3 9" xfId="1612"/>
    <cellStyle name="常规 3_现金流量表(两江)" xfId="1613"/>
    <cellStyle name="常规 30" xfId="1544"/>
    <cellStyle name="常规 31" xfId="1546"/>
    <cellStyle name="常规 32" xfId="1548"/>
    <cellStyle name="常规 33" xfId="1550"/>
    <cellStyle name="常规 34" xfId="1552"/>
    <cellStyle name="常规 35" xfId="1615"/>
    <cellStyle name="常规 36" xfId="1617"/>
    <cellStyle name="常规 37" xfId="1619"/>
    <cellStyle name="常规 38" xfId="1621"/>
    <cellStyle name="常规 39" xfId="1"/>
    <cellStyle name="常规 4" xfId="1623"/>
    <cellStyle name="常规 4 10" xfId="1626"/>
    <cellStyle name="常规 4 11" xfId="1627"/>
    <cellStyle name="常规 4 12" xfId="1628"/>
    <cellStyle name="常规 4 13" xfId="1629"/>
    <cellStyle name="常规 4 14" xfId="1630"/>
    <cellStyle name="常规 4 15" xfId="1631"/>
    <cellStyle name="常规 4 16" xfId="1633"/>
    <cellStyle name="常规 4 17" xfId="1635"/>
    <cellStyle name="常规 4 18" xfId="1637"/>
    <cellStyle name="常规 4 19" xfId="1639"/>
    <cellStyle name="常规 4 2" xfId="1641"/>
    <cellStyle name="常规 4 20" xfId="1632"/>
    <cellStyle name="常规 4 21" xfId="1634"/>
    <cellStyle name="常规 4 22" xfId="1636"/>
    <cellStyle name="常规 4 23" xfId="1638"/>
    <cellStyle name="常规 4 24" xfId="1640"/>
    <cellStyle name="常规 4 25" xfId="1642"/>
    <cellStyle name="常规 4 26" xfId="1644"/>
    <cellStyle name="常规 4 27" xfId="1646"/>
    <cellStyle name="常规 4 28" xfId="1648"/>
    <cellStyle name="常规 4 29" xfId="1650"/>
    <cellStyle name="常规 4 3" xfId="1652"/>
    <cellStyle name="常规 4 30" xfId="1643"/>
    <cellStyle name="常规 4 31" xfId="1645"/>
    <cellStyle name="常规 4 32" xfId="1647"/>
    <cellStyle name="常规 4 33" xfId="1649"/>
    <cellStyle name="常规 4 34" xfId="1651"/>
    <cellStyle name="常规 4 35" xfId="1653"/>
    <cellStyle name="常规 4 36" xfId="1655"/>
    <cellStyle name="常规 4 37" xfId="1658"/>
    <cellStyle name="常规 4 38" xfId="1659"/>
    <cellStyle name="常规 4 39" xfId="1660"/>
    <cellStyle name="常规 4 4" xfId="1661"/>
    <cellStyle name="常规 4 40" xfId="1654"/>
    <cellStyle name="常规 4 41" xfId="1656"/>
    <cellStyle name="常规 4 5" xfId="1377"/>
    <cellStyle name="常规 4 6" xfId="1662"/>
    <cellStyle name="常规 4 7" xfId="1663"/>
    <cellStyle name="常规 4 8" xfId="1664"/>
    <cellStyle name="常规 4 9" xfId="1665"/>
    <cellStyle name="常规 40" xfId="1616"/>
    <cellStyle name="常规 41" xfId="1618"/>
    <cellStyle name="常规 42" xfId="1620"/>
    <cellStyle name="常规 43" xfId="1622"/>
    <cellStyle name="常规 44" xfId="2"/>
    <cellStyle name="常规 45" xfId="1666"/>
    <cellStyle name="常规 46" xfId="1668"/>
    <cellStyle name="常规 47" xfId="1670"/>
    <cellStyle name="常规 47 2" xfId="1672"/>
    <cellStyle name="常规 48" xfId="1675"/>
    <cellStyle name="常规 49" xfId="1677"/>
    <cellStyle name="常规 5" xfId="1679"/>
    <cellStyle name="常规 5 10" xfId="1682"/>
    <cellStyle name="常规 5 11" xfId="1683"/>
    <cellStyle name="常规 5 12" xfId="1684"/>
    <cellStyle name="常规 5 13" xfId="1685"/>
    <cellStyle name="常规 5 14" xfId="1686"/>
    <cellStyle name="常规 5 15" xfId="1687"/>
    <cellStyle name="常规 5 16" xfId="1689"/>
    <cellStyle name="常规 5 17" xfId="1691"/>
    <cellStyle name="常规 5 18" xfId="1693"/>
    <cellStyle name="常规 5 19" xfId="1695"/>
    <cellStyle name="常规 5 2" xfId="40"/>
    <cellStyle name="常规 5 20" xfId="1688"/>
    <cellStyle name="常规 5 21" xfId="1690"/>
    <cellStyle name="常规 5 22" xfId="1692"/>
    <cellStyle name="常规 5 23" xfId="1694"/>
    <cellStyle name="常规 5 24" xfId="1696"/>
    <cellStyle name="常规 5 25" xfId="1697"/>
    <cellStyle name="常规 5 26" xfId="1698"/>
    <cellStyle name="常规 5 27" xfId="1699"/>
    <cellStyle name="常规 5 28" xfId="1700"/>
    <cellStyle name="常规 5 29" xfId="1701"/>
    <cellStyle name="常规 5 3" xfId="444"/>
    <cellStyle name="常规 5 4" xfId="450"/>
    <cellStyle name="常规 5 5" xfId="456"/>
    <cellStyle name="常规 5 6" xfId="463"/>
    <cellStyle name="常规 5 7" xfId="182"/>
    <cellStyle name="常规 5 8" xfId="466"/>
    <cellStyle name="常规 5 9" xfId="211"/>
    <cellStyle name="常规 50" xfId="1667"/>
    <cellStyle name="常规 51" xfId="1669"/>
    <cellStyle name="常规 52" xfId="1671"/>
    <cellStyle name="常规 53" xfId="1676"/>
    <cellStyle name="常规 54" xfId="1678"/>
    <cellStyle name="常规 55" xfId="1702"/>
    <cellStyle name="常规 56" xfId="1704"/>
    <cellStyle name="常规 57" xfId="1707"/>
    <cellStyle name="常规 58" xfId="1709"/>
    <cellStyle name="常规 59" xfId="1711"/>
    <cellStyle name="常规 6" xfId="1713"/>
    <cellStyle name="常规 60" xfId="1703"/>
    <cellStyle name="常规 61" xfId="1705"/>
    <cellStyle name="常规 62" xfId="1708"/>
    <cellStyle name="常规 63" xfId="1710"/>
    <cellStyle name="常规 64" xfId="1712"/>
    <cellStyle name="常规 65" xfId="1716"/>
    <cellStyle name="常规 66" xfId="1718"/>
    <cellStyle name="常规 67" xfId="1720"/>
    <cellStyle name="常规 68" xfId="1722"/>
    <cellStyle name="常规 69" xfId="1724"/>
    <cellStyle name="常规 7" xfId="1726"/>
    <cellStyle name="常规 70" xfId="1717"/>
    <cellStyle name="常规 71" xfId="1719"/>
    <cellStyle name="常规 72" xfId="1721"/>
    <cellStyle name="常规 73" xfId="1723"/>
    <cellStyle name="常规 74" xfId="1725"/>
    <cellStyle name="常规 75" xfId="1730"/>
    <cellStyle name="常规 76" xfId="1732"/>
    <cellStyle name="常规 77" xfId="1734"/>
    <cellStyle name="常规 78" xfId="1736"/>
    <cellStyle name="常规 79" xfId="1738"/>
    <cellStyle name="常规 8" xfId="1740"/>
    <cellStyle name="常规 80" xfId="1731"/>
    <cellStyle name="常规 81" xfId="1733"/>
    <cellStyle name="常规 82" xfId="1735"/>
    <cellStyle name="常规 83" xfId="1737"/>
    <cellStyle name="常规 84" xfId="1739"/>
    <cellStyle name="常规 85" xfId="48"/>
    <cellStyle name="常规 86" xfId="1745"/>
    <cellStyle name="常规 87" xfId="1747"/>
    <cellStyle name="常规 88" xfId="1748"/>
    <cellStyle name="常规 89" xfId="1750"/>
    <cellStyle name="常规 9" xfId="1751"/>
    <cellStyle name="常规 90" xfId="47"/>
    <cellStyle name="常规 91" xfId="1746"/>
    <cellStyle name="常规 93" xfId="1749"/>
    <cellStyle name="常规 96" xfId="1213"/>
    <cellStyle name="常规 97" xfId="1756"/>
    <cellStyle name="常规 98" xfId="1757"/>
    <cellStyle name="超级链接_03飞天网景公司" xfId="1758"/>
    <cellStyle name="超链接" xfId="19" builtinId="8"/>
    <cellStyle name="超链接 10" xfId="1759"/>
    <cellStyle name="超链接 11" xfId="1760"/>
    <cellStyle name="超链接 12" xfId="1761"/>
    <cellStyle name="超链接 13" xfId="1762"/>
    <cellStyle name="超链接 14" xfId="1763"/>
    <cellStyle name="超链接 15" xfId="1764"/>
    <cellStyle name="超链接 16" xfId="1766"/>
    <cellStyle name="超链接 17" xfId="1768"/>
    <cellStyle name="超链接 18" xfId="1770"/>
    <cellStyle name="超链接 19" xfId="1772"/>
    <cellStyle name="超链接 2" xfId="1774"/>
    <cellStyle name="超链接 20" xfId="1765"/>
    <cellStyle name="超链接 21" xfId="1767"/>
    <cellStyle name="超链接 22" xfId="1769"/>
    <cellStyle name="超链接 23" xfId="1771"/>
    <cellStyle name="超链接 24" xfId="1773"/>
    <cellStyle name="超链接 25" xfId="1775"/>
    <cellStyle name="超链接 26" xfId="1777"/>
    <cellStyle name="超链接 27" xfId="1779"/>
    <cellStyle name="超链接 28" xfId="1781"/>
    <cellStyle name="超链接 29" xfId="1783"/>
    <cellStyle name="超链接 3" xfId="1785"/>
    <cellStyle name="超链接 30" xfId="1776"/>
    <cellStyle name="超链接 31" xfId="1778"/>
    <cellStyle name="超链接 32" xfId="1780"/>
    <cellStyle name="超链接 33" xfId="1782"/>
    <cellStyle name="超链接 34" xfId="1784"/>
    <cellStyle name="超链接 35" xfId="1786"/>
    <cellStyle name="超链接 36" xfId="1788"/>
    <cellStyle name="超链接 37" xfId="1790"/>
    <cellStyle name="超链接 38" xfId="1792"/>
    <cellStyle name="超链接 39" xfId="1794"/>
    <cellStyle name="超链接 4" xfId="1796"/>
    <cellStyle name="超链接 40" xfId="1787"/>
    <cellStyle name="超链接 41" xfId="1789"/>
    <cellStyle name="超链接 42" xfId="1791"/>
    <cellStyle name="超链接 43" xfId="1793"/>
    <cellStyle name="超链接 44" xfId="1795"/>
    <cellStyle name="超链接 45" xfId="1797"/>
    <cellStyle name="超链接 46" xfId="1799"/>
    <cellStyle name="超链接 47" xfId="1801"/>
    <cellStyle name="超链接 48" xfId="1803"/>
    <cellStyle name="超链接 49" xfId="1805"/>
    <cellStyle name="超链接 5" xfId="1807"/>
    <cellStyle name="超链接 50" xfId="1798"/>
    <cellStyle name="超链接 51" xfId="1800"/>
    <cellStyle name="超链接 52" xfId="1802"/>
    <cellStyle name="超链接 53" xfId="1804"/>
    <cellStyle name="超链接 54" xfId="1806"/>
    <cellStyle name="超链接 55" xfId="1808"/>
    <cellStyle name="超链接 56" xfId="1811"/>
    <cellStyle name="超链接 57" xfId="1813"/>
    <cellStyle name="超链接 58" xfId="1815"/>
    <cellStyle name="超链接 59" xfId="1817"/>
    <cellStyle name="超链接 6" xfId="1819"/>
    <cellStyle name="超链接 60" xfId="1809"/>
    <cellStyle name="超链接 61" xfId="1812"/>
    <cellStyle name="超链接 62" xfId="1814"/>
    <cellStyle name="超链接 63" xfId="1816"/>
    <cellStyle name="超链接 64" xfId="1818"/>
    <cellStyle name="超链接 65" xfId="1820"/>
    <cellStyle name="超链接 66" xfId="1822"/>
    <cellStyle name="超链接 67" xfId="1824"/>
    <cellStyle name="超链接 68" xfId="1826"/>
    <cellStyle name="超链接 69" xfId="1828"/>
    <cellStyle name="超链接 7" xfId="1830"/>
    <cellStyle name="超链接 70" xfId="1821"/>
    <cellStyle name="超链接 71" xfId="1823"/>
    <cellStyle name="超链接 72" xfId="1825"/>
    <cellStyle name="超链接 73" xfId="1827"/>
    <cellStyle name="超链接 74" xfId="1829"/>
    <cellStyle name="超链接 75" xfId="1831"/>
    <cellStyle name="超链接 76" xfId="1833"/>
    <cellStyle name="超链接 77" xfId="1835"/>
    <cellStyle name="超链接 78" xfId="1837"/>
    <cellStyle name="超链接 79" xfId="1839"/>
    <cellStyle name="超链接 8" xfId="1841"/>
    <cellStyle name="超链接 80" xfId="1832"/>
    <cellStyle name="超链接 81" xfId="1834"/>
    <cellStyle name="超链接 82" xfId="1836"/>
    <cellStyle name="超链接 83" xfId="1838"/>
    <cellStyle name="超链接 84" xfId="1840"/>
    <cellStyle name="超链接 85" xfId="1842"/>
    <cellStyle name="超链接 9" xfId="1843"/>
    <cellStyle name="分级显示行_1_4附件二凯旋评估表" xfId="1844"/>
    <cellStyle name="公司标准表" xfId="1166"/>
    <cellStyle name="好 10" xfId="1391"/>
    <cellStyle name="好 11" xfId="1554"/>
    <cellStyle name="好 12" xfId="1624"/>
    <cellStyle name="好 13" xfId="1680"/>
    <cellStyle name="好 14" xfId="1714"/>
    <cellStyle name="好 15" xfId="1727"/>
    <cellStyle name="好 16" xfId="1741"/>
    <cellStyle name="好 17" xfId="1752"/>
    <cellStyle name="好 18" xfId="1845"/>
    <cellStyle name="好 19" xfId="1849"/>
    <cellStyle name="好 2" xfId="1210"/>
    <cellStyle name="好 20" xfId="1728"/>
    <cellStyle name="好 21" xfId="1742"/>
    <cellStyle name="好 22" xfId="1753"/>
    <cellStyle name="好 23" xfId="1846"/>
    <cellStyle name="好 24" xfId="1850"/>
    <cellStyle name="好 25" xfId="1853"/>
    <cellStyle name="好 26" xfId="1857"/>
    <cellStyle name="好 27" xfId="1861"/>
    <cellStyle name="好 28" xfId="1865"/>
    <cellStyle name="好 29" xfId="1869"/>
    <cellStyle name="好 3" xfId="1873"/>
    <cellStyle name="好 30" xfId="1854"/>
    <cellStyle name="好 31" xfId="1858"/>
    <cellStyle name="好 32" xfId="1862"/>
    <cellStyle name="好 33" xfId="1866"/>
    <cellStyle name="好 34" xfId="1870"/>
    <cellStyle name="好 35" xfId="1874"/>
    <cellStyle name="好 36" xfId="1878"/>
    <cellStyle name="好 37" xfId="1882"/>
    <cellStyle name="好 38" xfId="1203"/>
    <cellStyle name="好 39" xfId="1886"/>
    <cellStyle name="好 4" xfId="1890"/>
    <cellStyle name="好 40" xfId="1875"/>
    <cellStyle name="好 41" xfId="1879"/>
    <cellStyle name="好 42" xfId="1883"/>
    <cellStyle name="好 43" xfId="1204"/>
    <cellStyle name="好 44" xfId="1887"/>
    <cellStyle name="好 45" xfId="1891"/>
    <cellStyle name="好 46" xfId="1895"/>
    <cellStyle name="好 47" xfId="1899"/>
    <cellStyle name="好 48" xfId="1903"/>
    <cellStyle name="好 49" xfId="1907"/>
    <cellStyle name="好 5" xfId="1911"/>
    <cellStyle name="好 50" xfId="1892"/>
    <cellStyle name="好 51" xfId="1896"/>
    <cellStyle name="好 52" xfId="1900"/>
    <cellStyle name="好 53" xfId="1904"/>
    <cellStyle name="好 54" xfId="1908"/>
    <cellStyle name="好 55" xfId="1912"/>
    <cellStyle name="好 56" xfId="1915"/>
    <cellStyle name="好 57" xfId="1917"/>
    <cellStyle name="好 58" xfId="1919"/>
    <cellStyle name="好 6" xfId="1359"/>
    <cellStyle name="好 7" xfId="1921"/>
    <cellStyle name="好 8" xfId="1922"/>
    <cellStyle name="好 9" xfId="1923"/>
    <cellStyle name="好_12-附注汇总模板-不链接" xfId="1924"/>
    <cellStyle name="好_12-附注汇总模板-不链接_附注" xfId="1925"/>
    <cellStyle name="好_2.报表" xfId="1926"/>
    <cellStyle name="好_930－单独报送-十三化建(链接)" xfId="1249"/>
    <cellStyle name="好_930资产" xfId="1706"/>
    <cellStyle name="好_Sheet1" xfId="1927"/>
    <cellStyle name="好_Sheet1_附注" xfId="1234"/>
    <cellStyle name="好_报表-(合并)" xfId="1928"/>
    <cellStyle name="好_附注" xfId="231"/>
    <cellStyle name="好_附注（中化十三）汇总" xfId="1929"/>
    <cellStyle name="好_附注_1" xfId="955"/>
    <cellStyle name="好_关联方清单及审计范围" xfId="1930"/>
    <cellStyle name="好_关联方清单及审计范围_附注" xfId="1931"/>
    <cellStyle name="好_合并试算－中化工程07" xfId="1933"/>
    <cellStyle name="好_权益变动表" xfId="1934"/>
    <cellStyle name="好_十四化建三年一期合并报表" xfId="1935"/>
    <cellStyle name="好_试算-十三化建(合并)" xfId="345"/>
    <cellStyle name="好_下属企业代码及930福利费" xfId="1936"/>
    <cellStyle name="好_现金流量" xfId="1937"/>
    <cellStyle name="好_现金流量表(北碚)" xfId="1938"/>
    <cellStyle name="好_现金流量表(两江)" xfId="1939"/>
    <cellStyle name="好_现金流量表(十三化建)" xfId="1940"/>
    <cellStyle name="好_现金流量表(天成)" xfId="1592"/>
    <cellStyle name="好_现金流量表（天合）" xfId="1941"/>
    <cellStyle name="好_现金流量表(天翼)" xfId="1942"/>
    <cellStyle name="好_现金流量表(万州分)" xfId="1943"/>
    <cellStyle name="好_中化070930" xfId="1579"/>
    <cellStyle name="好_中化工程2007年度财务决算报表附注" xfId="1944"/>
    <cellStyle name="好_中化工程930原始模拟报表" xfId="236"/>
    <cellStyle name="汇总 10" xfId="1945"/>
    <cellStyle name="汇总 11" xfId="1947"/>
    <cellStyle name="汇总 12" xfId="1949"/>
    <cellStyle name="汇总 13" xfId="1951"/>
    <cellStyle name="汇总 14" xfId="1953"/>
    <cellStyle name="汇总 15" xfId="1956"/>
    <cellStyle name="汇总 16" xfId="1960"/>
    <cellStyle name="汇总 17" xfId="1964"/>
    <cellStyle name="汇总 18" xfId="1969"/>
    <cellStyle name="汇总 19" xfId="1973"/>
    <cellStyle name="汇总 2" xfId="1977"/>
    <cellStyle name="汇总 20" xfId="1957"/>
    <cellStyle name="汇总 21" xfId="1961"/>
    <cellStyle name="汇总 22" xfId="1965"/>
    <cellStyle name="汇总 23" xfId="1970"/>
    <cellStyle name="汇总 24" xfId="1974"/>
    <cellStyle name="汇总 25" xfId="1978"/>
    <cellStyle name="汇总 26" xfId="1982"/>
    <cellStyle name="汇总 27" xfId="1986"/>
    <cellStyle name="汇总 28" xfId="1990"/>
    <cellStyle name="汇总 29" xfId="1994"/>
    <cellStyle name="汇总 3" xfId="1998"/>
    <cellStyle name="汇总 30" xfId="1979"/>
    <cellStyle name="汇总 31" xfId="1983"/>
    <cellStyle name="汇总 32" xfId="1987"/>
    <cellStyle name="汇总 33" xfId="1991"/>
    <cellStyle name="汇总 34" xfId="1995"/>
    <cellStyle name="汇总 35" xfId="1999"/>
    <cellStyle name="汇总 36" xfId="125"/>
    <cellStyle name="汇总 37" xfId="135"/>
    <cellStyle name="汇总 38" xfId="1224"/>
    <cellStyle name="汇总 39" xfId="2003"/>
    <cellStyle name="汇总 4" xfId="2007"/>
    <cellStyle name="汇总 40" xfId="2000"/>
    <cellStyle name="汇总 41" xfId="124"/>
    <cellStyle name="汇总 42" xfId="134"/>
    <cellStyle name="汇总 43" xfId="1225"/>
    <cellStyle name="汇总 44" xfId="2004"/>
    <cellStyle name="汇总 45" xfId="2008"/>
    <cellStyle name="汇总 46" xfId="2012"/>
    <cellStyle name="汇总 47" xfId="2016"/>
    <cellStyle name="汇总 48" xfId="2020"/>
    <cellStyle name="汇总 49" xfId="2024"/>
    <cellStyle name="汇总 5" xfId="2027"/>
    <cellStyle name="汇总 50" xfId="2009"/>
    <cellStyle name="汇总 51" xfId="2013"/>
    <cellStyle name="汇总 52" xfId="2017"/>
    <cellStyle name="汇总 53" xfId="2021"/>
    <cellStyle name="汇总 54" xfId="2025"/>
    <cellStyle name="汇总 55" xfId="2028"/>
    <cellStyle name="汇总 56" xfId="2030"/>
    <cellStyle name="汇总 57" xfId="2032"/>
    <cellStyle name="汇总 58" xfId="2034"/>
    <cellStyle name="汇总 6" xfId="2035"/>
    <cellStyle name="汇总 7" xfId="2036"/>
    <cellStyle name="汇总 8" xfId="2037"/>
    <cellStyle name="汇总 9" xfId="2038"/>
    <cellStyle name="计算 10" xfId="2039"/>
    <cellStyle name="计算 11" xfId="2040"/>
    <cellStyle name="计算 12" xfId="2041"/>
    <cellStyle name="计算 13" xfId="2042"/>
    <cellStyle name="计算 14" xfId="2043"/>
    <cellStyle name="计算 15" xfId="2044"/>
    <cellStyle name="计算 16" xfId="2046"/>
    <cellStyle name="计算 17" xfId="2048"/>
    <cellStyle name="计算 18" xfId="2050"/>
    <cellStyle name="计算 19" xfId="2052"/>
    <cellStyle name="计算 2" xfId="2054"/>
    <cellStyle name="计算 20" xfId="2045"/>
    <cellStyle name="计算 21" xfId="2047"/>
    <cellStyle name="计算 22" xfId="2049"/>
    <cellStyle name="计算 23" xfId="2051"/>
    <cellStyle name="计算 24" xfId="2053"/>
    <cellStyle name="计算 25" xfId="2055"/>
    <cellStyle name="计算 26" xfId="2057"/>
    <cellStyle name="计算 27" xfId="2059"/>
    <cellStyle name="计算 28" xfId="2061"/>
    <cellStyle name="计算 29" xfId="2063"/>
    <cellStyle name="计算 3" xfId="2065"/>
    <cellStyle name="计算 30" xfId="2056"/>
    <cellStyle name="计算 31" xfId="2058"/>
    <cellStyle name="计算 32" xfId="2060"/>
    <cellStyle name="计算 33" xfId="2062"/>
    <cellStyle name="计算 34" xfId="2064"/>
    <cellStyle name="计算 35" xfId="2066"/>
    <cellStyle name="计算 36" xfId="2068"/>
    <cellStyle name="计算 37" xfId="2070"/>
    <cellStyle name="计算 38" xfId="2072"/>
    <cellStyle name="计算 39" xfId="2074"/>
    <cellStyle name="计算 4" xfId="2076"/>
    <cellStyle name="计算 40" xfId="2067"/>
    <cellStyle name="计算 41" xfId="2069"/>
    <cellStyle name="计算 42" xfId="2071"/>
    <cellStyle name="计算 43" xfId="2073"/>
    <cellStyle name="计算 44" xfId="2075"/>
    <cellStyle name="计算 45" xfId="2077"/>
    <cellStyle name="计算 46" xfId="2079"/>
    <cellStyle name="计算 47" xfId="29"/>
    <cellStyle name="计算 48" xfId="2081"/>
    <cellStyle name="计算 49" xfId="2083"/>
    <cellStyle name="计算 5" xfId="2085"/>
    <cellStyle name="计算 50" xfId="2078"/>
    <cellStyle name="计算 51" xfId="2080"/>
    <cellStyle name="计算 52" xfId="28"/>
    <cellStyle name="计算 53" xfId="2082"/>
    <cellStyle name="计算 54" xfId="2084"/>
    <cellStyle name="计算 55" xfId="2086"/>
    <cellStyle name="计算 56" xfId="2087"/>
    <cellStyle name="计算 57" xfId="2088"/>
    <cellStyle name="计算 58" xfId="2089"/>
    <cellStyle name="计算 6" xfId="2090"/>
    <cellStyle name="计算 7" xfId="2091"/>
    <cellStyle name="计算 8" xfId="2092"/>
    <cellStyle name="计算 9" xfId="2093"/>
    <cellStyle name="检查单元格 10" xfId="2094"/>
    <cellStyle name="检查单元格 11" xfId="2095"/>
    <cellStyle name="检查单元格 12" xfId="2096"/>
    <cellStyle name="检查单元格 13" xfId="2097"/>
    <cellStyle name="检查单元格 14" xfId="2098"/>
    <cellStyle name="检查单元格 15" xfId="2099"/>
    <cellStyle name="检查单元格 16" xfId="2101"/>
    <cellStyle name="检查单元格 17" xfId="2103"/>
    <cellStyle name="检查单元格 18" xfId="2105"/>
    <cellStyle name="检查单元格 19" xfId="153"/>
    <cellStyle name="检查单元格 2" xfId="2107"/>
    <cellStyle name="检查单元格 20" xfId="2100"/>
    <cellStyle name="检查单元格 21" xfId="2102"/>
    <cellStyle name="检查单元格 22" xfId="2104"/>
    <cellStyle name="检查单元格 23" xfId="2106"/>
    <cellStyle name="检查单元格 24" xfId="152"/>
    <cellStyle name="检查单元格 25" xfId="2108"/>
    <cellStyle name="检查单元格 26" xfId="2110"/>
    <cellStyle name="检查单元格 27" xfId="2112"/>
    <cellStyle name="检查单元格 28" xfId="2114"/>
    <cellStyle name="检查单元格 29" xfId="2116"/>
    <cellStyle name="检查单元格 3" xfId="2118"/>
    <cellStyle name="检查单元格 30" xfId="2109"/>
    <cellStyle name="检查单元格 31" xfId="2111"/>
    <cellStyle name="检查单元格 32" xfId="2113"/>
    <cellStyle name="检查单元格 33" xfId="2115"/>
    <cellStyle name="检查单元格 34" xfId="2117"/>
    <cellStyle name="检查单元格 35" xfId="2119"/>
    <cellStyle name="检查单元格 36" xfId="2121"/>
    <cellStyle name="检查单元格 37" xfId="2123"/>
    <cellStyle name="检查单元格 38" xfId="2125"/>
    <cellStyle name="检查单元格 39" xfId="2127"/>
    <cellStyle name="检查单元格 4" xfId="2129"/>
    <cellStyle name="检查单元格 40" xfId="2120"/>
    <cellStyle name="检查单元格 41" xfId="2122"/>
    <cellStyle name="检查单元格 42" xfId="2124"/>
    <cellStyle name="检查单元格 43" xfId="2126"/>
    <cellStyle name="检查单元格 44" xfId="2128"/>
    <cellStyle name="检查单元格 45" xfId="2130"/>
    <cellStyle name="检查单元格 46" xfId="2132"/>
    <cellStyle name="检查单元格 47" xfId="2134"/>
    <cellStyle name="检查单元格 48" xfId="2136"/>
    <cellStyle name="检查单元格 49" xfId="2138"/>
    <cellStyle name="检查单元格 5" xfId="2140"/>
    <cellStyle name="检查单元格 50" xfId="2131"/>
    <cellStyle name="检查单元格 51" xfId="2133"/>
    <cellStyle name="检查单元格 52" xfId="2135"/>
    <cellStyle name="检查单元格 53" xfId="2137"/>
    <cellStyle name="检查单元格 54" xfId="2139"/>
    <cellStyle name="检查单元格 55" xfId="2141"/>
    <cellStyle name="检查单元格 56" xfId="2142"/>
    <cellStyle name="检查单元格 57" xfId="2143"/>
    <cellStyle name="检查单元格 58" xfId="2144"/>
    <cellStyle name="检查单元格 6" xfId="2145"/>
    <cellStyle name="检查单元格 7" xfId="2146"/>
    <cellStyle name="检查单元格 8" xfId="2147"/>
    <cellStyle name="检查单元格 9" xfId="2148"/>
    <cellStyle name="解释性文本 10" xfId="2149"/>
    <cellStyle name="解释性文本 11" xfId="2150"/>
    <cellStyle name="解释性文本 12" xfId="2151"/>
    <cellStyle name="解释性文本 13" xfId="2152"/>
    <cellStyle name="解释性文本 14" xfId="2153"/>
    <cellStyle name="解释性文本 15" xfId="2154"/>
    <cellStyle name="解释性文本 16" xfId="2156"/>
    <cellStyle name="解释性文本 17" xfId="2158"/>
    <cellStyle name="解释性文本 18" xfId="2160"/>
    <cellStyle name="解释性文本 19" xfId="2162"/>
    <cellStyle name="解释性文本 2" xfId="2164"/>
    <cellStyle name="解释性文本 20" xfId="2155"/>
    <cellStyle name="解释性文本 21" xfId="2157"/>
    <cellStyle name="解释性文本 22" xfId="2159"/>
    <cellStyle name="解释性文本 23" xfId="2161"/>
    <cellStyle name="解释性文本 24" xfId="2163"/>
    <cellStyle name="解释性文本 25" xfId="2165"/>
    <cellStyle name="解释性文本 26" xfId="2167"/>
    <cellStyle name="解释性文本 27" xfId="2169"/>
    <cellStyle name="解释性文本 28" xfId="2171"/>
    <cellStyle name="解释性文本 29" xfId="141"/>
    <cellStyle name="解释性文本 3" xfId="2173"/>
    <cellStyle name="解释性文本 30" xfId="2166"/>
    <cellStyle name="解释性文本 31" xfId="2168"/>
    <cellStyle name="解释性文本 32" xfId="2170"/>
    <cellStyle name="解释性文本 33" xfId="2172"/>
    <cellStyle name="解释性文本 34" xfId="140"/>
    <cellStyle name="解释性文本 35" xfId="1260"/>
    <cellStyle name="解释性文本 36" xfId="1263"/>
    <cellStyle name="解释性文本 37" xfId="1266"/>
    <cellStyle name="解释性文本 38" xfId="1269"/>
    <cellStyle name="解释性文本 39" xfId="1272"/>
    <cellStyle name="解释性文本 4" xfId="2174"/>
    <cellStyle name="解释性文本 40" xfId="1261"/>
    <cellStyle name="解释性文本 41" xfId="1264"/>
    <cellStyle name="解释性文本 42" xfId="1267"/>
    <cellStyle name="解释性文本 43" xfId="1270"/>
    <cellStyle name="解释性文本 44" xfId="1273"/>
    <cellStyle name="解释性文本 45" xfId="1276"/>
    <cellStyle name="解释性文本 46" xfId="1280"/>
    <cellStyle name="解释性文本 47" xfId="1284"/>
    <cellStyle name="解释性文本 48" xfId="1288"/>
    <cellStyle name="解释性文本 49" xfId="1292"/>
    <cellStyle name="解释性文本 5" xfId="1295"/>
    <cellStyle name="解释性文本 50" xfId="1277"/>
    <cellStyle name="解释性文本 51" xfId="1281"/>
    <cellStyle name="解释性文本 52" xfId="1285"/>
    <cellStyle name="解释性文本 53" xfId="1289"/>
    <cellStyle name="解释性文本 54" xfId="1293"/>
    <cellStyle name="解释性文本 55" xfId="1298"/>
    <cellStyle name="解释性文本 56" xfId="1301"/>
    <cellStyle name="解释性文本 57" xfId="1304"/>
    <cellStyle name="解释性文本 58" xfId="1307"/>
    <cellStyle name="解释性文本 6" xfId="202"/>
    <cellStyle name="解释性文本 7" xfId="1321"/>
    <cellStyle name="解释性文本 8" xfId="1333"/>
    <cellStyle name="解释性文本 9" xfId="1339"/>
    <cellStyle name="警告文本 10" xfId="2175"/>
    <cellStyle name="警告文本 11" xfId="2176"/>
    <cellStyle name="警告文本 12" xfId="2177"/>
    <cellStyle name="警告文本 13" xfId="2178"/>
    <cellStyle name="警告文本 14" xfId="2179"/>
    <cellStyle name="警告文本 15" xfId="2180"/>
    <cellStyle name="警告文本 16" xfId="2182"/>
    <cellStyle name="警告文本 17" xfId="2184"/>
    <cellStyle name="警告文本 18" xfId="2186"/>
    <cellStyle name="警告文本 19" xfId="2188"/>
    <cellStyle name="警告文本 2" xfId="2190"/>
    <cellStyle name="警告文本 20" xfId="2181"/>
    <cellStyle name="警告文本 21" xfId="2183"/>
    <cellStyle name="警告文本 22" xfId="2185"/>
    <cellStyle name="警告文本 23" xfId="2187"/>
    <cellStyle name="警告文本 24" xfId="2189"/>
    <cellStyle name="警告文本 25" xfId="2191"/>
    <cellStyle name="警告文本 26" xfId="2193"/>
    <cellStyle name="警告文本 27" xfId="2195"/>
    <cellStyle name="警告文本 28" xfId="2197"/>
    <cellStyle name="警告文本 29" xfId="2199"/>
    <cellStyle name="警告文本 3" xfId="2201"/>
    <cellStyle name="警告文本 30" xfId="2192"/>
    <cellStyle name="警告文本 31" xfId="2194"/>
    <cellStyle name="警告文本 32" xfId="2196"/>
    <cellStyle name="警告文本 33" xfId="2198"/>
    <cellStyle name="警告文本 34" xfId="2200"/>
    <cellStyle name="警告文本 35" xfId="2202"/>
    <cellStyle name="警告文本 36" xfId="2204"/>
    <cellStyle name="警告文本 37" xfId="2206"/>
    <cellStyle name="警告文本 38" xfId="2208"/>
    <cellStyle name="警告文本 39" xfId="2210"/>
    <cellStyle name="警告文本 4" xfId="2212"/>
    <cellStyle name="警告文本 40" xfId="2203"/>
    <cellStyle name="警告文本 41" xfId="2205"/>
    <cellStyle name="警告文本 42" xfId="2207"/>
    <cellStyle name="警告文本 43" xfId="2209"/>
    <cellStyle name="警告文本 44" xfId="2211"/>
    <cellStyle name="警告文本 45" xfId="2213"/>
    <cellStyle name="警告文本 46" xfId="2215"/>
    <cellStyle name="警告文本 47" xfId="2217"/>
    <cellStyle name="警告文本 48" xfId="2219"/>
    <cellStyle name="警告文本 49" xfId="2221"/>
    <cellStyle name="警告文本 5" xfId="2223"/>
    <cellStyle name="警告文本 50" xfId="2214"/>
    <cellStyle name="警告文本 51" xfId="2216"/>
    <cellStyle name="警告文本 52" xfId="2218"/>
    <cellStyle name="警告文本 53" xfId="2220"/>
    <cellStyle name="警告文本 54" xfId="2222"/>
    <cellStyle name="警告文本 55" xfId="2224"/>
    <cellStyle name="警告文本 56" xfId="2225"/>
    <cellStyle name="警告文本 57" xfId="2226"/>
    <cellStyle name="警告文本 58" xfId="2227"/>
    <cellStyle name="警告文本 6" xfId="2228"/>
    <cellStyle name="警告文本 7" xfId="2229"/>
    <cellStyle name="警告文本 8" xfId="2230"/>
    <cellStyle name="警告文本 9" xfId="2231"/>
    <cellStyle name="链接单元格 10" xfId="2232"/>
    <cellStyle name="链接单元格 11" xfId="2233"/>
    <cellStyle name="链接单元格 12" xfId="2234"/>
    <cellStyle name="链接单元格 13" xfId="2235"/>
    <cellStyle name="链接单元格 14" xfId="2236"/>
    <cellStyle name="链接单元格 15" xfId="2237"/>
    <cellStyle name="链接单元格 16" xfId="2239"/>
    <cellStyle name="链接单元格 17" xfId="2241"/>
    <cellStyle name="链接单元格 18" xfId="2243"/>
    <cellStyle name="链接单元格 19" xfId="2245"/>
    <cellStyle name="链接单元格 2" xfId="2247"/>
    <cellStyle name="链接单元格 20" xfId="2238"/>
    <cellStyle name="链接单元格 21" xfId="2240"/>
    <cellStyle name="链接单元格 22" xfId="2242"/>
    <cellStyle name="链接单元格 23" xfId="2244"/>
    <cellStyle name="链接单元格 24" xfId="2246"/>
    <cellStyle name="链接单元格 25" xfId="2248"/>
    <cellStyle name="链接单元格 26" xfId="2250"/>
    <cellStyle name="链接单元格 27" xfId="2252"/>
    <cellStyle name="链接单元格 28" xfId="2254"/>
    <cellStyle name="链接单元格 29" xfId="2256"/>
    <cellStyle name="链接单元格 3" xfId="2258"/>
    <cellStyle name="链接单元格 30" xfId="2249"/>
    <cellStyle name="链接单元格 31" xfId="2251"/>
    <cellStyle name="链接单元格 32" xfId="2253"/>
    <cellStyle name="链接单元格 33" xfId="2255"/>
    <cellStyle name="链接单元格 34" xfId="2257"/>
    <cellStyle name="链接单元格 35" xfId="2259"/>
    <cellStyle name="链接单元格 36" xfId="2261"/>
    <cellStyle name="链接单元格 37" xfId="1673"/>
    <cellStyle name="链接单元格 38" xfId="2263"/>
    <cellStyle name="链接单元格 39" xfId="1054"/>
    <cellStyle name="链接单元格 4" xfId="2265"/>
    <cellStyle name="链接单元格 40" xfId="2260"/>
    <cellStyle name="链接单元格 41" xfId="2262"/>
    <cellStyle name="链接单元格 42" xfId="1674"/>
    <cellStyle name="链接单元格 43" xfId="2264"/>
    <cellStyle name="链接单元格 44" xfId="1055"/>
    <cellStyle name="链接单元格 45" xfId="1057"/>
    <cellStyle name="链接单元格 46" xfId="1060"/>
    <cellStyle name="链接单元格 47" xfId="1063"/>
    <cellStyle name="链接单元格 48" xfId="1066"/>
    <cellStyle name="链接单元格 49" xfId="1070"/>
    <cellStyle name="链接单元格 5" xfId="2266"/>
    <cellStyle name="链接单元格 50" xfId="1058"/>
    <cellStyle name="链接单元格 51" xfId="1061"/>
    <cellStyle name="链接单元格 52" xfId="1064"/>
    <cellStyle name="链接单元格 53" xfId="1067"/>
    <cellStyle name="链接单元格 54" xfId="1071"/>
    <cellStyle name="链接单元格 55" xfId="1074"/>
    <cellStyle name="链接单元格 56" xfId="1077"/>
    <cellStyle name="链接单元格 57" xfId="1080"/>
    <cellStyle name="链接单元格 58" xfId="1083"/>
    <cellStyle name="链接单元格 6" xfId="2267"/>
    <cellStyle name="链接单元格 7" xfId="2268"/>
    <cellStyle name="链接单元格 8" xfId="2269"/>
    <cellStyle name="链接单元格 9" xfId="2270"/>
    <cellStyle name="霓付 [0]_97MBO" xfId="1477"/>
    <cellStyle name="霓付_97MBO" xfId="2271"/>
    <cellStyle name="烹拳 [0]_97MBO" xfId="192"/>
    <cellStyle name="烹拳_97MBO" xfId="2272"/>
    <cellStyle name="普通_ 白土" xfId="2273"/>
    <cellStyle name="千分位[0]_ 白土" xfId="2274"/>
    <cellStyle name="千分位_ 白土" xfId="2275"/>
    <cellStyle name="千位[0]_ 应交税金审定表" xfId="2276"/>
    <cellStyle name="千位_ 应交税金审定表" xfId="2277"/>
    <cellStyle name="千位分隔" xfId="18" builtinId="3"/>
    <cellStyle name="千位分隔 10" xfId="1372"/>
    <cellStyle name="千位分隔 100" xfId="2278"/>
    <cellStyle name="千位分隔 104" xfId="2279"/>
    <cellStyle name="千位分隔 11" xfId="2280"/>
    <cellStyle name="千位分隔 12" xfId="2281"/>
    <cellStyle name="千位分隔 13" xfId="1216"/>
    <cellStyle name="千位分隔 14" xfId="1218"/>
    <cellStyle name="千位分隔 15" xfId="2282"/>
    <cellStyle name="千位分隔 16" xfId="2284"/>
    <cellStyle name="千位分隔 17" xfId="2286"/>
    <cellStyle name="千位分隔 18" xfId="2288"/>
    <cellStyle name="千位分隔 19" xfId="2290"/>
    <cellStyle name="千位分隔 2" xfId="1932"/>
    <cellStyle name="千位分隔 2 10" xfId="2292"/>
    <cellStyle name="千位分隔 2 11" xfId="1239"/>
    <cellStyle name="千位分隔 2 12" xfId="2293"/>
    <cellStyle name="千位分隔 2 13" xfId="2294"/>
    <cellStyle name="千位分隔 2 14" xfId="2295"/>
    <cellStyle name="千位分隔 2 15" xfId="2296"/>
    <cellStyle name="千位分隔 2 2" xfId="2297"/>
    <cellStyle name="千位分隔 2 2 2 2" xfId="1810"/>
    <cellStyle name="千位分隔 2 3" xfId="2298"/>
    <cellStyle name="千位分隔 2 4" xfId="1220"/>
    <cellStyle name="千位分隔 2 5" xfId="2299"/>
    <cellStyle name="千位分隔 2 6" xfId="2300"/>
    <cellStyle name="千位分隔 2 7" xfId="2301"/>
    <cellStyle name="千位分隔 2 8" xfId="2302"/>
    <cellStyle name="千位分隔 2 9" xfId="2303"/>
    <cellStyle name="千位分隔 20" xfId="2283"/>
    <cellStyle name="千位分隔 21" xfId="2285"/>
    <cellStyle name="千位分隔 22" xfId="2287"/>
    <cellStyle name="千位分隔 23" xfId="2289"/>
    <cellStyle name="千位分隔 24" xfId="2291"/>
    <cellStyle name="千位分隔 25" xfId="2304"/>
    <cellStyle name="千位分隔 26" xfId="2306"/>
    <cellStyle name="千位分隔 27" xfId="2308"/>
    <cellStyle name="千位分隔 28" xfId="2310"/>
    <cellStyle name="千位分隔 29" xfId="2312"/>
    <cellStyle name="千位分隔 3" xfId="2314"/>
    <cellStyle name="千位分隔 3 10" xfId="2315"/>
    <cellStyle name="千位分隔 3 11" xfId="2316"/>
    <cellStyle name="千位分隔 3 12" xfId="2317"/>
    <cellStyle name="千位分隔 3 13" xfId="2318"/>
    <cellStyle name="千位分隔 3 14" xfId="2319"/>
    <cellStyle name="千位分隔 3 15" xfId="2320"/>
    <cellStyle name="千位分隔 3 16" xfId="2321"/>
    <cellStyle name="千位分隔 3 2" xfId="2322"/>
    <cellStyle name="千位分隔 3 3" xfId="2323"/>
    <cellStyle name="千位分隔 3 4" xfId="2324"/>
    <cellStyle name="千位分隔 3 5" xfId="138"/>
    <cellStyle name="千位分隔 3 6" xfId="2325"/>
    <cellStyle name="千位分隔 3 7" xfId="2326"/>
    <cellStyle name="千位分隔 3 8" xfId="2327"/>
    <cellStyle name="千位分隔 3 9" xfId="2328"/>
    <cellStyle name="千位分隔 30" xfId="2305"/>
    <cellStyle name="千位分隔 31" xfId="2307"/>
    <cellStyle name="千位分隔 32" xfId="2309"/>
    <cellStyle name="千位分隔 33" xfId="2311"/>
    <cellStyle name="千位分隔 34" xfId="2313"/>
    <cellStyle name="千位分隔 35" xfId="2329"/>
    <cellStyle name="千位分隔 36" xfId="2331"/>
    <cellStyle name="千位分隔 37" xfId="2333"/>
    <cellStyle name="千位分隔 38" xfId="2335"/>
    <cellStyle name="千位分隔 39" xfId="2337"/>
    <cellStyle name="千位分隔 4" xfId="2339"/>
    <cellStyle name="千位分隔 40" xfId="2330"/>
    <cellStyle name="千位分隔 41" xfId="2332"/>
    <cellStyle name="千位分隔 42" xfId="2334"/>
    <cellStyle name="千位分隔 43" xfId="2336"/>
    <cellStyle name="千位分隔 44" xfId="2338"/>
    <cellStyle name="千位分隔 45" xfId="2340"/>
    <cellStyle name="千位分隔 46" xfId="2342"/>
    <cellStyle name="千位分隔 47" xfId="2344"/>
    <cellStyle name="千位分隔 48" xfId="2346"/>
    <cellStyle name="千位分隔 49" xfId="2348"/>
    <cellStyle name="千位分隔 5" xfId="2350"/>
    <cellStyle name="千位分隔 50" xfId="2341"/>
    <cellStyle name="千位分隔 51" xfId="2343"/>
    <cellStyle name="千位分隔 52" xfId="2345"/>
    <cellStyle name="千位分隔 53" xfId="2347"/>
    <cellStyle name="千位分隔 54" xfId="2349"/>
    <cellStyle name="千位分隔 55" xfId="2351"/>
    <cellStyle name="千位分隔 56" xfId="2353"/>
    <cellStyle name="千位分隔 57" xfId="2355"/>
    <cellStyle name="千位分隔 58" xfId="2357"/>
    <cellStyle name="千位分隔 59" xfId="2359"/>
    <cellStyle name="千位分隔 6" xfId="2361"/>
    <cellStyle name="千位分隔 60" xfId="2352"/>
    <cellStyle name="千位分隔 61" xfId="2354"/>
    <cellStyle name="千位分隔 62" xfId="2356"/>
    <cellStyle name="千位分隔 63" xfId="2358"/>
    <cellStyle name="千位分隔 64" xfId="2360"/>
    <cellStyle name="千位分隔 65" xfId="2362"/>
    <cellStyle name="千位分隔 66" xfId="2364"/>
    <cellStyle name="千位分隔 67" xfId="2366"/>
    <cellStyle name="千位分隔 68" xfId="2368"/>
    <cellStyle name="千位分隔 69" xfId="2370"/>
    <cellStyle name="千位分隔 7" xfId="2372"/>
    <cellStyle name="千位分隔 70" xfId="2363"/>
    <cellStyle name="千位分隔 71" xfId="2365"/>
    <cellStyle name="千位分隔 72" xfId="2367"/>
    <cellStyle name="千位分隔 73" xfId="2369"/>
    <cellStyle name="千位分隔 74" xfId="2371"/>
    <cellStyle name="千位分隔 75" xfId="2373"/>
    <cellStyle name="千位分隔 76" xfId="2375"/>
    <cellStyle name="千位分隔 77" xfId="2377"/>
    <cellStyle name="千位分隔 78" xfId="2379"/>
    <cellStyle name="千位分隔 79" xfId="2381"/>
    <cellStyle name="千位分隔 8" xfId="2383"/>
    <cellStyle name="千位分隔 80" xfId="2374"/>
    <cellStyle name="千位分隔 81" xfId="2376"/>
    <cellStyle name="千位分隔 82" xfId="2378"/>
    <cellStyle name="千位分隔 83" xfId="2380"/>
    <cellStyle name="千位分隔 84" xfId="2382"/>
    <cellStyle name="千位分隔 85" xfId="2384"/>
    <cellStyle name="千位分隔 86" xfId="2386"/>
    <cellStyle name="千位分隔 87" xfId="2388"/>
    <cellStyle name="千位分隔 9" xfId="2390"/>
    <cellStyle name="千位分隔 90" xfId="2385"/>
    <cellStyle name="千位分隔 91" xfId="2387"/>
    <cellStyle name="千位分隔 92" xfId="2389"/>
    <cellStyle name="千位分隔 93" xfId="2391"/>
    <cellStyle name="千位分隔 94" xfId="2392"/>
    <cellStyle name="千位分隔 96" xfId="2393"/>
    <cellStyle name="千位分隔 97" xfId="2394"/>
    <cellStyle name="千位分隔[0] 2" xfId="2395"/>
    <cellStyle name="千位分隔[0] 3" xfId="2396"/>
    <cellStyle name="千位分隔[0] 4" xfId="2397"/>
    <cellStyle name="钎霖_laroux" xfId="1966"/>
    <cellStyle name="强调文字颜色 1 10" xfId="1606"/>
    <cellStyle name="强调文字颜色 1 11" xfId="1608"/>
    <cellStyle name="强调文字颜色 1 12" xfId="2398"/>
    <cellStyle name="强调文字颜色 1 13" xfId="2399"/>
    <cellStyle name="强调文字颜色 1 14" xfId="2400"/>
    <cellStyle name="强调文字颜色 1 15" xfId="2401"/>
    <cellStyle name="强调文字颜色 1 16" xfId="2403"/>
    <cellStyle name="强调文字颜色 1 17" xfId="2405"/>
    <cellStyle name="强调文字颜色 1 18" xfId="2407"/>
    <cellStyle name="强调文字颜色 1 19" xfId="2409"/>
    <cellStyle name="强调文字颜色 1 2" xfId="2411"/>
    <cellStyle name="强调文字颜色 1 20" xfId="2402"/>
    <cellStyle name="强调文字颜色 1 21" xfId="2404"/>
    <cellStyle name="强调文字颜色 1 22" xfId="2406"/>
    <cellStyle name="强调文字颜色 1 23" xfId="2408"/>
    <cellStyle name="强调文字颜色 1 24" xfId="2410"/>
    <cellStyle name="强调文字颜色 1 25" xfId="2412"/>
    <cellStyle name="强调文字颜色 1 26" xfId="2414"/>
    <cellStyle name="强调文字颜色 1 27" xfId="2416"/>
    <cellStyle name="强调文字颜色 1 28" xfId="2418"/>
    <cellStyle name="强调文字颜色 1 29" xfId="2420"/>
    <cellStyle name="强调文字颜色 1 3" xfId="2422"/>
    <cellStyle name="强调文字颜色 1 30" xfId="2413"/>
    <cellStyle name="强调文字颜色 1 31" xfId="2415"/>
    <cellStyle name="强调文字颜色 1 32" xfId="2417"/>
    <cellStyle name="强调文字颜色 1 33" xfId="2419"/>
    <cellStyle name="强调文字颜色 1 34" xfId="2421"/>
    <cellStyle name="强调文字颜色 1 35" xfId="2423"/>
    <cellStyle name="强调文字颜色 1 36" xfId="2425"/>
    <cellStyle name="强调文字颜色 1 37" xfId="2427"/>
    <cellStyle name="强调文字颜色 1 38" xfId="2429"/>
    <cellStyle name="强调文字颜色 1 39" xfId="2431"/>
    <cellStyle name="强调文字颜色 1 4" xfId="2433"/>
    <cellStyle name="强调文字颜色 1 40" xfId="2424"/>
    <cellStyle name="强调文字颜色 1 41" xfId="2426"/>
    <cellStyle name="强调文字颜色 1 42" xfId="2428"/>
    <cellStyle name="强调文字颜色 1 43" xfId="2430"/>
    <cellStyle name="强调文字颜色 1 44" xfId="2432"/>
    <cellStyle name="强调文字颜色 1 45" xfId="2434"/>
    <cellStyle name="强调文字颜色 1 46" xfId="2436"/>
    <cellStyle name="强调文字颜色 1 47" xfId="2438"/>
    <cellStyle name="强调文字颜色 1 48" xfId="2440"/>
    <cellStyle name="强调文字颜色 1 49" xfId="2442"/>
    <cellStyle name="强调文字颜色 1 5" xfId="2444"/>
    <cellStyle name="强调文字颜色 1 50" xfId="2435"/>
    <cellStyle name="强调文字颜色 1 51" xfId="2437"/>
    <cellStyle name="强调文字颜色 1 52" xfId="2439"/>
    <cellStyle name="强调文字颜色 1 53" xfId="2441"/>
    <cellStyle name="强调文字颜色 1 54" xfId="2443"/>
    <cellStyle name="强调文字颜色 1 55" xfId="2445"/>
    <cellStyle name="强调文字颜色 1 56" xfId="2446"/>
    <cellStyle name="强调文字颜色 1 57" xfId="2447"/>
    <cellStyle name="强调文字颜色 1 58" xfId="2448"/>
    <cellStyle name="强调文字颜色 1 6" xfId="2449"/>
    <cellStyle name="强调文字颜色 1 7" xfId="2450"/>
    <cellStyle name="强调文字颜色 1 8" xfId="2451"/>
    <cellStyle name="强调文字颜色 1 9" xfId="2452"/>
    <cellStyle name="强调文字颜色 2 10" xfId="2453"/>
    <cellStyle name="强调文字颜色 2 11" xfId="2454"/>
    <cellStyle name="强调文字颜色 2 12" xfId="2455"/>
    <cellStyle name="强调文字颜色 2 13" xfId="43"/>
    <cellStyle name="强调文字颜色 2 14" xfId="2456"/>
    <cellStyle name="强调文字颜色 2 15" xfId="2457"/>
    <cellStyle name="强调文字颜色 2 16" xfId="2459"/>
    <cellStyle name="强调文字颜色 2 17" xfId="2461"/>
    <cellStyle name="强调文字颜色 2 18" xfId="2463"/>
    <cellStyle name="强调文字颜色 2 19" xfId="2465"/>
    <cellStyle name="强调文字颜色 2 2" xfId="2467"/>
    <cellStyle name="强调文字颜色 2 20" xfId="2458"/>
    <cellStyle name="强调文字颜色 2 21" xfId="2460"/>
    <cellStyle name="强调文字颜色 2 22" xfId="2462"/>
    <cellStyle name="强调文字颜色 2 23" xfId="2464"/>
    <cellStyle name="强调文字颜色 2 24" xfId="2466"/>
    <cellStyle name="强调文字颜色 2 25" xfId="2468"/>
    <cellStyle name="强调文字颜色 2 26" xfId="2470"/>
    <cellStyle name="强调文字颜色 2 27" xfId="2472"/>
    <cellStyle name="强调文字颜色 2 28" xfId="71"/>
    <cellStyle name="强调文字颜色 2 29" xfId="2474"/>
    <cellStyle name="强调文字颜色 2 3" xfId="2476"/>
    <cellStyle name="强调文字颜色 2 30" xfId="2469"/>
    <cellStyle name="强调文字颜色 2 31" xfId="2471"/>
    <cellStyle name="强调文字颜色 2 32" xfId="2473"/>
    <cellStyle name="强调文字颜色 2 33" xfId="70"/>
    <cellStyle name="强调文字颜色 2 34" xfId="2475"/>
    <cellStyle name="强调文字颜色 2 35" xfId="2477"/>
    <cellStyle name="强调文字颜色 2 36" xfId="2479"/>
    <cellStyle name="强调文字颜色 2 37" xfId="2481"/>
    <cellStyle name="强调文字颜色 2 38" xfId="2483"/>
    <cellStyle name="强调文字颜色 2 39" xfId="2485"/>
    <cellStyle name="强调文字颜色 2 4" xfId="2487"/>
    <cellStyle name="强调文字颜色 2 40" xfId="2478"/>
    <cellStyle name="强调文字颜色 2 41" xfId="2480"/>
    <cellStyle name="强调文字颜色 2 42" xfId="2482"/>
    <cellStyle name="强调文字颜色 2 43" xfId="2484"/>
    <cellStyle name="强调文字颜色 2 44" xfId="2486"/>
    <cellStyle name="强调文字颜色 2 45" xfId="2488"/>
    <cellStyle name="强调文字颜色 2 46" xfId="1235"/>
    <cellStyle name="强调文字颜色 2 47" xfId="2490"/>
    <cellStyle name="强调文字颜色 2 48" xfId="67"/>
    <cellStyle name="强调文字颜色 2 49" xfId="2492"/>
    <cellStyle name="强调文字颜色 2 5" xfId="2494"/>
    <cellStyle name="强调文字颜色 2 50" xfId="2489"/>
    <cellStyle name="强调文字颜色 2 51" xfId="1236"/>
    <cellStyle name="强调文字颜色 2 52" xfId="2491"/>
    <cellStyle name="强调文字颜色 2 53" xfId="66"/>
    <cellStyle name="强调文字颜色 2 54" xfId="2493"/>
    <cellStyle name="强调文字颜色 2 55" xfId="2495"/>
    <cellStyle name="强调文字颜色 2 56" xfId="2496"/>
    <cellStyle name="强调文字颜色 2 57" xfId="2497"/>
    <cellStyle name="强调文字颜色 2 58" xfId="2498"/>
    <cellStyle name="强调文字颜色 2 6" xfId="2499"/>
    <cellStyle name="强调文字颜色 2 7" xfId="2500"/>
    <cellStyle name="强调文字颜色 2 8" xfId="2501"/>
    <cellStyle name="强调文字颜色 2 9" xfId="2502"/>
    <cellStyle name="强调文字颜色 3 10" xfId="2503"/>
    <cellStyle name="强调文字颜色 3 11" xfId="2504"/>
    <cellStyle name="强调文字颜色 3 12" xfId="2505"/>
    <cellStyle name="强调文字颜色 3 13" xfId="2506"/>
    <cellStyle name="强调文字颜色 3 14" xfId="2507"/>
    <cellStyle name="强调文字颜色 3 15" xfId="2508"/>
    <cellStyle name="强调文字颜色 3 16" xfId="2510"/>
    <cellStyle name="强调文字颜色 3 17" xfId="2512"/>
    <cellStyle name="强调文字颜色 3 18" xfId="2514"/>
    <cellStyle name="强调文字颜色 3 19" xfId="2516"/>
    <cellStyle name="强调文字颜色 3 2" xfId="2518"/>
    <cellStyle name="强调文字颜色 3 20" xfId="2509"/>
    <cellStyle name="强调文字颜色 3 21" xfId="2511"/>
    <cellStyle name="强调文字颜色 3 22" xfId="2513"/>
    <cellStyle name="强调文字颜色 3 23" xfId="2515"/>
    <cellStyle name="强调文字颜色 3 24" xfId="2517"/>
    <cellStyle name="强调文字颜色 3 25" xfId="2519"/>
    <cellStyle name="强调文字颜色 3 26" xfId="2521"/>
    <cellStyle name="强调文字颜色 3 27" xfId="1196"/>
    <cellStyle name="强调文字颜色 3 28" xfId="2523"/>
    <cellStyle name="强调文字颜色 3 29" xfId="2525"/>
    <cellStyle name="强调文字颜色 3 3" xfId="1393"/>
    <cellStyle name="强调文字颜色 3 30" xfId="2520"/>
    <cellStyle name="强调文字颜色 3 31" xfId="2522"/>
    <cellStyle name="强调文字颜色 3 32" xfId="1197"/>
    <cellStyle name="强调文字颜色 3 33" xfId="2524"/>
    <cellStyle name="强调文字颜色 3 34" xfId="2526"/>
    <cellStyle name="强调文字颜色 3 35" xfId="2527"/>
    <cellStyle name="强调文字颜色 3 36" xfId="2529"/>
    <cellStyle name="强调文字颜色 3 37" xfId="2531"/>
    <cellStyle name="强调文字颜色 3 38" xfId="2533"/>
    <cellStyle name="强调文字颜色 3 39" xfId="2535"/>
    <cellStyle name="强调文字颜色 3 4" xfId="1395"/>
    <cellStyle name="强调文字颜色 3 40" xfId="2528"/>
    <cellStyle name="强调文字颜色 3 41" xfId="2530"/>
    <cellStyle name="强调文字颜色 3 42" xfId="2532"/>
    <cellStyle name="强调文字颜色 3 43" xfId="2534"/>
    <cellStyle name="强调文字颜色 3 44" xfId="2536"/>
    <cellStyle name="强调文字颜色 3 45" xfId="2537"/>
    <cellStyle name="强调文字颜色 3 46" xfId="2539"/>
    <cellStyle name="强调文字颜色 3 47" xfId="2541"/>
    <cellStyle name="强调文字颜色 3 48" xfId="2543"/>
    <cellStyle name="强调文字颜色 3 49" xfId="2545"/>
    <cellStyle name="强调文字颜色 3 5" xfId="1397"/>
    <cellStyle name="强调文字颜色 3 50" xfId="2538"/>
    <cellStyle name="强调文字颜色 3 51" xfId="2540"/>
    <cellStyle name="强调文字颜色 3 52" xfId="2542"/>
    <cellStyle name="强调文字颜色 3 53" xfId="2544"/>
    <cellStyle name="强调文字颜色 3 54" xfId="2546"/>
    <cellStyle name="强调文字颜色 3 55" xfId="2547"/>
    <cellStyle name="强调文字颜色 3 56" xfId="2548"/>
    <cellStyle name="强调文字颜色 3 57" xfId="2549"/>
    <cellStyle name="强调文字颜色 3 58" xfId="2550"/>
    <cellStyle name="强调文字颜色 3 6" xfId="1399"/>
    <cellStyle name="强调文字颜色 3 7" xfId="1401"/>
    <cellStyle name="强调文字颜色 3 8" xfId="1404"/>
    <cellStyle name="强调文字颜色 3 9" xfId="1407"/>
    <cellStyle name="强调文字颜色 4 10" xfId="2551"/>
    <cellStyle name="强调文字颜色 4 11" xfId="1946"/>
    <cellStyle name="强调文字颜色 4 12" xfId="1948"/>
    <cellStyle name="强调文字颜色 4 13" xfId="1950"/>
    <cellStyle name="强调文字颜色 4 14" xfId="1952"/>
    <cellStyle name="强调文字颜色 4 15" xfId="1954"/>
    <cellStyle name="强调文字颜色 4 16" xfId="1958"/>
    <cellStyle name="强调文字颜色 4 17" xfId="1962"/>
    <cellStyle name="强调文字颜色 4 18" xfId="1967"/>
    <cellStyle name="强调文字颜色 4 19" xfId="1971"/>
    <cellStyle name="强调文字颜色 4 2" xfId="1446"/>
    <cellStyle name="强调文字颜色 4 20" xfId="1955"/>
    <cellStyle name="强调文字颜色 4 21" xfId="1959"/>
    <cellStyle name="强调文字颜色 4 22" xfId="1963"/>
    <cellStyle name="强调文字颜色 4 23" xfId="1968"/>
    <cellStyle name="强调文字颜色 4 24" xfId="1972"/>
    <cellStyle name="强调文字颜色 4 25" xfId="1975"/>
    <cellStyle name="强调文字颜色 4 26" xfId="1980"/>
    <cellStyle name="强调文字颜色 4 27" xfId="1984"/>
    <cellStyle name="强调文字颜色 4 28" xfId="1988"/>
    <cellStyle name="强调文字颜色 4 29" xfId="1992"/>
    <cellStyle name="强调文字颜色 4 3" xfId="1450"/>
    <cellStyle name="强调文字颜色 4 30" xfId="1976"/>
    <cellStyle name="强调文字颜色 4 31" xfId="1981"/>
    <cellStyle name="强调文字颜色 4 32" xfId="1985"/>
    <cellStyle name="强调文字颜色 4 33" xfId="1989"/>
    <cellStyle name="强调文字颜色 4 34" xfId="1993"/>
    <cellStyle name="强调文字颜色 4 35" xfId="1996"/>
    <cellStyle name="强调文字颜色 4 36" xfId="2001"/>
    <cellStyle name="强调文字颜色 4 37" xfId="123"/>
    <cellStyle name="强调文字颜色 4 38" xfId="133"/>
    <cellStyle name="强调文字颜色 4 39" xfId="1226"/>
    <cellStyle name="强调文字颜色 4 4" xfId="1453"/>
    <cellStyle name="强调文字颜色 4 40" xfId="1997"/>
    <cellStyle name="强调文字颜色 4 41" xfId="2002"/>
    <cellStyle name="强调文字颜色 4 42" xfId="122"/>
    <cellStyle name="强调文字颜色 4 43" xfId="132"/>
    <cellStyle name="强调文字颜色 4 44" xfId="1227"/>
    <cellStyle name="强调文字颜色 4 45" xfId="2005"/>
    <cellStyle name="强调文字颜色 4 46" xfId="2010"/>
    <cellStyle name="强调文字颜色 4 47" xfId="2014"/>
    <cellStyle name="强调文字颜色 4 48" xfId="2018"/>
    <cellStyle name="强调文字颜色 4 49" xfId="2022"/>
    <cellStyle name="强调文字颜色 4 5" xfId="1456"/>
    <cellStyle name="强调文字颜色 4 50" xfId="2006"/>
    <cellStyle name="强调文字颜色 4 51" xfId="2011"/>
    <cellStyle name="强调文字颜色 4 52" xfId="2015"/>
    <cellStyle name="强调文字颜色 4 53" xfId="2019"/>
    <cellStyle name="强调文字颜色 4 54" xfId="2023"/>
    <cellStyle name="强调文字颜色 4 55" xfId="2026"/>
    <cellStyle name="强调文字颜色 4 56" xfId="2029"/>
    <cellStyle name="强调文字颜色 4 57" xfId="2031"/>
    <cellStyle name="强调文字颜色 4 58" xfId="2033"/>
    <cellStyle name="强调文字颜色 4 6" xfId="1459"/>
    <cellStyle name="强调文字颜色 4 7" xfId="1462"/>
    <cellStyle name="强调文字颜色 4 8" xfId="1466"/>
    <cellStyle name="强调文字颜色 4 9" xfId="1470"/>
    <cellStyle name="强调文字颜色 5 10" xfId="2552"/>
    <cellStyle name="强调文字颜色 5 11" xfId="2553"/>
    <cellStyle name="强调文字颜色 5 12" xfId="2554"/>
    <cellStyle name="强调文字颜色 5 13" xfId="2555"/>
    <cellStyle name="强调文字颜色 5 14" xfId="2556"/>
    <cellStyle name="强调文字颜色 5 15" xfId="2557"/>
    <cellStyle name="强调文字颜色 5 16" xfId="2559"/>
    <cellStyle name="强调文字颜色 5 17" xfId="2561"/>
    <cellStyle name="强调文字颜色 5 18" xfId="2563"/>
    <cellStyle name="强调文字颜色 5 19" xfId="2565"/>
    <cellStyle name="强调文字颜色 5 2" xfId="1540"/>
    <cellStyle name="强调文字颜色 5 20" xfId="2558"/>
    <cellStyle name="强调文字颜色 5 21" xfId="2560"/>
    <cellStyle name="强调文字颜色 5 22" xfId="2562"/>
    <cellStyle name="强调文字颜色 5 23" xfId="2564"/>
    <cellStyle name="强调文字颜色 5 24" xfId="2566"/>
    <cellStyle name="强调文字颜色 5 25" xfId="2567"/>
    <cellStyle name="强调文字颜色 5 26" xfId="2569"/>
    <cellStyle name="强调文字颜色 5 27" xfId="2571"/>
    <cellStyle name="强调文字颜色 5 28" xfId="2573"/>
    <cellStyle name="强调文字颜色 5 29" xfId="2575"/>
    <cellStyle name="强调文字颜色 5 3" xfId="2577"/>
    <cellStyle name="强调文字颜色 5 30" xfId="2568"/>
    <cellStyle name="强调文字颜色 5 31" xfId="2570"/>
    <cellStyle name="强调文字颜色 5 32" xfId="2572"/>
    <cellStyle name="强调文字颜色 5 33" xfId="2574"/>
    <cellStyle name="强调文字颜色 5 34" xfId="2576"/>
    <cellStyle name="强调文字颜色 5 35" xfId="2580"/>
    <cellStyle name="强调文字颜色 5 36" xfId="2582"/>
    <cellStyle name="强调文字颜色 5 37" xfId="2584"/>
    <cellStyle name="强调文字颜色 5 38" xfId="2586"/>
    <cellStyle name="强调文字颜色 5 39" xfId="2588"/>
    <cellStyle name="强调文字颜色 5 4" xfId="2590"/>
    <cellStyle name="强调文字颜色 5 40" xfId="2581"/>
    <cellStyle name="强调文字颜色 5 41" xfId="2583"/>
    <cellStyle name="强调文字颜色 5 42" xfId="2585"/>
    <cellStyle name="强调文字颜色 5 43" xfId="2587"/>
    <cellStyle name="强调文字颜色 5 44" xfId="2589"/>
    <cellStyle name="强调文字颜色 5 45" xfId="2593"/>
    <cellStyle name="强调文字颜色 5 46" xfId="2595"/>
    <cellStyle name="强调文字颜色 5 47" xfId="2597"/>
    <cellStyle name="强调文字颜色 5 48" xfId="2599"/>
    <cellStyle name="强调文字颜色 5 49" xfId="2601"/>
    <cellStyle name="强调文字颜色 5 5" xfId="2603"/>
    <cellStyle name="强调文字颜色 5 50" xfId="2594"/>
    <cellStyle name="强调文字颜色 5 51" xfId="2596"/>
    <cellStyle name="强调文字颜色 5 52" xfId="2598"/>
    <cellStyle name="强调文字颜色 5 53" xfId="2600"/>
    <cellStyle name="强调文字颜色 5 54" xfId="2602"/>
    <cellStyle name="强调文字颜色 5 55" xfId="2606"/>
    <cellStyle name="强调文字颜色 5 56" xfId="2607"/>
    <cellStyle name="强调文字颜色 5 57" xfId="2608"/>
    <cellStyle name="强调文字颜色 5 58" xfId="2609"/>
    <cellStyle name="强调文字颜色 5 6" xfId="2610"/>
    <cellStyle name="强调文字颜色 5 7" xfId="2613"/>
    <cellStyle name="强调文字颜色 5 8" xfId="2616"/>
    <cellStyle name="强调文字颜色 5 9" xfId="2618"/>
    <cellStyle name="强调文字颜色 6 10" xfId="1365"/>
    <cellStyle name="强调文字颜色 6 11" xfId="2620"/>
    <cellStyle name="强调文字颜色 6 12" xfId="2621"/>
    <cellStyle name="强调文字颜色 6 13" xfId="2622"/>
    <cellStyle name="强调文字颜色 6 14" xfId="2623"/>
    <cellStyle name="强调文字颜色 6 15" xfId="2624"/>
    <cellStyle name="强调文字颜色 6 16" xfId="2626"/>
    <cellStyle name="强调文字颜色 6 17" xfId="2628"/>
    <cellStyle name="强调文字颜色 6 18" xfId="2630"/>
    <cellStyle name="强调文字颜色 6 19" xfId="2632"/>
    <cellStyle name="强调文字颜色 6 2" xfId="2634"/>
    <cellStyle name="强调文字颜色 6 20" xfId="2625"/>
    <cellStyle name="强调文字颜色 6 21" xfId="2627"/>
    <cellStyle name="强调文字颜色 6 22" xfId="2629"/>
    <cellStyle name="强调文字颜色 6 23" xfId="2631"/>
    <cellStyle name="强调文字颜色 6 24" xfId="2633"/>
    <cellStyle name="强调文字颜色 6 25" xfId="2635"/>
    <cellStyle name="强调文字颜色 6 26" xfId="2637"/>
    <cellStyle name="强调文字颜色 6 27" xfId="2639"/>
    <cellStyle name="强调文字颜色 6 28" xfId="2641"/>
    <cellStyle name="强调文字颜色 6 29" xfId="2643"/>
    <cellStyle name="强调文字颜色 6 3" xfId="2645"/>
    <cellStyle name="强调文字颜色 6 30" xfId="2636"/>
    <cellStyle name="强调文字颜色 6 31" xfId="2638"/>
    <cellStyle name="强调文字颜色 6 32" xfId="2640"/>
    <cellStyle name="强调文字颜色 6 33" xfId="2642"/>
    <cellStyle name="强调文字颜色 6 34" xfId="2644"/>
    <cellStyle name="强调文字颜色 6 35" xfId="2646"/>
    <cellStyle name="强调文字颜色 6 36" xfId="2648"/>
    <cellStyle name="强调文字颜色 6 37" xfId="222"/>
    <cellStyle name="强调文字颜色 6 38" xfId="2650"/>
    <cellStyle name="强调文字颜色 6 39" xfId="2652"/>
    <cellStyle name="强调文字颜色 6 4" xfId="2654"/>
    <cellStyle name="强调文字颜色 6 40" xfId="2647"/>
    <cellStyle name="强调文字颜色 6 41" xfId="2649"/>
    <cellStyle name="强调文字颜色 6 42" xfId="221"/>
    <cellStyle name="强调文字颜色 6 43" xfId="2651"/>
    <cellStyle name="强调文字颜色 6 44" xfId="2653"/>
    <cellStyle name="强调文字颜色 6 45" xfId="2655"/>
    <cellStyle name="强调文字颜色 6 46" xfId="2657"/>
    <cellStyle name="强调文字颜色 6 47" xfId="2659"/>
    <cellStyle name="强调文字颜色 6 48" xfId="2661"/>
    <cellStyle name="强调文字颜色 6 49" xfId="2663"/>
    <cellStyle name="强调文字颜色 6 5" xfId="156"/>
    <cellStyle name="强调文字颜色 6 50" xfId="2656"/>
    <cellStyle name="强调文字颜色 6 51" xfId="2658"/>
    <cellStyle name="强调文字颜色 6 52" xfId="2660"/>
    <cellStyle name="强调文字颜色 6 53" xfId="2662"/>
    <cellStyle name="强调文字颜色 6 54" xfId="2664"/>
    <cellStyle name="强调文字颜色 6 55" xfId="2665"/>
    <cellStyle name="强调文字颜色 6 56" xfId="2666"/>
    <cellStyle name="强调文字颜色 6 57" xfId="2667"/>
    <cellStyle name="强调文字颜色 6 58" xfId="2668"/>
    <cellStyle name="强调文字颜色 6 6" xfId="2669"/>
    <cellStyle name="强调文字颜色 6 7" xfId="2670"/>
    <cellStyle name="强调文字颜色 6 8" xfId="2671"/>
    <cellStyle name="强调文字颜色 6 9" xfId="2672"/>
    <cellStyle name="适中 10" xfId="2673"/>
    <cellStyle name="适中 11" xfId="2674"/>
    <cellStyle name="适中 12" xfId="2675"/>
    <cellStyle name="适中 13" xfId="2676"/>
    <cellStyle name="适中 14" xfId="2677"/>
    <cellStyle name="适中 15" xfId="2678"/>
    <cellStyle name="适中 16" xfId="2680"/>
    <cellStyle name="适中 17" xfId="2682"/>
    <cellStyle name="适中 18" xfId="2684"/>
    <cellStyle name="适中 19" xfId="2686"/>
    <cellStyle name="适中 2" xfId="2688"/>
    <cellStyle name="适中 20" xfId="2679"/>
    <cellStyle name="适中 21" xfId="2681"/>
    <cellStyle name="适中 22" xfId="2683"/>
    <cellStyle name="适中 23" xfId="2685"/>
    <cellStyle name="适中 24" xfId="2687"/>
    <cellStyle name="适中 25" xfId="2689"/>
    <cellStyle name="适中 26" xfId="2691"/>
    <cellStyle name="适中 27" xfId="2693"/>
    <cellStyle name="适中 28" xfId="2695"/>
    <cellStyle name="适中 29" xfId="2697"/>
    <cellStyle name="适中 3" xfId="224"/>
    <cellStyle name="适中 30" xfId="2690"/>
    <cellStyle name="适中 31" xfId="2692"/>
    <cellStyle name="适中 32" xfId="2694"/>
    <cellStyle name="适中 33" xfId="2696"/>
    <cellStyle name="适中 34" xfId="2698"/>
    <cellStyle name="适中 35" xfId="2699"/>
    <cellStyle name="适中 36" xfId="2701"/>
    <cellStyle name="适中 37" xfId="2703"/>
    <cellStyle name="适中 38" xfId="2705"/>
    <cellStyle name="适中 39" xfId="2707"/>
    <cellStyle name="适中 4" xfId="2709"/>
    <cellStyle name="适中 40" xfId="2700"/>
    <cellStyle name="适中 41" xfId="2702"/>
    <cellStyle name="适中 42" xfId="2704"/>
    <cellStyle name="适中 43" xfId="2706"/>
    <cellStyle name="适中 44" xfId="2708"/>
    <cellStyle name="适中 45" xfId="2710"/>
    <cellStyle name="适中 46" xfId="2712"/>
    <cellStyle name="适中 47" xfId="2714"/>
    <cellStyle name="适中 48" xfId="2716"/>
    <cellStyle name="适中 49" xfId="2718"/>
    <cellStyle name="适中 5" xfId="2720"/>
    <cellStyle name="适中 50" xfId="2711"/>
    <cellStyle name="适中 51" xfId="2713"/>
    <cellStyle name="适中 52" xfId="2715"/>
    <cellStyle name="适中 53" xfId="2717"/>
    <cellStyle name="适中 54" xfId="2719"/>
    <cellStyle name="适中 55" xfId="2721"/>
    <cellStyle name="适中 56" xfId="2722"/>
    <cellStyle name="适中 57" xfId="2723"/>
    <cellStyle name="适中 58" xfId="2724"/>
    <cellStyle name="适中 6" xfId="2725"/>
    <cellStyle name="适中 7" xfId="2726"/>
    <cellStyle name="适中 8" xfId="2727"/>
    <cellStyle name="适中 9" xfId="2728"/>
    <cellStyle name="输出 10" xfId="2729"/>
    <cellStyle name="输出 11" xfId="2730"/>
    <cellStyle name="输出 12" xfId="1175"/>
    <cellStyle name="输出 13" xfId="1177"/>
    <cellStyle name="输出 14" xfId="1179"/>
    <cellStyle name="输出 15" xfId="1181"/>
    <cellStyle name="输出 16" xfId="1184"/>
    <cellStyle name="输出 17" xfId="1187"/>
    <cellStyle name="输出 18" xfId="1190"/>
    <cellStyle name="输出 19" xfId="1193"/>
    <cellStyle name="输出 2" xfId="2731"/>
    <cellStyle name="输出 20" xfId="1182"/>
    <cellStyle name="输出 21" xfId="1185"/>
    <cellStyle name="输出 22" xfId="1188"/>
    <cellStyle name="输出 23" xfId="1191"/>
    <cellStyle name="输出 24" xfId="1194"/>
    <cellStyle name="输出 25" xfId="2732"/>
    <cellStyle name="输出 26" xfId="2734"/>
    <cellStyle name="输出 27" xfId="2736"/>
    <cellStyle name="输出 28" xfId="2738"/>
    <cellStyle name="输出 29" xfId="2740"/>
    <cellStyle name="输出 3" xfId="2742"/>
    <cellStyle name="输出 30" xfId="2733"/>
    <cellStyle name="输出 31" xfId="2735"/>
    <cellStyle name="输出 32" xfId="2737"/>
    <cellStyle name="输出 33" xfId="2739"/>
    <cellStyle name="输出 34" xfId="2741"/>
    <cellStyle name="输出 35" xfId="2743"/>
    <cellStyle name="输出 36" xfId="2745"/>
    <cellStyle name="输出 37" xfId="2747"/>
    <cellStyle name="输出 38" xfId="1361"/>
    <cellStyle name="输出 39" xfId="2749"/>
    <cellStyle name="输出 4" xfId="2751"/>
    <cellStyle name="输出 40" xfId="2744"/>
    <cellStyle name="输出 41" xfId="2746"/>
    <cellStyle name="输出 42" xfId="2748"/>
    <cellStyle name="输出 43" xfId="1362"/>
    <cellStyle name="输出 44" xfId="2750"/>
    <cellStyle name="输出 45" xfId="2752"/>
    <cellStyle name="输出 46" xfId="2754"/>
    <cellStyle name="输出 47" xfId="2756"/>
    <cellStyle name="输出 48" xfId="2758"/>
    <cellStyle name="输出 49" xfId="2760"/>
    <cellStyle name="输出 5" xfId="2762"/>
    <cellStyle name="输出 50" xfId="2753"/>
    <cellStyle name="输出 51" xfId="2755"/>
    <cellStyle name="输出 52" xfId="2757"/>
    <cellStyle name="输出 53" xfId="2759"/>
    <cellStyle name="输出 54" xfId="2761"/>
    <cellStyle name="输出 55" xfId="2763"/>
    <cellStyle name="输出 56" xfId="2764"/>
    <cellStyle name="输出 57" xfId="2765"/>
    <cellStyle name="输出 58" xfId="46"/>
    <cellStyle name="输出 6" xfId="2766"/>
    <cellStyle name="输出 7" xfId="2767"/>
    <cellStyle name="输出 8" xfId="2768"/>
    <cellStyle name="输出 9" xfId="2769"/>
    <cellStyle name="输入 10" xfId="1467"/>
    <cellStyle name="输入 11" xfId="1471"/>
    <cellStyle name="输入 12" xfId="1474"/>
    <cellStyle name="输入 13" xfId="1478"/>
    <cellStyle name="输入 14" xfId="1481"/>
    <cellStyle name="输入 15" xfId="1485"/>
    <cellStyle name="输入 16" xfId="1489"/>
    <cellStyle name="输入 17" xfId="1493"/>
    <cellStyle name="输入 18" xfId="1497"/>
    <cellStyle name="输入 19" xfId="1501"/>
    <cellStyle name="输入 2" xfId="1504"/>
    <cellStyle name="输入 20" xfId="1486"/>
    <cellStyle name="输入 21" xfId="1490"/>
    <cellStyle name="输入 22" xfId="1494"/>
    <cellStyle name="输入 23" xfId="1498"/>
    <cellStyle name="输入 24" xfId="1502"/>
    <cellStyle name="输入 25" xfId="1507"/>
    <cellStyle name="输入 26" xfId="1511"/>
    <cellStyle name="输入 27" xfId="1515"/>
    <cellStyle name="输入 28" xfId="1519"/>
    <cellStyle name="输入 29" xfId="1523"/>
    <cellStyle name="输入 3" xfId="1526"/>
    <cellStyle name="输入 30" xfId="1508"/>
    <cellStyle name="输入 31" xfId="1512"/>
    <cellStyle name="输入 32" xfId="1516"/>
    <cellStyle name="输入 33" xfId="1520"/>
    <cellStyle name="输入 34" xfId="1524"/>
    <cellStyle name="输入 35" xfId="1528"/>
    <cellStyle name="输入 36" xfId="1531"/>
    <cellStyle name="输入 37" xfId="1534"/>
    <cellStyle name="输入 38" xfId="1537"/>
    <cellStyle name="输入 39" xfId="1541"/>
    <cellStyle name="输入 4" xfId="2770"/>
    <cellStyle name="输入 40" xfId="1529"/>
    <cellStyle name="输入 41" xfId="1532"/>
    <cellStyle name="输入 42" xfId="1535"/>
    <cellStyle name="输入 43" xfId="1538"/>
    <cellStyle name="输入 44" xfId="1542"/>
    <cellStyle name="输入 45" xfId="2578"/>
    <cellStyle name="输入 46" xfId="2591"/>
    <cellStyle name="输入 47" xfId="2604"/>
    <cellStyle name="输入 48" xfId="2611"/>
    <cellStyle name="输入 49" xfId="2614"/>
    <cellStyle name="输入 5" xfId="2771"/>
    <cellStyle name="输入 50" xfId="2579"/>
    <cellStyle name="输入 51" xfId="2592"/>
    <cellStyle name="输入 52" xfId="2605"/>
    <cellStyle name="输入 53" xfId="2612"/>
    <cellStyle name="输入 54" xfId="2615"/>
    <cellStyle name="输入 55" xfId="2617"/>
    <cellStyle name="输入 56" xfId="2619"/>
    <cellStyle name="输入 57" xfId="2772"/>
    <cellStyle name="输入 58" xfId="2773"/>
    <cellStyle name="输入 6" xfId="2774"/>
    <cellStyle name="输入 7" xfId="2775"/>
    <cellStyle name="输入 8" xfId="2776"/>
    <cellStyle name="输入 9" xfId="2777"/>
    <cellStyle name="样式 1" xfId="563"/>
    <cellStyle name="样式 1 2" xfId="2778"/>
    <cellStyle name="样式 1 3" xfId="2779"/>
    <cellStyle name="一般_NEGS" xfId="2780"/>
    <cellStyle name="注释 10" xfId="1555"/>
    <cellStyle name="注释 11" xfId="1625"/>
    <cellStyle name="注释 12" xfId="1681"/>
    <cellStyle name="注释 13" xfId="1715"/>
    <cellStyle name="注释 14" xfId="1729"/>
    <cellStyle name="注释 15" xfId="1743"/>
    <cellStyle name="注释 16" xfId="1754"/>
    <cellStyle name="注释 17" xfId="1847"/>
    <cellStyle name="注释 18" xfId="1851"/>
    <cellStyle name="注释 19" xfId="1855"/>
    <cellStyle name="注释 2" xfId="2781"/>
    <cellStyle name="注释 20" xfId="1744"/>
    <cellStyle name="注释 21" xfId="1755"/>
    <cellStyle name="注释 22" xfId="1848"/>
    <cellStyle name="注释 23" xfId="1852"/>
    <cellStyle name="注释 24" xfId="1856"/>
    <cellStyle name="注释 25" xfId="1859"/>
    <cellStyle name="注释 26" xfId="1863"/>
    <cellStyle name="注释 27" xfId="1867"/>
    <cellStyle name="注释 28" xfId="1871"/>
    <cellStyle name="注释 29" xfId="1876"/>
    <cellStyle name="注释 3" xfId="2782"/>
    <cellStyle name="注释 30" xfId="1860"/>
    <cellStyle name="注释 31" xfId="1864"/>
    <cellStyle name="注释 32" xfId="1868"/>
    <cellStyle name="注释 33" xfId="1872"/>
    <cellStyle name="注释 34" xfId="1877"/>
    <cellStyle name="注释 35" xfId="1880"/>
    <cellStyle name="注释 36" xfId="1884"/>
    <cellStyle name="注释 37" xfId="1205"/>
    <cellStyle name="注释 38" xfId="1888"/>
    <cellStyle name="注释 39" xfId="1893"/>
    <cellStyle name="注释 4" xfId="2783"/>
    <cellStyle name="注释 40" xfId="1881"/>
    <cellStyle name="注释 41" xfId="1885"/>
    <cellStyle name="注释 42" xfId="1206"/>
    <cellStyle name="注释 43" xfId="1889"/>
    <cellStyle name="注释 44" xfId="1894"/>
    <cellStyle name="注释 45" xfId="1897"/>
    <cellStyle name="注释 46" xfId="1901"/>
    <cellStyle name="注释 47" xfId="1905"/>
    <cellStyle name="注释 48" xfId="1909"/>
    <cellStyle name="注释 49" xfId="1913"/>
    <cellStyle name="注释 5" xfId="2784"/>
    <cellStyle name="注释 50" xfId="1898"/>
    <cellStyle name="注释 51" xfId="1902"/>
    <cellStyle name="注释 52" xfId="1906"/>
    <cellStyle name="注释 53" xfId="1910"/>
    <cellStyle name="注释 54" xfId="1914"/>
    <cellStyle name="注释 55" xfId="1916"/>
    <cellStyle name="注释 56" xfId="1918"/>
    <cellStyle name="注释 57" xfId="1920"/>
    <cellStyle name="注释 58" xfId="2785"/>
    <cellStyle name="注释 6" xfId="2786"/>
    <cellStyle name="注释 7" xfId="2787"/>
    <cellStyle name="注释 8" xfId="2788"/>
    <cellStyle name="注释 9" xfId="1614"/>
    <cellStyle name="资产" xfId="2789"/>
    <cellStyle name="콤마 [0]_BOILER-CO1" xfId="2790"/>
    <cellStyle name="콤마_BOILER-CO1" xfId="2791"/>
    <cellStyle name="통화 [0]_BOILER-CO1" xfId="1657"/>
    <cellStyle name="통화_BOILER-CO1" xfId="2792"/>
    <cellStyle name="표준_0N-HANDLING " xfId="972"/>
  </cellStyles>
  <dxfs count="0"/>
  <tableStyles count="0" defaultTableStyle="TableStyleMedium9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job\&#36187;&#29305;\report\WINDOWS\Desktop\&#33487;&#24030;&#33647;&#19994;&#35780;&#20272;\WINDOWS\Desktop\&#33487;&#24030;&#33647;&#19994;&#35780;&#20272;\&#21830;&#26631;&#35780;&#20272;&#36164;&#26009;-&#22635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0844;&#21496;&#24213;&#31295;\&#21512;&#21152;&#36164;&#28304;\07&#21322;&#24180;&#25253;\&#23457;&#35745;&#25991;&#20214;&#22841;\2004&#25253;&#34920;\&#33883;&#27954;&#22365;2004&#25253;&#21578;\WINDOWS\Desktop\WINDOWS\Desktop\GZBBB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1271;&#20140;&#24635;&#37096;\&#21270;&#23398;&#24037;&#31243;\2008.930&#23457;&#35745;&#65288;&#21270;&#24314;13&#65289;\&#23457;&#35745;&#24213;&#31295;&#65288;&#21313;&#19977;&#21270;&#24314;&#65289;\&#23457;&#35745;&#22266;&#23450;&#36164;&#20135;\&#21313;&#19977;&#21270;&#24314;&#22266;&#23450;&#36164;&#20135;\&#25913;&#21046;&#35843;&#36134;&#26126;&#32454;&#34920;\&#25913;&#21046;&#36164;&#20135;&#35780;&#20272;&#35843;&#36134;&#26126;&#32454;&#34920;92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5253;&#21578;&#25253;&#34920;&#27169;&#26495;\&#22269;&#20225;&#35797;&#31639;&#24179;&#34913;&#34920;\&#35802;&#36890;&#21512;&#24182;&#38468;&#27880;\&#20250;&#35745;&#25253;&#34920;EXCEL&#38468;&#278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0013;&#22269;&#21270;&#23398;&#24037;&#31243;&#38598;&#22242;&#20844;&#21496;\&#20013;&#22269;&#21270;&#23398;&#24037;&#31243;&#38598;&#22242;IPO\&#20013;&#21270;&#24037;&#31243;0709&#25253;&#34920;&#25253;&#21578;\&#20013;&#21270;&#20108;&#24314;\&#21270;&#20108;&#24314;&#25253;&#34920;&#31867;&#24213;&#31295;\&#25253;&#34920;&#31867;&#24213;&#31295;\&#35797;&#31639;-&#21270;&#20108;&#24314;&#65288;&#21512;&#24182;&#65289;-&#32769;&#21046;&#24230;3&#2418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1271;&#20140;&#24635;&#37096;\&#21270;&#23398;&#24037;&#31243;\2008.930&#23457;&#35745;&#65288;&#21270;&#24314;13&#65289;\&#38468;&#27880;\&#38468;&#27880;&#65288;&#21313;&#19977;&#21270;&#24314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收入"/>
      <sheetName val="成本"/>
      <sheetName val="营业费用"/>
      <sheetName val="管理费用"/>
      <sheetName val="财务费用"/>
      <sheetName val="资本性支出"/>
      <sheetName val="XL4Poppy"/>
      <sheetName val="WC"/>
      <sheetName val="Capex"/>
      <sheetName val="DCF2"/>
      <sheetName val="Sale"/>
      <sheetName val="商标评估资料-填表"/>
      <sheetName val="#REF"/>
      <sheetName val="G&amp;A"/>
      <sheetName val="_x0000__x0000__x0000__x0000__x0000__x0000__x0000__x0000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B01"/>
      <sheetName val=" 股东权益表"/>
      <sheetName val="增值税明细表"/>
      <sheetName val=" 分行业报表"/>
      <sheetName val="合并附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固定资产处理情况表（0710－0809）"/>
      <sheetName val="固定资产清单930账面数 (2)"/>
      <sheetName val="0809账面清单"/>
      <sheetName val="固定资产清单930账面数"/>
      <sheetName val="UFPrn20080913160247"/>
      <sheetName val="固定资产汇总"/>
      <sheetName val="账外房屋"/>
      <sheetName val="报废"/>
      <sheetName val="剥离清单"/>
      <sheetName val="改制日调整数"/>
      <sheetName val="Sheet3"/>
      <sheetName val="Sheet5"/>
      <sheetName val="Sheet1"/>
      <sheetName val="改制调整明细"/>
      <sheetName val="改制调整"/>
      <sheetName val="评估明细"/>
      <sheetName val="合并"/>
      <sheetName val="汇总"/>
      <sheetName val="机关"/>
      <sheetName val="一公司"/>
      <sheetName val="二公司"/>
      <sheetName val="六公司"/>
      <sheetName val="七公司"/>
      <sheetName val="八分公司"/>
      <sheetName val="检测"/>
      <sheetName val="大修厂"/>
      <sheetName val="设材部"/>
      <sheetName val="地基分公司"/>
      <sheetName val="天津"/>
      <sheetName val="西北分公司"/>
      <sheetName val="大连分公司"/>
      <sheetName val="吉兰泰"/>
      <sheetName val="南化"/>
      <sheetName val="办公生产区"/>
      <sheetName val="机运处"/>
      <sheetName val="五十亩基地"/>
      <sheetName val="样表"/>
      <sheetName val="房屋建筑物"/>
      <sheetName val="构筑物"/>
      <sheetName val="机器设备"/>
      <sheetName val="车辆"/>
      <sheetName val="电子设备"/>
      <sheetName val="无形资产汇总"/>
      <sheetName val="无形-土地"/>
      <sheetName val="无形-其他"/>
      <sheetName val="周转材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合并附注"/>
      <sheetName val="基本信息"/>
      <sheetName val="披露格式"/>
      <sheetName val="应收应付款项等情况表"/>
      <sheetName val="信息"/>
      <sheetName val="核对资产表"/>
      <sheetName val="核对负债表"/>
      <sheetName val="核对利润"/>
      <sheetName val="核对利分"/>
      <sheetName val="现正"/>
      <sheetName val="现附"/>
      <sheetName val="核对减值表"/>
      <sheetName val="权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况表"/>
      <sheetName val="表20061231"/>
      <sheetName val="调20061231"/>
      <sheetName val="表20051231"/>
      <sheetName val="调20051231"/>
      <sheetName val="表20041231"/>
      <sheetName val="调20041231"/>
      <sheetName val="税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税金"/>
      <sheetName val="固定资产 "/>
      <sheetName val="汇总"/>
      <sheetName val="资产（报告）"/>
      <sheetName val="负债（报告）"/>
      <sheetName val="利润（报告）"/>
      <sheetName val="现金"/>
      <sheetName val="流量流量表（2007) (合)"/>
      <sheetName val="流量流量表（2008)"/>
      <sheetName val="试算表（合并）"/>
      <sheetName val="试算表 (十三母)"/>
      <sheetName val="Sheet2"/>
      <sheetName val="Sheet1"/>
      <sheetName val="试算表（化堪院）"/>
      <sheetName val="附注（合并）"/>
      <sheetName val="附注（抵销)"/>
      <sheetName val="附注（母公司)"/>
      <sheetName val="附注（化堪院）"/>
      <sheetName val="其他附注"/>
      <sheetName val="分部报告（合并）"/>
      <sheetName val="分部报告（抵销表)"/>
      <sheetName val="分部报告 (十三)"/>
      <sheetName val="分部报告 (化堪)"/>
      <sheetName val="集团关联交易"/>
      <sheetName val="主要往来及交易"/>
      <sheetName val="其他附注（合并)"/>
      <sheetName val="集团关联交易（合并)"/>
      <sheetName val="主要往来及交易（合并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showZeros="0" showOutlineSymbols="0" topLeftCell="B33" workbookViewId="0"/>
  </sheetViews>
  <sheetFormatPr defaultColWidth="9" defaultRowHeight="14.25"/>
  <sheetData/>
  <phoneticPr fontId="9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Q60"/>
  <sheetViews>
    <sheetView workbookViewId="0">
      <pane xSplit="2" ySplit="5" topLeftCell="C6" activePane="bottomRight" state="frozen"/>
      <selection pane="topRight"/>
      <selection pane="bottomLeft"/>
      <selection pane="bottomRight" activeCell="E6" sqref="E6"/>
    </sheetView>
  </sheetViews>
  <sheetFormatPr defaultColWidth="9" defaultRowHeight="14.25"/>
  <cols>
    <col min="1" max="1" width="3.625" customWidth="1"/>
    <col min="2" max="2" width="17.125" customWidth="1"/>
    <col min="3" max="3" width="12.75" style="25" customWidth="1"/>
    <col min="4" max="4" width="13.5" style="25" customWidth="1"/>
    <col min="5" max="5" width="14" style="283" customWidth="1"/>
    <col min="6" max="6" width="14.875" style="25" customWidth="1"/>
    <col min="7" max="7" width="18" style="25" customWidth="1"/>
    <col min="8" max="8" width="13.25" style="283" customWidth="1"/>
    <col min="9" max="9" width="13.25" style="25" customWidth="1"/>
    <col min="10" max="10" width="17.75" style="25" customWidth="1"/>
    <col min="11" max="12" width="14.25" style="25" customWidth="1"/>
    <col min="13" max="13" width="11.125" customWidth="1"/>
    <col min="14" max="14" width="11.25" customWidth="1"/>
    <col min="15" max="15" width="16.375" style="284" customWidth="1"/>
    <col min="17" max="17" width="17.25" customWidth="1"/>
  </cols>
  <sheetData>
    <row r="1" spans="1:17" s="1" customFormat="1" ht="36.4" customHeight="1">
      <c r="A1" s="552" t="s">
        <v>418</v>
      </c>
      <c r="B1" s="552" t="s">
        <v>419</v>
      </c>
      <c r="C1" s="552" t="s">
        <v>419</v>
      </c>
      <c r="D1" s="552"/>
      <c r="E1" s="552" t="s">
        <v>419</v>
      </c>
      <c r="F1" s="552"/>
      <c r="G1" s="552" t="s">
        <v>419</v>
      </c>
      <c r="H1" s="552" t="s">
        <v>419</v>
      </c>
      <c r="I1" s="552"/>
      <c r="J1" s="552" t="s">
        <v>419</v>
      </c>
      <c r="K1" s="552" t="s">
        <v>419</v>
      </c>
      <c r="L1" s="552"/>
      <c r="M1" s="552"/>
      <c r="N1" s="552" t="s">
        <v>419</v>
      </c>
      <c r="O1" s="552" t="s">
        <v>419</v>
      </c>
    </row>
    <row r="2" spans="1:17" s="2" customFormat="1" ht="16.5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</row>
    <row r="3" spans="1:17" s="2" customFormat="1" ht="16.149999999999999" customHeight="1">
      <c r="A3" s="553" t="s">
        <v>102</v>
      </c>
      <c r="B3" s="553"/>
      <c r="C3" s="553"/>
      <c r="D3" s="553"/>
      <c r="E3" s="553"/>
      <c r="F3" s="285"/>
      <c r="G3" s="286"/>
      <c r="H3" s="283"/>
      <c r="I3" s="286"/>
      <c r="J3" s="286"/>
      <c r="K3" s="25"/>
      <c r="L3" s="286"/>
      <c r="M3" s="266"/>
      <c r="N3" s="554" t="s">
        <v>420</v>
      </c>
      <c r="O3" s="554"/>
    </row>
    <row r="4" spans="1:17" s="280" customFormat="1" ht="18" customHeight="1">
      <c r="A4" s="564" t="s">
        <v>421</v>
      </c>
      <c r="B4" s="556" t="s">
        <v>422</v>
      </c>
      <c r="C4" s="555" t="s">
        <v>423</v>
      </c>
      <c r="D4" s="555"/>
      <c r="E4" s="555" t="s">
        <v>424</v>
      </c>
      <c r="F4" s="555"/>
      <c r="G4" s="555" t="s">
        <v>425</v>
      </c>
      <c r="H4" s="555" t="s">
        <v>426</v>
      </c>
      <c r="I4" s="555"/>
      <c r="J4" s="555" t="s">
        <v>427</v>
      </c>
      <c r="K4" s="556" t="s">
        <v>428</v>
      </c>
      <c r="L4" s="556"/>
      <c r="M4" s="556"/>
      <c r="N4" s="556" t="s">
        <v>428</v>
      </c>
      <c r="O4" s="557" t="s">
        <v>428</v>
      </c>
    </row>
    <row r="5" spans="1:17" s="280" customFormat="1" ht="18" customHeight="1">
      <c r="A5" s="565" t="s">
        <v>421</v>
      </c>
      <c r="B5" s="566" t="s">
        <v>422</v>
      </c>
      <c r="C5" s="288" t="s">
        <v>429</v>
      </c>
      <c r="D5" s="288" t="s">
        <v>430</v>
      </c>
      <c r="E5" s="288" t="s">
        <v>431</v>
      </c>
      <c r="F5" s="288" t="s">
        <v>432</v>
      </c>
      <c r="G5" s="288" t="s">
        <v>433</v>
      </c>
      <c r="H5" s="288" t="s">
        <v>431</v>
      </c>
      <c r="I5" s="288" t="s">
        <v>432</v>
      </c>
      <c r="J5" s="288" t="s">
        <v>433</v>
      </c>
      <c r="K5" s="288" t="s">
        <v>431</v>
      </c>
      <c r="L5" s="288" t="s">
        <v>432</v>
      </c>
      <c r="M5" s="287" t="s">
        <v>434</v>
      </c>
      <c r="N5" s="287" t="s">
        <v>435</v>
      </c>
      <c r="O5" s="298" t="s">
        <v>433</v>
      </c>
    </row>
    <row r="6" spans="1:17" s="2" customFormat="1" ht="18" customHeight="1">
      <c r="A6" s="567" t="s">
        <v>436</v>
      </c>
      <c r="B6" s="568" t="s">
        <v>437</v>
      </c>
      <c r="C6" s="194"/>
      <c r="D6" s="194"/>
      <c r="E6" s="194" t="e">
        <f>(E7*C7+E15*C15)/C6</f>
        <v>#DIV/0!</v>
      </c>
      <c r="F6" s="194"/>
      <c r="G6" s="194"/>
      <c r="H6" s="194" t="e">
        <f>(H7*C7+H15*C15)/C6</f>
        <v>#DIV/0!</v>
      </c>
      <c r="I6" s="194"/>
      <c r="J6" s="194"/>
      <c r="K6" s="194" t="e">
        <f>(K7*C7+K15*C15)/C6</f>
        <v>#DIV/0!</v>
      </c>
      <c r="L6" s="194"/>
      <c r="M6" s="299"/>
      <c r="N6" s="299"/>
      <c r="O6" s="214"/>
    </row>
    <row r="7" spans="1:17" s="2" customFormat="1" ht="18" customHeight="1">
      <c r="A7" s="569" t="s">
        <v>438</v>
      </c>
      <c r="B7" s="570"/>
      <c r="C7" s="194"/>
      <c r="D7" s="194"/>
      <c r="E7" s="194" t="e">
        <f>(C8*E8+C9*E9+C10*E10+C11*E11+C12*E12+C13*E13+C14*E14)/C7</f>
        <v>#DIV/0!</v>
      </c>
      <c r="F7" s="194"/>
      <c r="G7" s="194"/>
      <c r="H7" s="194" t="e">
        <f>(C8*H8+C9*H9+C10*H10+C11*H11+C12*H12+C13*H13+C14*H14)/C7</f>
        <v>#DIV/0!</v>
      </c>
      <c r="I7" s="194"/>
      <c r="J7" s="194"/>
      <c r="K7" s="194" t="e">
        <f>(C8*K8+C9*K9+C10*K10+C11*K11+C12*K12+C13*K13+C14*K14)/C7</f>
        <v>#DIV/0!</v>
      </c>
      <c r="L7" s="194"/>
      <c r="M7" s="299"/>
      <c r="N7" s="299"/>
      <c r="O7" s="214"/>
      <c r="Q7" s="278"/>
    </row>
    <row r="8" spans="1:17" s="3" customFormat="1" ht="18" customHeight="1">
      <c r="A8" s="243">
        <v>1</v>
      </c>
      <c r="B8" s="196" t="s">
        <v>439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272"/>
      <c r="N8" s="272"/>
      <c r="O8" s="211"/>
    </row>
    <row r="9" spans="1:17" s="3" customFormat="1" ht="18" customHeight="1">
      <c r="A9" s="243">
        <v>2</v>
      </c>
      <c r="B9" s="196" t="s">
        <v>440</v>
      </c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272"/>
      <c r="N9" s="272"/>
      <c r="O9" s="211"/>
    </row>
    <row r="10" spans="1:17" s="3" customFormat="1" ht="18" customHeight="1">
      <c r="A10" s="243">
        <v>3</v>
      </c>
      <c r="B10" s="196" t="s">
        <v>441</v>
      </c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272"/>
      <c r="N10" s="272"/>
      <c r="O10" s="211"/>
    </row>
    <row r="11" spans="1:17" s="3" customFormat="1" ht="18" customHeight="1">
      <c r="A11" s="243">
        <v>4</v>
      </c>
      <c r="B11" s="196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272"/>
      <c r="N11" s="272"/>
      <c r="O11" s="211"/>
    </row>
    <row r="12" spans="1:17" s="3" customFormat="1" ht="18" customHeight="1">
      <c r="A12" s="243">
        <v>5</v>
      </c>
      <c r="B12" s="196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272"/>
      <c r="N12" s="272"/>
      <c r="O12" s="211"/>
    </row>
    <row r="13" spans="1:17" s="3" customFormat="1" ht="18" customHeight="1">
      <c r="A13" s="243">
        <v>6</v>
      </c>
      <c r="B13" s="196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272"/>
      <c r="N13" s="272"/>
      <c r="O13" s="211"/>
    </row>
    <row r="14" spans="1:17" s="3" customFormat="1" ht="18" customHeight="1">
      <c r="A14" s="243">
        <v>7</v>
      </c>
      <c r="B14" s="196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272"/>
      <c r="N14" s="272"/>
      <c r="O14" s="211"/>
    </row>
    <row r="15" spans="1:17" s="2" customFormat="1" ht="18" customHeight="1">
      <c r="A15" s="569" t="s">
        <v>442</v>
      </c>
      <c r="B15" s="570"/>
      <c r="C15" s="194"/>
      <c r="D15" s="194"/>
      <c r="E15" s="194" t="e">
        <f>(C16*E16+C17*E17+C18*E18+C19*E19+C20*E20+C21*E21+C22*E22)/C15</f>
        <v>#DIV/0!</v>
      </c>
      <c r="F15" s="194"/>
      <c r="G15" s="194"/>
      <c r="H15" s="194" t="e">
        <f>(C16*H16+C17*H17+C18*H18+C19*H19+C20*H20+C21*H21+C22*H22)/C15</f>
        <v>#DIV/0!</v>
      </c>
      <c r="I15" s="194"/>
      <c r="J15" s="194"/>
      <c r="K15" s="194" t="e">
        <f>(C16*K16+C17*K17+C18*K18+C19*K19+C20*K20+C21*K21+C22*K22)/C15</f>
        <v>#DIV/0!</v>
      </c>
      <c r="L15" s="194"/>
      <c r="M15" s="299"/>
      <c r="N15" s="299"/>
      <c r="O15" s="214"/>
      <c r="Q15" s="278"/>
    </row>
    <row r="16" spans="1:17" ht="18" customHeight="1">
      <c r="A16" s="243">
        <v>1</v>
      </c>
      <c r="B16" s="196" t="s">
        <v>439</v>
      </c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272"/>
      <c r="N16" s="272"/>
      <c r="O16" s="211"/>
    </row>
    <row r="17" spans="1:17" s="3" customFormat="1" ht="18" customHeight="1">
      <c r="A17" s="243">
        <v>2</v>
      </c>
      <c r="B17" s="196" t="s">
        <v>440</v>
      </c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272"/>
      <c r="N17" s="272"/>
      <c r="O17" s="211"/>
    </row>
    <row r="18" spans="1:17" s="3" customFormat="1" ht="18" customHeight="1">
      <c r="A18" s="243">
        <v>3</v>
      </c>
      <c r="B18" s="196" t="s">
        <v>441</v>
      </c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272"/>
      <c r="N18" s="272"/>
      <c r="O18" s="211"/>
    </row>
    <row r="19" spans="1:17" s="3" customFormat="1" ht="18" customHeight="1">
      <c r="A19" s="243">
        <v>4</v>
      </c>
      <c r="B19" s="196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272"/>
      <c r="N19" s="272"/>
      <c r="O19" s="211"/>
    </row>
    <row r="20" spans="1:17" s="3" customFormat="1" ht="18" customHeight="1">
      <c r="A20" s="243">
        <v>5</v>
      </c>
      <c r="B20" s="196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272"/>
      <c r="N20" s="272"/>
      <c r="O20" s="211"/>
    </row>
    <row r="21" spans="1:17" s="3" customFormat="1" ht="18" customHeight="1">
      <c r="A21" s="243">
        <v>6</v>
      </c>
      <c r="B21" s="196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272"/>
      <c r="N21" s="272"/>
      <c r="O21" s="211"/>
    </row>
    <row r="22" spans="1:17" s="3" customFormat="1" ht="18" customHeight="1">
      <c r="A22" s="243">
        <v>7</v>
      </c>
      <c r="B22" s="196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272"/>
      <c r="N22" s="272"/>
      <c r="O22" s="211"/>
    </row>
    <row r="23" spans="1:17" s="281" customFormat="1" ht="18" customHeight="1">
      <c r="A23" s="567" t="s">
        <v>443</v>
      </c>
      <c r="B23" s="568"/>
      <c r="C23" s="194"/>
      <c r="D23" s="194"/>
      <c r="E23" s="194" t="e">
        <f>(C24*E24+C25*E25+C26*E26+C27*E27+C28*E28+C29*E29)/C23</f>
        <v>#DIV/0!</v>
      </c>
      <c r="F23" s="194"/>
      <c r="G23" s="194"/>
      <c r="H23" s="194" t="e">
        <f>(C24*H24+C25*H25+C26*H26+C27*H27+C28*H28+C29*H29)/C23</f>
        <v>#DIV/0!</v>
      </c>
      <c r="I23" s="194"/>
      <c r="J23" s="194"/>
      <c r="K23" s="194" t="e">
        <f>(C24*K24+C25*K25+C26*K26+C27*K27+C28*K28+C29*K29)/C23</f>
        <v>#DIV/0!</v>
      </c>
      <c r="L23" s="194"/>
      <c r="M23" s="299"/>
      <c r="N23" s="299"/>
      <c r="O23" s="214"/>
    </row>
    <row r="24" spans="1:17" s="3" customFormat="1" ht="18" customHeight="1">
      <c r="A24" s="243">
        <v>1</v>
      </c>
      <c r="B24" s="196" t="s">
        <v>444</v>
      </c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272"/>
      <c r="N24" s="272"/>
      <c r="O24" s="211"/>
    </row>
    <row r="25" spans="1:17" s="3" customFormat="1" ht="18" customHeight="1">
      <c r="A25" s="243">
        <v>2</v>
      </c>
      <c r="B25" s="196" t="s">
        <v>445</v>
      </c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272"/>
      <c r="N25" s="272"/>
      <c r="O25" s="211"/>
      <c r="Q25" s="279"/>
    </row>
    <row r="26" spans="1:17" s="3" customFormat="1" ht="18" customHeight="1">
      <c r="A26" s="243">
        <v>3</v>
      </c>
      <c r="B26" s="196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272"/>
      <c r="N26" s="272"/>
      <c r="O26" s="211"/>
    </row>
    <row r="27" spans="1:17" s="3" customFormat="1" ht="18" customHeight="1">
      <c r="A27" s="243">
        <v>4</v>
      </c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272"/>
      <c r="N27" s="272"/>
      <c r="O27" s="211"/>
    </row>
    <row r="28" spans="1:17" s="3" customFormat="1" ht="18" customHeight="1">
      <c r="A28" s="243">
        <v>5</v>
      </c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272"/>
      <c r="N28" s="272"/>
      <c r="O28" s="211"/>
    </row>
    <row r="29" spans="1:17" s="3" customFormat="1" ht="18" customHeight="1">
      <c r="A29" s="243">
        <v>6</v>
      </c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272"/>
      <c r="N29" s="272"/>
      <c r="O29" s="211"/>
    </row>
    <row r="30" spans="1:17" s="281" customFormat="1" ht="18" customHeight="1">
      <c r="A30" s="571" t="s">
        <v>446</v>
      </c>
      <c r="B30" s="572"/>
      <c r="C30" s="194"/>
      <c r="D30" s="194"/>
      <c r="E30" s="194" t="e">
        <f>(C31*E31+C32*E32+C33*E33+C34*E34+C35*E35+C36*E36+C37*E37)/C30</f>
        <v>#DIV/0!</v>
      </c>
      <c r="F30" s="194"/>
      <c r="G30" s="194"/>
      <c r="H30" s="194" t="e">
        <f>(C31*H31+C32*H32+C33*H33+C34*H34+C35*H35+C36*H36+C37*H37)/C30</f>
        <v>#DIV/0!</v>
      </c>
      <c r="I30" s="194"/>
      <c r="J30" s="194"/>
      <c r="K30" s="194" t="e">
        <f>(C31*K31+C32*K32+C33*K33+C34*K34+C35*K35+C36*K36+C37*K37)/C30</f>
        <v>#DIV/0!</v>
      </c>
      <c r="L30" s="194"/>
      <c r="M30" s="299"/>
      <c r="N30" s="299"/>
      <c r="O30" s="214"/>
    </row>
    <row r="31" spans="1:17" s="3" customFormat="1" ht="18" customHeight="1">
      <c r="A31" s="243">
        <v>1</v>
      </c>
      <c r="B31" s="196" t="s">
        <v>447</v>
      </c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272"/>
      <c r="N31" s="272"/>
      <c r="O31" s="211"/>
      <c r="Q31" s="279"/>
    </row>
    <row r="32" spans="1:17" s="3" customFormat="1" ht="18" customHeight="1">
      <c r="A32" s="243">
        <v>2</v>
      </c>
      <c r="B32" s="3" t="s">
        <v>448</v>
      </c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272"/>
      <c r="N32" s="272"/>
      <c r="O32" s="211"/>
      <c r="Q32" s="279"/>
    </row>
    <row r="33" spans="1:17" s="3" customFormat="1" ht="18" customHeight="1">
      <c r="A33" s="243">
        <v>3</v>
      </c>
      <c r="B33" s="196" t="s">
        <v>449</v>
      </c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272"/>
      <c r="N33" s="272"/>
      <c r="O33" s="211"/>
      <c r="Q33" s="279"/>
    </row>
    <row r="34" spans="1:17" s="3" customFormat="1" ht="18" customHeight="1">
      <c r="A34" s="243">
        <v>4</v>
      </c>
      <c r="B34" s="196" t="s">
        <v>450</v>
      </c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272"/>
      <c r="N34" s="272"/>
      <c r="O34" s="211"/>
      <c r="Q34" s="279"/>
    </row>
    <row r="35" spans="1:17" s="3" customFormat="1" ht="18" customHeight="1">
      <c r="A35" s="243">
        <v>5</v>
      </c>
      <c r="B35" s="196" t="s">
        <v>451</v>
      </c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272"/>
      <c r="N35" s="272"/>
      <c r="O35" s="211"/>
      <c r="Q35" s="279"/>
    </row>
    <row r="36" spans="1:17" s="3" customFormat="1" ht="18" customHeight="1">
      <c r="A36" s="243">
        <v>6</v>
      </c>
      <c r="B36" s="196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272"/>
      <c r="N36" s="272"/>
      <c r="O36" s="211"/>
      <c r="Q36" s="279"/>
    </row>
    <row r="37" spans="1:17" s="3" customFormat="1" ht="18" customHeight="1">
      <c r="A37" s="243">
        <v>7</v>
      </c>
      <c r="B37" s="196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272"/>
      <c r="N37" s="272"/>
      <c r="O37" s="211"/>
      <c r="Q37" s="279"/>
    </row>
    <row r="38" spans="1:17" s="281" customFormat="1" ht="18" customHeight="1">
      <c r="A38" s="558" t="s">
        <v>452</v>
      </c>
      <c r="B38" s="559"/>
      <c r="C38" s="194"/>
      <c r="D38" s="194"/>
      <c r="E38" s="245" t="e">
        <f>(C39*E39+C40*E40+C41*E41+C42*E42+C43*E43)/C38</f>
        <v>#DIV/0!</v>
      </c>
      <c r="F38" s="194"/>
      <c r="G38" s="194"/>
      <c r="H38" s="245" t="e">
        <f>(C39*H39+C40*H40+C41*H41+C42*H42+C43*H43)/C38</f>
        <v>#DIV/0!</v>
      </c>
      <c r="I38" s="194"/>
      <c r="J38" s="194"/>
      <c r="K38" s="245" t="e">
        <f>(C39*K39+C40*K40+C41*K41+C42*K42+C43*K43)/C38</f>
        <v>#DIV/0!</v>
      </c>
      <c r="L38" s="194"/>
      <c r="M38" s="299"/>
      <c r="N38" s="299"/>
      <c r="O38" s="214"/>
    </row>
    <row r="39" spans="1:17" s="3" customFormat="1" ht="18" customHeight="1">
      <c r="A39" s="246">
        <v>1</v>
      </c>
      <c r="B39" s="196" t="s">
        <v>453</v>
      </c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272"/>
      <c r="N39" s="272"/>
      <c r="O39" s="211"/>
      <c r="Q39" s="279"/>
    </row>
    <row r="40" spans="1:17" s="3" customFormat="1" ht="18" customHeight="1">
      <c r="A40" s="246">
        <v>2</v>
      </c>
      <c r="B40" s="196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272"/>
      <c r="N40" s="272"/>
      <c r="O40" s="211"/>
      <c r="Q40" s="279"/>
    </row>
    <row r="41" spans="1:17" s="3" customFormat="1" ht="18" customHeight="1">
      <c r="A41" s="246">
        <v>3</v>
      </c>
      <c r="B41" s="196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272"/>
      <c r="N41" s="272"/>
      <c r="O41" s="211"/>
      <c r="Q41" s="279"/>
    </row>
    <row r="42" spans="1:17" s="3" customFormat="1" ht="18" customHeight="1">
      <c r="A42" s="246">
        <v>4</v>
      </c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272"/>
      <c r="N42" s="272"/>
      <c r="O42" s="211"/>
      <c r="Q42" s="279"/>
    </row>
    <row r="43" spans="1:17" s="3" customFormat="1" ht="18" customHeight="1">
      <c r="A43" s="246">
        <v>5</v>
      </c>
      <c r="B43" s="196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272"/>
      <c r="N43" s="272"/>
      <c r="O43" s="211"/>
      <c r="Q43" s="279"/>
    </row>
    <row r="44" spans="1:17" s="281" customFormat="1" ht="18" customHeight="1">
      <c r="A44" s="247" t="s">
        <v>454</v>
      </c>
      <c r="B44" s="248" t="s">
        <v>455</v>
      </c>
      <c r="C44" s="249"/>
      <c r="D44" s="249"/>
      <c r="E44" s="245" t="e">
        <f>(C45*E45+C46*E46+C47*E47+C48*E48+C49*E49+C50*E50+C51*E51+C52*E52+C53*E53)/C44</f>
        <v>#DIV/0!</v>
      </c>
      <c r="F44" s="250"/>
      <c r="G44" s="249"/>
      <c r="H44" s="245" t="e">
        <f>(C45*H45+C46*H46+C47*H47+C48*H48+C49*H49+C50*H50+C51*H51+C52*H52+C53*H53)/C44</f>
        <v>#DIV/0!</v>
      </c>
      <c r="I44" s="250"/>
      <c r="J44" s="249"/>
      <c r="K44" s="245" t="e">
        <f>(C45*K45+C46*K46+C47*K47+C48*K48+C49*K49+C50*K50+C51*K51+C52*K52+C53*K53)/C44</f>
        <v>#DIV/0!</v>
      </c>
      <c r="L44" s="250"/>
      <c r="M44" s="250"/>
      <c r="N44" s="273"/>
      <c r="O44" s="274"/>
    </row>
    <row r="45" spans="1:17" s="281" customFormat="1" ht="18" customHeight="1">
      <c r="A45" s="247">
        <v>1</v>
      </c>
      <c r="B45" s="251" t="s">
        <v>456</v>
      </c>
      <c r="C45" s="252"/>
      <c r="D45" s="252"/>
      <c r="E45" s="253"/>
      <c r="F45" s="253"/>
      <c r="G45" s="254"/>
      <c r="H45" s="253"/>
      <c r="I45" s="253"/>
      <c r="J45" s="254"/>
      <c r="K45" s="253"/>
      <c r="L45" s="253"/>
      <c r="M45" s="253"/>
      <c r="N45" s="275"/>
      <c r="O45" s="274"/>
    </row>
    <row r="46" spans="1:17" s="3" customFormat="1" ht="18" customHeight="1">
      <c r="A46" s="247">
        <v>2</v>
      </c>
      <c r="B46" s="251" t="s">
        <v>457</v>
      </c>
      <c r="C46" s="252"/>
      <c r="D46" s="252"/>
      <c r="E46" s="253"/>
      <c r="F46" s="253"/>
      <c r="G46" s="254"/>
      <c r="H46" s="253"/>
      <c r="I46" s="253"/>
      <c r="J46" s="254"/>
      <c r="K46" s="253"/>
      <c r="L46" s="253"/>
      <c r="M46" s="253"/>
      <c r="N46" s="275"/>
      <c r="O46" s="274"/>
      <c r="Q46" s="279"/>
    </row>
    <row r="47" spans="1:17" s="3" customFormat="1" ht="18" customHeight="1">
      <c r="A47" s="247">
        <v>3</v>
      </c>
      <c r="B47" s="251" t="s">
        <v>458</v>
      </c>
      <c r="C47" s="252"/>
      <c r="D47" s="252"/>
      <c r="E47" s="253"/>
      <c r="F47" s="253"/>
      <c r="G47" s="254"/>
      <c r="H47" s="253"/>
      <c r="I47" s="253"/>
      <c r="J47" s="254"/>
      <c r="K47" s="253"/>
      <c r="L47" s="253"/>
      <c r="M47" s="253"/>
      <c r="N47" s="275"/>
      <c r="O47" s="274"/>
      <c r="Q47" s="279"/>
    </row>
    <row r="48" spans="1:17" s="3" customFormat="1" ht="18" customHeight="1">
      <c r="A48" s="247">
        <v>4</v>
      </c>
      <c r="B48" s="251" t="s">
        <v>459</v>
      </c>
      <c r="C48" s="252"/>
      <c r="D48" s="252"/>
      <c r="E48" s="253"/>
      <c r="F48" s="253"/>
      <c r="G48" s="254"/>
      <c r="H48" s="253"/>
      <c r="I48" s="253"/>
      <c r="J48" s="254"/>
      <c r="K48" s="253"/>
      <c r="L48" s="253"/>
      <c r="M48" s="253"/>
      <c r="N48" s="275"/>
      <c r="O48" s="274"/>
      <c r="Q48" s="279"/>
    </row>
    <row r="49" spans="1:17" s="3" customFormat="1" ht="18" customHeight="1">
      <c r="A49" s="247">
        <v>5</v>
      </c>
      <c r="B49" s="251" t="s">
        <v>460</v>
      </c>
      <c r="C49" s="252"/>
      <c r="D49" s="252"/>
      <c r="E49" s="253"/>
      <c r="F49" s="253"/>
      <c r="G49" s="254"/>
      <c r="H49" s="253"/>
      <c r="I49" s="253"/>
      <c r="J49" s="254"/>
      <c r="K49" s="253"/>
      <c r="L49" s="253"/>
      <c r="M49" s="253"/>
      <c r="N49" s="275"/>
      <c r="O49" s="274"/>
      <c r="Q49" s="279"/>
    </row>
    <row r="50" spans="1:17" s="3" customFormat="1" ht="18" customHeight="1">
      <c r="A50" s="247">
        <v>6</v>
      </c>
      <c r="B50" s="289"/>
      <c r="C50" s="290"/>
      <c r="D50" s="290"/>
      <c r="E50" s="291"/>
      <c r="F50" s="291"/>
      <c r="G50" s="292"/>
      <c r="H50" s="291"/>
      <c r="I50" s="291"/>
      <c r="J50" s="292"/>
      <c r="K50" s="291"/>
      <c r="L50" s="291"/>
      <c r="M50" s="291"/>
      <c r="N50" s="300"/>
      <c r="O50" s="301"/>
      <c r="Q50" s="279"/>
    </row>
    <row r="51" spans="1:17" s="3" customFormat="1" ht="18" customHeight="1">
      <c r="A51" s="247">
        <v>7</v>
      </c>
      <c r="B51" s="289"/>
      <c r="C51" s="290"/>
      <c r="D51" s="290"/>
      <c r="E51" s="291"/>
      <c r="F51" s="291"/>
      <c r="G51" s="292"/>
      <c r="H51" s="291"/>
      <c r="I51" s="291"/>
      <c r="J51" s="292"/>
      <c r="K51" s="291"/>
      <c r="L51" s="291"/>
      <c r="M51" s="291"/>
      <c r="N51" s="300"/>
      <c r="O51" s="301"/>
      <c r="Q51" s="279"/>
    </row>
    <row r="52" spans="1:17" s="3" customFormat="1" ht="18" customHeight="1">
      <c r="A52" s="247">
        <v>8</v>
      </c>
      <c r="B52" s="289"/>
      <c r="C52" s="290"/>
      <c r="D52" s="290"/>
      <c r="E52" s="291"/>
      <c r="F52" s="291"/>
      <c r="G52" s="292"/>
      <c r="H52" s="291"/>
      <c r="I52" s="291"/>
      <c r="J52" s="292"/>
      <c r="K52" s="291"/>
      <c r="L52" s="291"/>
      <c r="M52" s="291"/>
      <c r="N52" s="300"/>
      <c r="O52" s="301"/>
      <c r="Q52" s="279"/>
    </row>
    <row r="53" spans="1:17" s="3" customFormat="1" ht="18" customHeight="1">
      <c r="A53" s="247">
        <v>9</v>
      </c>
      <c r="B53" s="289"/>
      <c r="C53" s="290"/>
      <c r="D53" s="290"/>
      <c r="E53" s="291"/>
      <c r="F53" s="291"/>
      <c r="G53" s="292"/>
      <c r="H53" s="291"/>
      <c r="I53" s="291"/>
      <c r="J53" s="292"/>
      <c r="K53" s="291"/>
      <c r="L53" s="291"/>
      <c r="M53" s="291"/>
      <c r="N53" s="300"/>
      <c r="O53" s="301"/>
      <c r="Q53" s="279"/>
    </row>
    <row r="54" spans="1:17" s="228" customFormat="1" ht="18" customHeight="1">
      <c r="A54" s="560" t="s">
        <v>461</v>
      </c>
      <c r="B54" s="561" t="s">
        <v>461</v>
      </c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302"/>
      <c r="N54" s="302"/>
      <c r="O54" s="277"/>
    </row>
    <row r="55" spans="1:17" s="282" customFormat="1" ht="18" customHeight="1">
      <c r="B55" s="22" t="s">
        <v>462</v>
      </c>
      <c r="C55" s="293"/>
      <c r="D55" s="293"/>
      <c r="E55" s="562"/>
      <c r="F55" s="562"/>
      <c r="G55" s="562"/>
      <c r="H55" s="294" t="s">
        <v>332</v>
      </c>
      <c r="I55" s="303"/>
      <c r="J55" s="304"/>
      <c r="K55" s="563" t="s">
        <v>463</v>
      </c>
      <c r="L55" s="563"/>
      <c r="M55" s="563"/>
      <c r="N55" s="563"/>
      <c r="O55" s="305"/>
    </row>
    <row r="56" spans="1:17" ht="18" customHeight="1">
      <c r="C56" s="295"/>
      <c r="D56" s="295"/>
      <c r="F56" s="295"/>
      <c r="G56" s="295"/>
      <c r="I56" s="295"/>
    </row>
    <row r="57" spans="1:17" s="260" customFormat="1" ht="18" customHeight="1">
      <c r="C57" s="296"/>
      <c r="D57" s="296"/>
      <c r="E57" s="283"/>
      <c r="F57" s="296"/>
      <c r="G57" s="296"/>
      <c r="H57" s="283"/>
      <c r="I57" s="296"/>
      <c r="J57" s="296"/>
      <c r="K57" s="25"/>
      <c r="L57" s="296"/>
      <c r="O57" s="62"/>
    </row>
    <row r="58" spans="1:17" s="260" customFormat="1" ht="18" customHeight="1">
      <c r="C58" s="296"/>
      <c r="D58" s="62"/>
      <c r="E58" s="283"/>
      <c r="F58" s="62"/>
      <c r="G58" s="297"/>
      <c r="H58" s="283"/>
      <c r="I58" s="296"/>
      <c r="J58" s="296"/>
      <c r="K58" s="25"/>
      <c r="L58" s="296"/>
      <c r="O58" s="62"/>
    </row>
    <row r="59" spans="1:17" s="260" customFormat="1" ht="18" customHeight="1">
      <c r="C59" s="296"/>
      <c r="D59" s="62"/>
      <c r="E59" s="283"/>
      <c r="F59" s="62"/>
      <c r="G59" s="296"/>
      <c r="H59" s="283"/>
      <c r="I59" s="296"/>
      <c r="J59" s="296"/>
      <c r="K59" s="25"/>
      <c r="L59" s="296"/>
      <c r="O59" s="62"/>
    </row>
    <row r="60" spans="1:17">
      <c r="D60" s="27"/>
      <c r="F60" s="27"/>
    </row>
  </sheetData>
  <mergeCells count="19">
    <mergeCell ref="A38:B38"/>
    <mergeCell ref="A54:B54"/>
    <mergeCell ref="E55:G55"/>
    <mergeCell ref="K55:N55"/>
    <mergeCell ref="A4:A5"/>
    <mergeCell ref="B4:B5"/>
    <mergeCell ref="A6:B6"/>
    <mergeCell ref="A7:B7"/>
    <mergeCell ref="A15:B15"/>
    <mergeCell ref="A23:B23"/>
    <mergeCell ref="A30:B30"/>
    <mergeCell ref="A1:O1"/>
    <mergeCell ref="A2:O2"/>
    <mergeCell ref="A3:E3"/>
    <mergeCell ref="N3:O3"/>
    <mergeCell ref="C4:D4"/>
    <mergeCell ref="E4:G4"/>
    <mergeCell ref="H4:J4"/>
    <mergeCell ref="K4:O4"/>
  </mergeCells>
  <phoneticPr fontId="9" type="noConversion"/>
  <printOptions horizontalCentered="1"/>
  <pageMargins left="0" right="0" top="0.15625" bottom="0.235416666666667" header="0" footer="0"/>
  <pageSetup paperSize="9" scale="65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Q60"/>
  <sheetViews>
    <sheetView workbookViewId="0">
      <pane xSplit="2" ySplit="5" topLeftCell="C30" activePane="bottomRight" state="frozen"/>
      <selection pane="topRight"/>
      <selection pane="bottomLeft"/>
      <selection pane="bottomRight" activeCell="E30" sqref="E30"/>
    </sheetView>
  </sheetViews>
  <sheetFormatPr defaultColWidth="9" defaultRowHeight="14.25"/>
  <cols>
    <col min="1" max="1" width="3.625" customWidth="1"/>
    <col min="2" max="2" width="14" customWidth="1"/>
    <col min="3" max="3" width="11.875" customWidth="1"/>
    <col min="4" max="4" width="12.25" customWidth="1"/>
    <col min="5" max="5" width="10.75" style="234" customWidth="1"/>
    <col min="6" max="6" width="12.875" style="234" customWidth="1"/>
    <col min="7" max="7" width="17" style="234" customWidth="1"/>
    <col min="8" max="8" width="11.75" style="234" customWidth="1"/>
    <col min="9" max="9" width="12" customWidth="1"/>
    <col min="10" max="10" width="17.125" customWidth="1"/>
    <col min="11" max="11" width="12.375" customWidth="1"/>
    <col min="12" max="12" width="14.75" customWidth="1"/>
    <col min="13" max="13" width="9.375" customWidth="1"/>
    <col min="14" max="14" width="11.625" customWidth="1"/>
    <col min="15" max="15" width="15.875" style="235" customWidth="1"/>
    <col min="17" max="17" width="17.25" customWidth="1"/>
  </cols>
  <sheetData>
    <row r="1" spans="1:17" s="1" customFormat="1" ht="36.4" customHeight="1">
      <c r="A1" s="552" t="s">
        <v>464</v>
      </c>
      <c r="B1" s="552" t="s">
        <v>419</v>
      </c>
      <c r="C1" s="552" t="s">
        <v>419</v>
      </c>
      <c r="D1" s="552"/>
      <c r="E1" s="552" t="s">
        <v>419</v>
      </c>
      <c r="F1" s="552"/>
      <c r="G1" s="552" t="s">
        <v>419</v>
      </c>
      <c r="H1" s="552" t="s">
        <v>419</v>
      </c>
      <c r="I1" s="552"/>
      <c r="J1" s="552" t="s">
        <v>419</v>
      </c>
      <c r="K1" s="552" t="s">
        <v>419</v>
      </c>
      <c r="L1" s="552"/>
      <c r="M1" s="552"/>
      <c r="N1" s="552" t="s">
        <v>419</v>
      </c>
      <c r="O1" s="552" t="s">
        <v>419</v>
      </c>
    </row>
    <row r="2" spans="1:17" s="2" customFormat="1" ht="16.5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</row>
    <row r="3" spans="1:17" s="2" customFormat="1" ht="16.149999999999999" customHeight="1">
      <c r="A3" s="553" t="s">
        <v>102</v>
      </c>
      <c r="B3" s="553"/>
      <c r="C3" s="553"/>
      <c r="D3" s="553"/>
      <c r="E3" s="553"/>
      <c r="F3" s="236"/>
      <c r="G3" s="237"/>
      <c r="H3" s="234"/>
      <c r="I3" s="266"/>
      <c r="J3" s="266"/>
      <c r="K3"/>
      <c r="L3" s="266"/>
      <c r="M3" s="266"/>
      <c r="N3" s="554" t="s">
        <v>420</v>
      </c>
      <c r="O3" s="554"/>
    </row>
    <row r="4" spans="1:17" s="3" customFormat="1" ht="18" customHeight="1">
      <c r="A4" s="581" t="s">
        <v>421</v>
      </c>
      <c r="B4" s="583" t="s">
        <v>422</v>
      </c>
      <c r="C4" s="573" t="s">
        <v>423</v>
      </c>
      <c r="D4" s="573"/>
      <c r="E4" s="574" t="s">
        <v>424</v>
      </c>
      <c r="F4" s="574"/>
      <c r="G4" s="574" t="s">
        <v>425</v>
      </c>
      <c r="H4" s="575" t="s">
        <v>426</v>
      </c>
      <c r="I4" s="575"/>
      <c r="J4" s="575" t="s">
        <v>427</v>
      </c>
      <c r="K4" s="575" t="s">
        <v>428</v>
      </c>
      <c r="L4" s="575"/>
      <c r="M4" s="575"/>
      <c r="N4" s="575" t="s">
        <v>428</v>
      </c>
      <c r="O4" s="576" t="s">
        <v>428</v>
      </c>
    </row>
    <row r="5" spans="1:17" s="3" customFormat="1" ht="18" customHeight="1">
      <c r="A5" s="582" t="s">
        <v>421</v>
      </c>
      <c r="B5" s="584" t="s">
        <v>422</v>
      </c>
      <c r="C5" s="238" t="s">
        <v>429</v>
      </c>
      <c r="D5" s="238" t="s">
        <v>430</v>
      </c>
      <c r="E5" s="239" t="s">
        <v>431</v>
      </c>
      <c r="F5" s="240" t="s">
        <v>432</v>
      </c>
      <c r="G5" s="240" t="s">
        <v>433</v>
      </c>
      <c r="H5" s="239" t="s">
        <v>431</v>
      </c>
      <c r="I5" s="267" t="s">
        <v>432</v>
      </c>
      <c r="J5" s="267" t="s">
        <v>433</v>
      </c>
      <c r="K5" s="196" t="s">
        <v>431</v>
      </c>
      <c r="L5" s="267" t="s">
        <v>432</v>
      </c>
      <c r="M5" s="267" t="s">
        <v>434</v>
      </c>
      <c r="N5" s="268" t="s">
        <v>435</v>
      </c>
      <c r="O5" s="269" t="s">
        <v>433</v>
      </c>
    </row>
    <row r="6" spans="1:17" s="2" customFormat="1" ht="18" customHeight="1">
      <c r="A6" s="567" t="s">
        <v>436</v>
      </c>
      <c r="B6" s="568" t="s">
        <v>437</v>
      </c>
      <c r="C6" s="194"/>
      <c r="D6" s="194"/>
      <c r="E6" s="194" t="e">
        <f>(E7*C7+E15*C15)/C6</f>
        <v>#DIV/0!</v>
      </c>
      <c r="F6" s="241"/>
      <c r="G6" s="241"/>
      <c r="H6" s="194" t="e">
        <f>(H7*C7+H15*C15)/C6</f>
        <v>#DIV/0!</v>
      </c>
      <c r="I6" s="194"/>
      <c r="J6" s="194"/>
      <c r="K6" s="194" t="e">
        <f>(K7*C7+K15*C15)/C6</f>
        <v>#DIV/0!</v>
      </c>
      <c r="L6" s="194"/>
      <c r="M6" s="270"/>
      <c r="N6" s="270"/>
      <c r="O6" s="214"/>
    </row>
    <row r="7" spans="1:17" s="2" customFormat="1" ht="18" customHeight="1">
      <c r="A7" s="569" t="s">
        <v>438</v>
      </c>
      <c r="B7" s="570"/>
      <c r="C7" s="194"/>
      <c r="D7" s="194"/>
      <c r="E7" s="194" t="e">
        <f>(C8*E8+C9*E9+C10*E10+C11*E11+C12*E12+C13*E13+C14*E14)/C7</f>
        <v>#DIV/0!</v>
      </c>
      <c r="F7" s="241"/>
      <c r="G7" s="241"/>
      <c r="H7" s="194" t="e">
        <f>(C8*H8+C9*H9+C10*H10+C11*H11+C12*H12+C13*H13+C14*H14)/C7</f>
        <v>#DIV/0!</v>
      </c>
      <c r="I7" s="194"/>
      <c r="J7" s="194"/>
      <c r="K7" s="194" t="e">
        <f>(C8*K8+C9*K9+C10*K10+C11*K11+C12*K12+C13*K13+C14*K14)/C7</f>
        <v>#DIV/0!</v>
      </c>
      <c r="L7" s="194"/>
      <c r="M7" s="270"/>
      <c r="N7" s="270"/>
      <c r="O7" s="214"/>
      <c r="Q7" s="278"/>
    </row>
    <row r="8" spans="1:17" ht="18" customHeight="1">
      <c r="A8" s="52">
        <v>1</v>
      </c>
      <c r="B8" s="196" t="s">
        <v>439</v>
      </c>
      <c r="C8" s="197"/>
      <c r="D8" s="197"/>
      <c r="E8" s="242"/>
      <c r="F8" s="242"/>
      <c r="G8" s="242"/>
      <c r="H8" s="242"/>
      <c r="I8" s="197"/>
      <c r="J8" s="197"/>
      <c r="K8" s="197"/>
      <c r="L8" s="197"/>
      <c r="M8" s="271"/>
      <c r="N8" s="271"/>
      <c r="O8" s="211"/>
    </row>
    <row r="9" spans="1:17" ht="18" customHeight="1">
      <c r="A9" s="52">
        <v>2</v>
      </c>
      <c r="B9" s="196" t="s">
        <v>440</v>
      </c>
      <c r="C9" s="197"/>
      <c r="D9" s="197"/>
      <c r="E9" s="242"/>
      <c r="F9" s="242"/>
      <c r="G9" s="242"/>
      <c r="H9" s="242"/>
      <c r="I9" s="197"/>
      <c r="J9" s="197"/>
      <c r="K9" s="197"/>
      <c r="L9" s="197"/>
      <c r="M9" s="271"/>
      <c r="N9" s="271"/>
      <c r="O9" s="211"/>
    </row>
    <row r="10" spans="1:17" ht="18" customHeight="1">
      <c r="A10" s="52">
        <v>3</v>
      </c>
      <c r="B10" s="196" t="s">
        <v>441</v>
      </c>
      <c r="C10" s="197"/>
      <c r="D10" s="197"/>
      <c r="E10" s="242"/>
      <c r="F10" s="242"/>
      <c r="G10" s="242"/>
      <c r="H10" s="242"/>
      <c r="I10" s="197"/>
      <c r="J10" s="197"/>
      <c r="K10" s="197"/>
      <c r="L10" s="197"/>
      <c r="M10" s="271"/>
      <c r="N10" s="271"/>
      <c r="O10" s="211"/>
    </row>
    <row r="11" spans="1:17" ht="18" customHeight="1">
      <c r="A11" s="52">
        <v>4</v>
      </c>
      <c r="B11" s="196"/>
      <c r="C11" s="197"/>
      <c r="D11" s="197"/>
      <c r="E11" s="242"/>
      <c r="F11" s="242"/>
      <c r="G11" s="242"/>
      <c r="H11" s="242"/>
      <c r="I11" s="197"/>
      <c r="J11" s="197"/>
      <c r="K11" s="197"/>
      <c r="L11" s="197"/>
      <c r="M11" s="271"/>
      <c r="N11" s="271"/>
      <c r="O11" s="211"/>
    </row>
    <row r="12" spans="1:17" s="3" customFormat="1" ht="18" customHeight="1">
      <c r="A12" s="243">
        <v>5</v>
      </c>
      <c r="B12" s="196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272"/>
      <c r="N12" s="272"/>
      <c r="O12" s="211"/>
    </row>
    <row r="13" spans="1:17" s="3" customFormat="1" ht="18" customHeight="1">
      <c r="A13" s="243">
        <v>6</v>
      </c>
      <c r="B13" s="196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272"/>
      <c r="N13" s="272"/>
      <c r="O13" s="211"/>
    </row>
    <row r="14" spans="1:17" s="3" customFormat="1" ht="18" customHeight="1">
      <c r="A14" s="243">
        <v>7</v>
      </c>
      <c r="B14" s="196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272"/>
      <c r="N14" s="272"/>
      <c r="O14" s="211"/>
    </row>
    <row r="15" spans="1:17" s="2" customFormat="1" ht="18" customHeight="1">
      <c r="A15" s="569" t="s">
        <v>442</v>
      </c>
      <c r="B15" s="570"/>
      <c r="C15" s="194"/>
      <c r="D15" s="194"/>
      <c r="E15" s="194" t="e">
        <f>(C16*E16+C17*E17+C18*E18+C19*E19+C20*E20+C21*E21+C22*E22)/C15</f>
        <v>#DIV/0!</v>
      </c>
      <c r="F15" s="241"/>
      <c r="G15" s="241"/>
      <c r="H15" s="194" t="e">
        <f>(C16*H16+C17*H17+C18*H18+C19*H19+C20*H20+C21*H21+C22*H22)/C15</f>
        <v>#DIV/0!</v>
      </c>
      <c r="I15" s="194"/>
      <c r="J15" s="194"/>
      <c r="K15" s="194" t="e">
        <f>(C16*K16+C17*K17+C18*K18+C19*K19+C20*K20+C21*K21+C22*K22)/C15</f>
        <v>#DIV/0!</v>
      </c>
      <c r="L15" s="194"/>
      <c r="M15" s="270"/>
      <c r="N15" s="270"/>
      <c r="O15" s="214"/>
      <c r="Q15" s="278"/>
    </row>
    <row r="16" spans="1:17" ht="18" customHeight="1">
      <c r="A16" s="52">
        <v>1</v>
      </c>
      <c r="B16" s="196" t="s">
        <v>439</v>
      </c>
      <c r="C16" s="197"/>
      <c r="D16" s="197"/>
      <c r="E16" s="242"/>
      <c r="F16" s="242"/>
      <c r="G16" s="242"/>
      <c r="H16" s="242"/>
      <c r="I16" s="197"/>
      <c r="J16" s="197"/>
      <c r="K16" s="197"/>
      <c r="L16" s="197"/>
      <c r="M16" s="271"/>
      <c r="N16" s="271"/>
      <c r="O16" s="211"/>
    </row>
    <row r="17" spans="1:15" ht="18" customHeight="1">
      <c r="A17" s="52">
        <v>2</v>
      </c>
      <c r="B17" s="196" t="s">
        <v>440</v>
      </c>
      <c r="C17" s="197"/>
      <c r="D17" s="197"/>
      <c r="E17" s="242"/>
      <c r="F17" s="242"/>
      <c r="G17" s="242"/>
      <c r="H17" s="242"/>
      <c r="I17" s="197"/>
      <c r="J17" s="197"/>
      <c r="K17" s="197"/>
      <c r="L17" s="197"/>
      <c r="M17" s="271"/>
      <c r="N17" s="271"/>
      <c r="O17" s="211"/>
    </row>
    <row r="18" spans="1:15" ht="18" customHeight="1">
      <c r="A18" s="52">
        <v>3</v>
      </c>
      <c r="B18" s="196" t="s">
        <v>441</v>
      </c>
      <c r="C18" s="197"/>
      <c r="D18" s="197"/>
      <c r="E18" s="242"/>
      <c r="F18" s="242"/>
      <c r="G18" s="242"/>
      <c r="H18" s="242"/>
      <c r="I18" s="197"/>
      <c r="J18" s="197"/>
      <c r="K18" s="197"/>
      <c r="L18" s="197"/>
      <c r="M18" s="271"/>
      <c r="N18" s="271"/>
      <c r="O18" s="211"/>
    </row>
    <row r="19" spans="1:15" ht="18" customHeight="1">
      <c r="A19" s="52">
        <v>4</v>
      </c>
      <c r="B19" s="196"/>
      <c r="C19" s="197"/>
      <c r="D19" s="197"/>
      <c r="E19" s="242"/>
      <c r="F19" s="242"/>
      <c r="G19" s="242"/>
      <c r="H19" s="242"/>
      <c r="I19" s="197"/>
      <c r="J19" s="197"/>
      <c r="K19" s="197"/>
      <c r="L19" s="197"/>
      <c r="M19" s="271"/>
      <c r="N19" s="271"/>
      <c r="O19" s="211"/>
    </row>
    <row r="20" spans="1:15" s="3" customFormat="1" ht="18" customHeight="1">
      <c r="A20" s="243">
        <v>5</v>
      </c>
      <c r="B20" s="196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272"/>
      <c r="N20" s="272"/>
      <c r="O20" s="211"/>
    </row>
    <row r="21" spans="1:15" s="3" customFormat="1" ht="18" customHeight="1">
      <c r="A21" s="243">
        <v>6</v>
      </c>
      <c r="B21" s="196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272"/>
      <c r="N21" s="272"/>
      <c r="O21" s="211"/>
    </row>
    <row r="22" spans="1:15" s="3" customFormat="1" ht="18" customHeight="1">
      <c r="A22" s="243">
        <v>7</v>
      </c>
      <c r="B22" s="196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272"/>
      <c r="N22" s="272"/>
      <c r="O22" s="211"/>
    </row>
    <row r="23" spans="1:15" s="2" customFormat="1" ht="18" customHeight="1">
      <c r="A23" s="567" t="s">
        <v>443</v>
      </c>
      <c r="B23" s="568"/>
      <c r="C23" s="194"/>
      <c r="D23" s="194"/>
      <c r="E23" s="194" t="e">
        <f>(C24*E24+C25*E25+C26*E26+C27*E27+C28*E28+C29*E29)/C23</f>
        <v>#DIV/0!</v>
      </c>
      <c r="F23" s="241"/>
      <c r="G23" s="241"/>
      <c r="H23" s="194" t="e">
        <f>(C24*H24+C25*H25+C26*H26+C27*H27+C28*H28+C29*H29)/C23</f>
        <v>#DIV/0!</v>
      </c>
      <c r="I23" s="194"/>
      <c r="J23" s="194"/>
      <c r="K23" s="194" t="e">
        <f>(C24*K24+C25*K25+C26*K26+C27*K27+C28*K28+C29*K29)/C23</f>
        <v>#DIV/0!</v>
      </c>
      <c r="L23" s="194"/>
      <c r="M23" s="270"/>
      <c r="N23" s="270"/>
      <c r="O23" s="214"/>
    </row>
    <row r="24" spans="1:15" ht="18" customHeight="1">
      <c r="A24" s="52">
        <v>1</v>
      </c>
      <c r="B24" s="196" t="s">
        <v>444</v>
      </c>
      <c r="C24" s="197"/>
      <c r="D24" s="197"/>
      <c r="E24" s="242"/>
      <c r="F24" s="242"/>
      <c r="G24" s="242"/>
      <c r="H24" s="242"/>
      <c r="I24" s="197"/>
      <c r="J24" s="197"/>
      <c r="K24" s="197"/>
      <c r="L24" s="197"/>
      <c r="M24" s="271"/>
      <c r="N24" s="271"/>
      <c r="O24" s="211"/>
    </row>
    <row r="25" spans="1:15" ht="18" customHeight="1">
      <c r="A25" s="52">
        <v>2</v>
      </c>
      <c r="B25" s="196" t="s">
        <v>445</v>
      </c>
      <c r="C25" s="197"/>
      <c r="D25" s="197"/>
      <c r="E25" s="242"/>
      <c r="F25" s="242"/>
      <c r="G25" s="242"/>
      <c r="H25" s="242"/>
      <c r="I25" s="197"/>
      <c r="J25" s="197"/>
      <c r="K25" s="197"/>
      <c r="L25" s="197"/>
      <c r="M25" s="271"/>
      <c r="N25" s="271"/>
      <c r="O25" s="211"/>
    </row>
    <row r="26" spans="1:15" ht="18" customHeight="1">
      <c r="A26" s="52">
        <v>3</v>
      </c>
      <c r="B26" s="196"/>
      <c r="C26" s="197"/>
      <c r="D26" s="197"/>
      <c r="E26" s="242"/>
      <c r="F26" s="242"/>
      <c r="G26" s="242"/>
      <c r="H26" s="242"/>
      <c r="I26" s="197"/>
      <c r="J26" s="197"/>
      <c r="K26" s="197"/>
      <c r="L26" s="197"/>
      <c r="M26" s="271"/>
      <c r="N26" s="271"/>
      <c r="O26" s="211"/>
    </row>
    <row r="27" spans="1:15" s="3" customFormat="1" ht="18" customHeight="1">
      <c r="A27" s="243">
        <v>4</v>
      </c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272"/>
      <c r="N27" s="272"/>
      <c r="O27" s="211"/>
    </row>
    <row r="28" spans="1:15" s="3" customFormat="1" ht="18" customHeight="1">
      <c r="A28" s="243">
        <v>5</v>
      </c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272"/>
      <c r="N28" s="272"/>
      <c r="O28" s="211"/>
    </row>
    <row r="29" spans="1:15" s="3" customFormat="1" ht="18" customHeight="1">
      <c r="A29" s="243">
        <v>6</v>
      </c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272"/>
      <c r="N29" s="272"/>
      <c r="O29" s="211"/>
    </row>
    <row r="30" spans="1:15" s="2" customFormat="1" ht="18" customHeight="1">
      <c r="A30" s="571" t="s">
        <v>446</v>
      </c>
      <c r="B30" s="572"/>
      <c r="C30" s="194"/>
      <c r="D30" s="194"/>
      <c r="E30" s="194" t="e">
        <f>(C31*E31+C32*E32+C33*E33+C34*E34+C35*E35+C36*E36+C37*E37)/C30</f>
        <v>#DIV/0!</v>
      </c>
      <c r="F30" s="241"/>
      <c r="G30" s="241"/>
      <c r="H30" s="194" t="e">
        <f>(C31*H31+C32*H32+C33*H33+C34*H34+C35*H35+C36*H36+C37*H37)/C30</f>
        <v>#DIV/0!</v>
      </c>
      <c r="I30" s="194"/>
      <c r="J30" s="194"/>
      <c r="K30" s="194" t="e">
        <f>(C31*K31+C32*K32+C33*K33+C34*K34+C35*K35+C36*K36+C37*K37)/C30</f>
        <v>#DIV/0!</v>
      </c>
      <c r="L30" s="194"/>
      <c r="M30" s="270"/>
      <c r="N30" s="270"/>
      <c r="O30" s="214"/>
    </row>
    <row r="31" spans="1:15" ht="18" customHeight="1">
      <c r="A31" s="52">
        <v>1</v>
      </c>
      <c r="B31" s="196" t="s">
        <v>447</v>
      </c>
      <c r="C31" s="197"/>
      <c r="D31" s="197"/>
      <c r="E31" s="242"/>
      <c r="F31" s="242"/>
      <c r="G31" s="242"/>
      <c r="H31" s="242"/>
      <c r="I31" s="197"/>
      <c r="J31" s="197"/>
      <c r="K31" s="197"/>
      <c r="L31" s="197"/>
      <c r="M31" s="271"/>
      <c r="N31" s="271"/>
      <c r="O31" s="211"/>
    </row>
    <row r="32" spans="1:15" ht="18" customHeight="1">
      <c r="A32" s="52">
        <v>2</v>
      </c>
      <c r="B32" s="196" t="s">
        <v>448</v>
      </c>
      <c r="C32" s="197"/>
      <c r="D32" s="197"/>
      <c r="E32" s="242"/>
      <c r="F32" s="242"/>
      <c r="G32" s="242"/>
      <c r="H32" s="242"/>
      <c r="I32" s="197"/>
      <c r="J32" s="197"/>
      <c r="K32" s="197"/>
      <c r="L32" s="197"/>
      <c r="M32" s="271"/>
      <c r="N32" s="271"/>
      <c r="O32" s="211"/>
    </row>
    <row r="33" spans="1:17" ht="18" customHeight="1">
      <c r="A33" s="52">
        <v>3</v>
      </c>
      <c r="B33" s="244" t="s">
        <v>449</v>
      </c>
      <c r="C33" s="197"/>
      <c r="D33" s="197"/>
      <c r="E33" s="242"/>
      <c r="F33" s="242"/>
      <c r="G33" s="242"/>
      <c r="H33" s="242"/>
      <c r="I33" s="197"/>
      <c r="J33" s="197"/>
      <c r="K33" s="197"/>
      <c r="L33" s="197"/>
      <c r="M33" s="271"/>
      <c r="N33" s="271"/>
      <c r="O33" s="211"/>
    </row>
    <row r="34" spans="1:17" s="3" customFormat="1" ht="18" customHeight="1">
      <c r="A34" s="243">
        <v>4</v>
      </c>
      <c r="B34" s="244" t="s">
        <v>450</v>
      </c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272"/>
      <c r="N34" s="272"/>
      <c r="O34" s="211"/>
      <c r="Q34" s="279"/>
    </row>
    <row r="35" spans="1:17" s="3" customFormat="1" ht="18" customHeight="1">
      <c r="A35" s="243">
        <v>5</v>
      </c>
      <c r="B35" s="196" t="s">
        <v>451</v>
      </c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272"/>
      <c r="N35" s="272"/>
      <c r="O35" s="211"/>
      <c r="Q35" s="279"/>
    </row>
    <row r="36" spans="1:17" s="3" customFormat="1" ht="18" customHeight="1">
      <c r="A36" s="243">
        <v>6</v>
      </c>
      <c r="B36" s="196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272"/>
      <c r="N36" s="272"/>
      <c r="O36" s="211"/>
      <c r="Q36" s="279"/>
    </row>
    <row r="37" spans="1:17" s="3" customFormat="1" ht="18" customHeight="1">
      <c r="A37" s="243">
        <v>7</v>
      </c>
      <c r="B37" s="196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272"/>
      <c r="N37" s="272"/>
      <c r="O37" s="211"/>
      <c r="Q37" s="279"/>
    </row>
    <row r="38" spans="1:17" s="2" customFormat="1" ht="18" customHeight="1">
      <c r="A38" s="558" t="s">
        <v>465</v>
      </c>
      <c r="B38" s="559"/>
      <c r="C38" s="194"/>
      <c r="D38" s="194"/>
      <c r="E38" s="245" t="e">
        <f>(C39*E39+C40*E40+C41*E41+C42*E42+C43*E43)/C38</f>
        <v>#DIV/0!</v>
      </c>
      <c r="F38" s="241"/>
      <c r="G38" s="241"/>
      <c r="H38" s="245" t="e">
        <f>(C39*H39+C40*H40+C41*H41+C42*H42+C43*H43)/C38</f>
        <v>#DIV/0!</v>
      </c>
      <c r="I38" s="194"/>
      <c r="J38" s="194"/>
      <c r="K38" s="245" t="e">
        <f>(C39*K39+C40*K40+C41*K41+C42*K42+C43*K43)/C38</f>
        <v>#DIV/0!</v>
      </c>
      <c r="L38" s="194"/>
      <c r="M38" s="270"/>
      <c r="N38" s="270"/>
      <c r="O38" s="214"/>
      <c r="Q38" s="278"/>
    </row>
    <row r="39" spans="1:17" s="3" customFormat="1" ht="18" customHeight="1">
      <c r="A39" s="246">
        <v>1</v>
      </c>
      <c r="B39" s="196" t="s">
        <v>453</v>
      </c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272"/>
      <c r="N39" s="272"/>
      <c r="O39" s="211"/>
      <c r="Q39" s="279"/>
    </row>
    <row r="40" spans="1:17" s="3" customFormat="1" ht="18" customHeight="1">
      <c r="A40" s="246">
        <v>2</v>
      </c>
      <c r="B40" s="196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272"/>
      <c r="N40" s="272"/>
      <c r="O40" s="211"/>
      <c r="Q40" s="279"/>
    </row>
    <row r="41" spans="1:17" s="3" customFormat="1" ht="18" customHeight="1">
      <c r="A41" s="246">
        <v>3</v>
      </c>
      <c r="B41" s="196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272"/>
      <c r="N41" s="272"/>
      <c r="O41" s="211"/>
      <c r="Q41" s="279"/>
    </row>
    <row r="42" spans="1:17" s="3" customFormat="1" ht="18" customHeight="1">
      <c r="A42" s="246">
        <v>4</v>
      </c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272"/>
      <c r="N42" s="272"/>
      <c r="O42" s="211"/>
      <c r="Q42" s="279"/>
    </row>
    <row r="43" spans="1:17" s="3" customFormat="1" ht="18" customHeight="1">
      <c r="A43" s="246">
        <v>5</v>
      </c>
      <c r="B43" s="196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272"/>
      <c r="N43" s="272"/>
      <c r="O43" s="211"/>
      <c r="Q43" s="279"/>
    </row>
    <row r="44" spans="1:17" s="2" customFormat="1" ht="18" customHeight="1">
      <c r="A44" s="247" t="s">
        <v>454</v>
      </c>
      <c r="B44" s="248" t="s">
        <v>455</v>
      </c>
      <c r="C44" s="249"/>
      <c r="D44" s="249"/>
      <c r="E44" s="245" t="e">
        <f>(C45*E45+C46*E46+C47*E47+C48*E48+C49*E49+C50*E50+C51*E51+C52*E52+C53*E53)/C44</f>
        <v>#DIV/0!</v>
      </c>
      <c r="F44" s="250"/>
      <c r="G44" s="249"/>
      <c r="H44" s="245" t="e">
        <f>(C45*H45+C46*H46+C47*H47+C48*H48+C49*H49+C50*H50+C51*H51+C52*H52+C53*H53)/C44</f>
        <v>#DIV/0!</v>
      </c>
      <c r="I44" s="250"/>
      <c r="J44" s="249"/>
      <c r="K44" s="245" t="e">
        <f>(C45*K45+C46*K46+C47*K47+C48*K48+C49*K49+C50*K50+C51*K51+C52*K52+C53*K53)/C44</f>
        <v>#DIV/0!</v>
      </c>
      <c r="L44" s="250"/>
      <c r="M44" s="250"/>
      <c r="N44" s="273"/>
      <c r="O44" s="274"/>
    </row>
    <row r="45" spans="1:17" s="2" customFormat="1" ht="18" customHeight="1">
      <c r="A45" s="247">
        <v>1</v>
      </c>
      <c r="B45" s="251" t="s">
        <v>456</v>
      </c>
      <c r="C45" s="252"/>
      <c r="D45" s="252"/>
      <c r="E45" s="253"/>
      <c r="F45" s="253"/>
      <c r="G45" s="254"/>
      <c r="H45" s="253"/>
      <c r="I45" s="253"/>
      <c r="J45" s="254"/>
      <c r="K45" s="253"/>
      <c r="L45" s="253"/>
      <c r="M45" s="253"/>
      <c r="N45" s="275"/>
      <c r="O45" s="274"/>
    </row>
    <row r="46" spans="1:17" s="2" customFormat="1" ht="18" customHeight="1">
      <c r="A46" s="247">
        <v>2</v>
      </c>
      <c r="B46" s="251" t="s">
        <v>457</v>
      </c>
      <c r="C46" s="252"/>
      <c r="D46" s="252"/>
      <c r="E46" s="253"/>
      <c r="F46" s="253"/>
      <c r="G46" s="254"/>
      <c r="H46" s="253"/>
      <c r="I46" s="253"/>
      <c r="J46" s="254"/>
      <c r="K46" s="253"/>
      <c r="L46" s="253"/>
      <c r="M46" s="253"/>
      <c r="N46" s="275"/>
      <c r="O46" s="274"/>
    </row>
    <row r="47" spans="1:17" s="2" customFormat="1" ht="18" customHeight="1">
      <c r="A47" s="247">
        <v>3</v>
      </c>
      <c r="B47" s="251" t="s">
        <v>458</v>
      </c>
      <c r="C47" s="252"/>
      <c r="D47" s="252"/>
      <c r="E47" s="253"/>
      <c r="F47" s="253"/>
      <c r="G47" s="254"/>
      <c r="H47" s="253"/>
      <c r="I47" s="253"/>
      <c r="J47" s="254"/>
      <c r="K47" s="253"/>
      <c r="L47" s="253"/>
      <c r="M47" s="253"/>
      <c r="N47" s="275"/>
      <c r="O47" s="274"/>
    </row>
    <row r="48" spans="1:17" s="2" customFormat="1" ht="18" customHeight="1">
      <c r="A48" s="247">
        <v>4</v>
      </c>
      <c r="B48" s="251" t="s">
        <v>459</v>
      </c>
      <c r="C48" s="252"/>
      <c r="D48" s="252"/>
      <c r="E48" s="253"/>
      <c r="F48" s="253"/>
      <c r="G48" s="254"/>
      <c r="H48" s="253"/>
      <c r="I48" s="253"/>
      <c r="J48" s="254"/>
      <c r="K48" s="253"/>
      <c r="L48" s="253"/>
      <c r="M48" s="253"/>
      <c r="N48" s="275"/>
      <c r="O48" s="274"/>
    </row>
    <row r="49" spans="1:15" s="2" customFormat="1" ht="18" customHeight="1">
      <c r="A49" s="247">
        <v>5</v>
      </c>
      <c r="B49" s="251" t="s">
        <v>460</v>
      </c>
      <c r="C49" s="252"/>
      <c r="D49" s="252"/>
      <c r="E49" s="253"/>
      <c r="F49" s="253"/>
      <c r="G49" s="254"/>
      <c r="H49" s="253"/>
      <c r="I49" s="253"/>
      <c r="J49" s="254"/>
      <c r="K49" s="253"/>
      <c r="L49" s="253"/>
      <c r="M49" s="253"/>
      <c r="N49" s="275"/>
      <c r="O49" s="274"/>
    </row>
    <row r="50" spans="1:15" s="2" customFormat="1" ht="18" customHeight="1">
      <c r="A50" s="247">
        <v>6</v>
      </c>
      <c r="B50" s="255"/>
      <c r="C50" s="252"/>
      <c r="D50" s="252"/>
      <c r="E50" s="253"/>
      <c r="F50" s="253"/>
      <c r="G50" s="254"/>
      <c r="H50" s="253"/>
      <c r="I50" s="253"/>
      <c r="J50" s="254"/>
      <c r="K50" s="253"/>
      <c r="L50" s="253"/>
      <c r="M50" s="253"/>
      <c r="N50" s="275"/>
      <c r="O50" s="274"/>
    </row>
    <row r="51" spans="1:15" s="2" customFormat="1" ht="18" customHeight="1">
      <c r="A51" s="247">
        <v>7</v>
      </c>
      <c r="B51" s="255"/>
      <c r="C51" s="252"/>
      <c r="D51" s="252"/>
      <c r="E51" s="253"/>
      <c r="F51" s="253"/>
      <c r="G51" s="254"/>
      <c r="H51" s="253"/>
      <c r="I51" s="253"/>
      <c r="J51" s="254"/>
      <c r="K51" s="253"/>
      <c r="L51" s="253"/>
      <c r="M51" s="253"/>
      <c r="N51" s="275"/>
      <c r="O51" s="274"/>
    </row>
    <row r="52" spans="1:15" s="2" customFormat="1" ht="18" customHeight="1">
      <c r="A52" s="247">
        <v>8</v>
      </c>
      <c r="B52" s="255"/>
      <c r="C52" s="252"/>
      <c r="D52" s="252"/>
      <c r="E52" s="253"/>
      <c r="F52" s="253"/>
      <c r="G52" s="254"/>
      <c r="H52" s="253"/>
      <c r="I52" s="253"/>
      <c r="J52" s="254"/>
      <c r="K52" s="253"/>
      <c r="L52" s="253"/>
      <c r="M52" s="253"/>
      <c r="N52" s="275"/>
      <c r="O52" s="274"/>
    </row>
    <row r="53" spans="1:15" ht="18" customHeight="1">
      <c r="A53" s="247">
        <v>9</v>
      </c>
      <c r="B53" s="255"/>
      <c r="C53" s="252"/>
      <c r="D53" s="252"/>
      <c r="E53" s="253"/>
      <c r="F53" s="253"/>
      <c r="G53" s="254"/>
      <c r="H53" s="253"/>
      <c r="I53" s="253"/>
      <c r="J53" s="254"/>
      <c r="K53" s="253"/>
      <c r="L53" s="253"/>
      <c r="M53" s="253"/>
      <c r="N53" s="275"/>
      <c r="O53" s="274"/>
    </row>
    <row r="54" spans="1:15" s="2" customFormat="1" ht="18" customHeight="1">
      <c r="A54" s="577" t="s">
        <v>461</v>
      </c>
      <c r="B54" s="578"/>
      <c r="C54" s="256"/>
      <c r="D54" s="256"/>
      <c r="E54" s="257"/>
      <c r="F54" s="257"/>
      <c r="G54" s="256"/>
      <c r="H54" s="257"/>
      <c r="I54" s="256"/>
      <c r="J54" s="256"/>
      <c r="K54" s="256"/>
      <c r="L54" s="256"/>
      <c r="M54" s="276"/>
      <c r="N54" s="276"/>
      <c r="O54" s="277"/>
    </row>
    <row r="55" spans="1:15" s="4" customFormat="1" ht="18" customHeight="1">
      <c r="B55" s="22" t="s">
        <v>462</v>
      </c>
      <c r="C55" s="50"/>
      <c r="D55" s="50"/>
      <c r="E55" s="579" t="s">
        <v>332</v>
      </c>
      <c r="F55" s="579"/>
      <c r="G55" s="579"/>
      <c r="H55" s="234"/>
      <c r="I55" s="22"/>
      <c r="J55" s="24"/>
      <c r="K55" s="580" t="s">
        <v>463</v>
      </c>
      <c r="L55" s="580"/>
      <c r="M55" s="580"/>
      <c r="N55" s="580"/>
      <c r="O55" s="28"/>
    </row>
    <row r="56" spans="1:15" ht="18" customHeight="1">
      <c r="C56" s="258"/>
      <c r="D56" s="258"/>
      <c r="F56" s="259"/>
      <c r="G56" s="259"/>
      <c r="I56" s="258"/>
    </row>
    <row r="57" spans="1:15" ht="18" customHeight="1">
      <c r="B57" s="260"/>
      <c r="C57" s="260"/>
      <c r="D57" s="261"/>
      <c r="F57" s="262"/>
      <c r="G57" s="259"/>
      <c r="I57" s="258"/>
    </row>
    <row r="58" spans="1:15" ht="18" customHeight="1">
      <c r="B58" s="260"/>
      <c r="C58" s="261"/>
      <c r="D58" s="263"/>
      <c r="F58" s="264"/>
      <c r="G58" s="265"/>
      <c r="I58" s="258"/>
      <c r="J58" s="217"/>
    </row>
    <row r="59" spans="1:15" ht="18" customHeight="1">
      <c r="B59" s="260"/>
      <c r="C59" s="261"/>
      <c r="D59" s="263"/>
      <c r="F59" s="264"/>
      <c r="G59" s="259"/>
      <c r="I59" s="258"/>
    </row>
    <row r="60" spans="1:15">
      <c r="C60" s="5"/>
      <c r="D60" s="27"/>
      <c r="F60" s="27"/>
    </row>
  </sheetData>
  <mergeCells count="19">
    <mergeCell ref="A38:B38"/>
    <mergeCell ref="A54:B54"/>
    <mergeCell ref="E55:G55"/>
    <mergeCell ref="K55:N55"/>
    <mergeCell ref="A4:A5"/>
    <mergeCell ref="B4:B5"/>
    <mergeCell ref="A6:B6"/>
    <mergeCell ref="A7:B7"/>
    <mergeCell ref="A15:B15"/>
    <mergeCell ref="A23:B23"/>
    <mergeCell ref="A30:B30"/>
    <mergeCell ref="A1:O1"/>
    <mergeCell ref="A2:O2"/>
    <mergeCell ref="A3:E3"/>
    <mergeCell ref="N3:O3"/>
    <mergeCell ref="C4:D4"/>
    <mergeCell ref="E4:G4"/>
    <mergeCell ref="H4:J4"/>
    <mergeCell ref="K4:O4"/>
  </mergeCells>
  <phoneticPr fontId="9" type="noConversion"/>
  <printOptions horizontalCentered="1"/>
  <pageMargins left="0.196527777777778" right="0.196527777777778" top="0.15625" bottom="0.235416666666667" header="0" footer="0"/>
  <pageSetup paperSize="9" scale="72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P59"/>
  <sheetViews>
    <sheetView workbookViewId="0">
      <pane xSplit="2" ySplit="5" topLeftCell="H33" activePane="bottomRight" state="frozen"/>
      <selection pane="topRight"/>
      <selection pane="bottomLeft"/>
      <selection pane="bottomRight" activeCell="N30" sqref="N30"/>
    </sheetView>
  </sheetViews>
  <sheetFormatPr defaultColWidth="9" defaultRowHeight="14.25"/>
  <cols>
    <col min="1" max="1" width="4.75" customWidth="1"/>
    <col min="2" max="2" width="13.375" customWidth="1"/>
    <col min="3" max="3" width="12.875" customWidth="1"/>
    <col min="4" max="5" width="14.5" customWidth="1"/>
    <col min="6" max="6" width="15.5" customWidth="1"/>
    <col min="7" max="7" width="14.5" customWidth="1"/>
    <col min="8" max="8" width="17.75" customWidth="1"/>
    <col min="9" max="15" width="14.5" customWidth="1"/>
    <col min="16" max="16" width="16.875" customWidth="1"/>
    <col min="17" max="17" width="12" customWidth="1"/>
  </cols>
  <sheetData>
    <row r="1" spans="1:16" s="183" customFormat="1" ht="57.75" customHeight="1">
      <c r="A1" s="585" t="s">
        <v>466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</row>
    <row r="2" spans="1:16" s="184" customFormat="1" ht="15.75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</row>
    <row r="3" spans="1:16" s="185" customFormat="1" ht="25.5" customHeight="1">
      <c r="A3" s="553" t="s">
        <v>102</v>
      </c>
      <c r="B3" s="553"/>
      <c r="C3" s="553"/>
      <c r="D3" s="553"/>
      <c r="E3" s="553"/>
      <c r="F3" s="190"/>
      <c r="G3" s="191"/>
      <c r="H3" s="191"/>
      <c r="I3" s="191"/>
      <c r="J3" s="191"/>
      <c r="K3" s="191"/>
      <c r="L3" s="190"/>
      <c r="M3" s="191"/>
      <c r="N3" s="207"/>
      <c r="O3" s="207"/>
      <c r="P3" s="208" t="s">
        <v>420</v>
      </c>
    </row>
    <row r="4" spans="1:16" s="186" customFormat="1" ht="18" customHeight="1">
      <c r="A4" s="581" t="s">
        <v>421</v>
      </c>
      <c r="B4" s="583" t="s">
        <v>422</v>
      </c>
      <c r="C4" s="593" t="s">
        <v>467</v>
      </c>
      <c r="D4" s="586" t="s">
        <v>468</v>
      </c>
      <c r="E4" s="586"/>
      <c r="F4" s="586" t="s">
        <v>469</v>
      </c>
      <c r="G4" s="586"/>
      <c r="H4" s="586" t="s">
        <v>470</v>
      </c>
      <c r="I4" s="586"/>
      <c r="J4" s="587" t="s">
        <v>471</v>
      </c>
      <c r="K4" s="587"/>
      <c r="L4" s="586" t="s">
        <v>472</v>
      </c>
      <c r="M4" s="586"/>
      <c r="N4" s="586" t="s">
        <v>473</v>
      </c>
      <c r="O4" s="586"/>
      <c r="P4" s="588"/>
    </row>
    <row r="5" spans="1:16" s="186" customFormat="1" ht="18" customHeight="1">
      <c r="A5" s="592"/>
      <c r="B5" s="584" t="s">
        <v>422</v>
      </c>
      <c r="C5" s="594"/>
      <c r="D5" s="192" t="s">
        <v>429</v>
      </c>
      <c r="E5" s="192" t="s">
        <v>430</v>
      </c>
      <c r="F5" s="192" t="s">
        <v>429</v>
      </c>
      <c r="G5" s="192" t="s">
        <v>430</v>
      </c>
      <c r="H5" s="192" t="s">
        <v>429</v>
      </c>
      <c r="I5" s="192" t="s">
        <v>430</v>
      </c>
      <c r="J5" s="192" t="s">
        <v>429</v>
      </c>
      <c r="K5" s="192" t="s">
        <v>430</v>
      </c>
      <c r="L5" s="192" t="s">
        <v>429</v>
      </c>
      <c r="M5" s="192" t="s">
        <v>430</v>
      </c>
      <c r="N5" s="192" t="s">
        <v>474</v>
      </c>
      <c r="O5" s="192" t="s">
        <v>475</v>
      </c>
      <c r="P5" s="209" t="s">
        <v>433</v>
      </c>
    </row>
    <row r="6" spans="1:16" s="186" customFormat="1" ht="18" customHeight="1">
      <c r="A6" s="569" t="s">
        <v>436</v>
      </c>
      <c r="B6" s="570" t="s">
        <v>437</v>
      </c>
      <c r="C6" s="193"/>
      <c r="D6" s="194" t="e">
        <f>(C7*D7+C15*D15)/C6</f>
        <v>#DIV/0!</v>
      </c>
      <c r="E6" s="193"/>
      <c r="F6" s="194" t="e">
        <f>(C7*F7+C15*F15)/C6</f>
        <v>#DIV/0!</v>
      </c>
      <c r="G6" s="193"/>
      <c r="H6" s="194" t="e">
        <f>(C7*H7+C15*H15)/C6</f>
        <v>#DIV/0!</v>
      </c>
      <c r="I6" s="193"/>
      <c r="J6" s="194" t="e">
        <f>(C7*J7+C15*J15)/C6</f>
        <v>#DIV/0!</v>
      </c>
      <c r="K6" s="193"/>
      <c r="L6" s="194" t="e">
        <f>(C7*L7+C15*L15)/C6</f>
        <v>#DIV/0!</v>
      </c>
      <c r="M6" s="193"/>
      <c r="N6" s="193" t="e">
        <f>D6+F6+H6+J6+L6</f>
        <v>#DIV/0!</v>
      </c>
      <c r="O6" s="193"/>
      <c r="P6" s="210"/>
    </row>
    <row r="7" spans="1:16" s="186" customFormat="1" ht="18" customHeight="1">
      <c r="A7" s="569" t="s">
        <v>438</v>
      </c>
      <c r="B7" s="570"/>
      <c r="C7" s="193"/>
      <c r="D7" s="193" t="e">
        <f>(C8*D8+C9*D9+C10*D10+C11*D11+C12*D12+C13*D13+C14*D14)/C7</f>
        <v>#DIV/0!</v>
      </c>
      <c r="E7" s="193"/>
      <c r="F7" s="193" t="e">
        <f>(C8*F8+C9*F9+C10*F10+C11*F11+C12*F12+C13*F13+C14*F14)/C7</f>
        <v>#DIV/0!</v>
      </c>
      <c r="G7" s="193"/>
      <c r="H7" s="193" t="e">
        <f>(C8*H8+C9*H9+C10*H10+C11*H11+C12*H12+C13*H13+C14*H14)/C7</f>
        <v>#DIV/0!</v>
      </c>
      <c r="I7" s="193"/>
      <c r="J7" s="193" t="e">
        <f>(C8*J8+C9*J9+C10*J10+C11*J11+C12*J12+C13*J13+C14*J14)/C7</f>
        <v>#DIV/0!</v>
      </c>
      <c r="K7" s="193"/>
      <c r="L7" s="193" t="e">
        <f>(C8*L8+C9*L9+C10*L10+C11*L11+C12*L12+C13*L13+C14*L14)/C7</f>
        <v>#DIV/0!</v>
      </c>
      <c r="M7" s="193"/>
      <c r="N7" s="193" t="e">
        <f>D7+F7+H7+J7+L7</f>
        <v>#DIV/0!</v>
      </c>
      <c r="O7" s="193"/>
      <c r="P7" s="210"/>
    </row>
    <row r="8" spans="1:16" s="186" customFormat="1" ht="17.25" customHeight="1">
      <c r="A8" s="195">
        <v>1</v>
      </c>
      <c r="B8" s="196" t="s">
        <v>439</v>
      </c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212"/>
    </row>
    <row r="9" spans="1:16" s="186" customFormat="1" ht="18" customHeight="1">
      <c r="A9" s="195">
        <v>2</v>
      </c>
      <c r="B9" s="196" t="s">
        <v>440</v>
      </c>
      <c r="C9" s="224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31"/>
    </row>
    <row r="10" spans="1:16" s="186" customFormat="1" ht="18" customHeight="1">
      <c r="A10" s="195">
        <v>3</v>
      </c>
      <c r="B10" s="196" t="s">
        <v>441</v>
      </c>
      <c r="C10" s="197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212"/>
    </row>
    <row r="11" spans="1:16" s="186" customFormat="1" ht="18" customHeight="1">
      <c r="A11" s="195">
        <v>4</v>
      </c>
      <c r="B11" s="196"/>
      <c r="C11" s="197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212"/>
    </row>
    <row r="12" spans="1:16" s="186" customFormat="1" ht="18" customHeight="1">
      <c r="A12" s="195">
        <v>5</v>
      </c>
      <c r="B12" s="196"/>
      <c r="C12" s="197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212"/>
    </row>
    <row r="13" spans="1:16" s="186" customFormat="1" ht="18" customHeight="1">
      <c r="A13" s="195">
        <v>6</v>
      </c>
      <c r="B13" s="196"/>
      <c r="C13" s="197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212"/>
    </row>
    <row r="14" spans="1:16" s="186" customFormat="1" ht="18" customHeight="1">
      <c r="A14" s="195">
        <v>7</v>
      </c>
      <c r="B14" s="196"/>
      <c r="C14" s="197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212"/>
    </row>
    <row r="15" spans="1:16" s="186" customFormat="1" ht="18" customHeight="1">
      <c r="A15" s="569" t="s">
        <v>442</v>
      </c>
      <c r="B15" s="570"/>
      <c r="C15" s="199"/>
      <c r="D15" s="193" t="e">
        <f>(C16*D16+C17*D17+C18*D18+C19*D19+C20*D20+C21*D21+C22*D22)/C15</f>
        <v>#DIV/0!</v>
      </c>
      <c r="E15" s="199"/>
      <c r="F15" s="193" t="e">
        <f>(C16*F16+C17*F17+C18*F18+C19*F19+C20*F20+C21*F21+C22*F22)/C15</f>
        <v>#DIV/0!</v>
      </c>
      <c r="G15" s="199"/>
      <c r="H15" s="193" t="e">
        <f>(C16*H16+C17*H17+C18*H18+C19*H19+C20*H20+C21*H21+C22*H22)/C15</f>
        <v>#DIV/0!</v>
      </c>
      <c r="I15" s="199"/>
      <c r="J15" s="193" t="e">
        <f>(C16*J16+C17*J17+C18*J18+C19*J19+C20*J20+C21*J21+C22*J22)/C15</f>
        <v>#DIV/0!</v>
      </c>
      <c r="K15" s="199"/>
      <c r="L15" s="193" t="e">
        <f>(C16*L16+C17*L17+C18*L18+C19*L19+C20*L20+C21*L21+C22*L22)/C15</f>
        <v>#DIV/0!</v>
      </c>
      <c r="M15" s="199"/>
      <c r="N15" s="193" t="e">
        <f>D15+F15+H15+J15+L15</f>
        <v>#DIV/0!</v>
      </c>
      <c r="O15" s="199"/>
      <c r="P15" s="213"/>
    </row>
    <row r="16" spans="1:16" s="186" customFormat="1" ht="17.25" customHeight="1">
      <c r="A16" s="195">
        <v>1</v>
      </c>
      <c r="B16" s="196" t="s">
        <v>439</v>
      </c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212"/>
    </row>
    <row r="17" spans="1:16" s="186" customFormat="1" ht="18" customHeight="1">
      <c r="A17" s="195">
        <v>2</v>
      </c>
      <c r="B17" s="196" t="s">
        <v>440</v>
      </c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211"/>
    </row>
    <row r="18" spans="1:16" s="186" customFormat="1" ht="18" customHeight="1">
      <c r="A18" s="195">
        <v>3</v>
      </c>
      <c r="B18" s="196" t="s">
        <v>441</v>
      </c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211"/>
    </row>
    <row r="19" spans="1:16" s="186" customFormat="1" ht="18" customHeight="1">
      <c r="A19" s="195">
        <v>4</v>
      </c>
      <c r="B19" s="196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211"/>
    </row>
    <row r="20" spans="1:16" s="186" customFormat="1" ht="18" customHeight="1">
      <c r="A20" s="195">
        <v>5</v>
      </c>
      <c r="B20" s="196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211"/>
    </row>
    <row r="21" spans="1:16" s="186" customFormat="1" ht="18" customHeight="1">
      <c r="A21" s="195">
        <v>6</v>
      </c>
      <c r="B21" s="196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211"/>
    </row>
    <row r="22" spans="1:16" s="186" customFormat="1" ht="18" customHeight="1">
      <c r="A22" s="195">
        <v>7</v>
      </c>
      <c r="B22" s="196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211"/>
    </row>
    <row r="23" spans="1:16" s="186" customFormat="1" ht="18" customHeight="1">
      <c r="A23" s="569" t="s">
        <v>443</v>
      </c>
      <c r="B23" s="570" t="s">
        <v>476</v>
      </c>
      <c r="C23" s="194"/>
      <c r="D23" s="194" t="e">
        <f>(C24*D24+C25*D25+C26*D26+C27*D27+C28*D28+C29*D29)/C23</f>
        <v>#DIV/0!</v>
      </c>
      <c r="E23" s="194"/>
      <c r="F23" s="194" t="e">
        <f>(C24*F24+C25*F25+C26*F26+C27*F27+C28*F28+C29*F29)/C23</f>
        <v>#DIV/0!</v>
      </c>
      <c r="G23" s="194"/>
      <c r="H23" s="194" t="e">
        <f>(C24*H24+C25*H25+C26*H26+C27*H27+C28*H28+C29*H29)/C23</f>
        <v>#DIV/0!</v>
      </c>
      <c r="I23" s="194"/>
      <c r="J23" s="194" t="e">
        <f>(C24*J24+C25*J25+C26*J26+C27*J27+C28*J28+C29*J29)/C23</f>
        <v>#DIV/0!</v>
      </c>
      <c r="K23" s="194"/>
      <c r="L23" s="194" t="e">
        <f>(C24*L24+C25*L25+C26*L26+C27*L27+C28*L28+C29*L29)/C23</f>
        <v>#DIV/0!</v>
      </c>
      <c r="M23" s="194"/>
      <c r="N23" s="193" t="e">
        <f>D23+F23+H23+J23+L23</f>
        <v>#DIV/0!</v>
      </c>
      <c r="O23" s="194"/>
      <c r="P23" s="214"/>
    </row>
    <row r="24" spans="1:16" s="189" customFormat="1" ht="18" customHeight="1">
      <c r="A24" s="195">
        <v>1</v>
      </c>
      <c r="B24" s="196" t="s">
        <v>444</v>
      </c>
      <c r="C24" s="197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212"/>
    </row>
    <row r="25" spans="1:16" s="189" customFormat="1" ht="18" customHeight="1">
      <c r="A25" s="195">
        <v>2</v>
      </c>
      <c r="B25" s="196" t="s">
        <v>445</v>
      </c>
      <c r="C25" s="197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212"/>
    </row>
    <row r="26" spans="1:16" s="189" customFormat="1" ht="18" customHeight="1">
      <c r="A26" s="195">
        <v>3</v>
      </c>
      <c r="B26" s="196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211"/>
    </row>
    <row r="27" spans="1:16" s="189" customFormat="1" ht="18" customHeight="1">
      <c r="A27" s="195">
        <v>4</v>
      </c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211"/>
    </row>
    <row r="28" spans="1:16" s="189" customFormat="1" ht="18" customHeight="1">
      <c r="A28" s="195">
        <v>5</v>
      </c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211"/>
    </row>
    <row r="29" spans="1:16" s="189" customFormat="1" ht="18" customHeight="1">
      <c r="A29" s="195">
        <v>6</v>
      </c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211"/>
    </row>
    <row r="30" spans="1:16" s="186" customFormat="1" ht="18" customHeight="1">
      <c r="A30" s="569" t="s">
        <v>446</v>
      </c>
      <c r="B30" s="570" t="s">
        <v>477</v>
      </c>
      <c r="C30" s="194"/>
      <c r="D30" s="194" t="e">
        <f>(C31*D31+C32*D32+C33*D33+C34*D34+C35*D35+C36*D36+C37*D37+C38*D38+C39*D39+C40*D40)/C30</f>
        <v>#DIV/0!</v>
      </c>
      <c r="E30" s="194"/>
      <c r="F30" s="194" t="e">
        <f>(C31*F31+C32*F32+C33*F33+C34*F34+C35*F35+C36*F36+C37*F37+C38*F38+C39*F39+C40*F40)/C30</f>
        <v>#DIV/0!</v>
      </c>
      <c r="G30" s="194"/>
      <c r="H30" s="194" t="e">
        <f>(C31*H31+C32*H32+C33*H33+C34*H34+C35*H35+C36*H36+C37*H37+C38*H38+C39*H39+C40*H40)/C30</f>
        <v>#DIV/0!</v>
      </c>
      <c r="I30" s="194"/>
      <c r="J30" s="194" t="e">
        <f>(C31*J31+C32*J32+C33*J33+C34*J34+C35*J35+C36*J36+C37*J37+C38*J38+C39*J39+C40*J40)/C30</f>
        <v>#DIV/0!</v>
      </c>
      <c r="K30" s="194"/>
      <c r="L30" s="194" t="e">
        <f>(C31*L31+C32*L32+C33*L33+C34*L34+C35*L35+C36*L36+C37*L37+C38*L38+C39*L39+C40*L40)/C30</f>
        <v>#DIV/0!</v>
      </c>
      <c r="M30" s="194"/>
      <c r="N30" s="193" t="e">
        <f>D30+F30+H30+J30+L30</f>
        <v>#DIV/0!</v>
      </c>
      <c r="O30" s="194"/>
      <c r="P30" s="214"/>
    </row>
    <row r="31" spans="1:16" s="189" customFormat="1" ht="18" customHeight="1">
      <c r="A31" s="195">
        <v>1</v>
      </c>
      <c r="B31" s="196" t="s">
        <v>478</v>
      </c>
      <c r="C31" s="197"/>
      <c r="D31" s="198"/>
      <c r="E31" s="197"/>
      <c r="F31" s="198"/>
      <c r="G31" s="198"/>
      <c r="H31" s="198"/>
      <c r="I31" s="197"/>
      <c r="J31" s="198"/>
      <c r="K31" s="198"/>
      <c r="L31" s="198"/>
      <c r="M31" s="197"/>
      <c r="N31" s="198"/>
      <c r="O31" s="197"/>
      <c r="P31" s="212"/>
    </row>
    <row r="32" spans="1:16" s="189" customFormat="1" ht="18" customHeight="1">
      <c r="A32" s="195">
        <v>2</v>
      </c>
      <c r="B32" s="196" t="s">
        <v>479</v>
      </c>
      <c r="C32" s="197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212"/>
    </row>
    <row r="33" spans="1:16" s="189" customFormat="1" ht="18" customHeight="1">
      <c r="A33" s="195">
        <v>3</v>
      </c>
      <c r="B33" s="196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211"/>
    </row>
    <row r="34" spans="1:16" s="189" customFormat="1" ht="18" customHeight="1">
      <c r="A34" s="195">
        <v>4</v>
      </c>
      <c r="B34" s="200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15"/>
    </row>
    <row r="35" spans="1:16" s="189" customFormat="1" ht="18" customHeight="1">
      <c r="A35" s="195">
        <v>5</v>
      </c>
      <c r="B35" s="200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15"/>
    </row>
    <row r="36" spans="1:16" s="189" customFormat="1" ht="18" customHeight="1">
      <c r="A36" s="195">
        <v>6</v>
      </c>
      <c r="B36" s="200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15"/>
    </row>
    <row r="37" spans="1:16" s="189" customFormat="1" ht="18" customHeight="1">
      <c r="A37" s="195">
        <v>7</v>
      </c>
      <c r="B37" s="200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15"/>
    </row>
    <row r="38" spans="1:16" s="189" customFormat="1" ht="18" customHeight="1">
      <c r="A38" s="195">
        <v>8</v>
      </c>
      <c r="B38" s="200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15"/>
    </row>
    <row r="39" spans="1:16" s="189" customFormat="1" ht="18" customHeight="1">
      <c r="A39" s="195">
        <v>9</v>
      </c>
      <c r="B39" s="200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15"/>
    </row>
    <row r="40" spans="1:16" s="189" customFormat="1" ht="18" customHeight="1">
      <c r="A40" s="195">
        <v>10</v>
      </c>
      <c r="B40" s="200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15"/>
    </row>
    <row r="41" spans="1:16" s="186" customFormat="1" ht="18" customHeight="1">
      <c r="A41" s="589" t="s">
        <v>480</v>
      </c>
      <c r="B41" s="590" t="s">
        <v>461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16"/>
    </row>
    <row r="42" spans="1:16" s="222" customFormat="1" ht="18" customHeight="1">
      <c r="B42" s="226" t="s">
        <v>462</v>
      </c>
      <c r="C42" s="227"/>
      <c r="D42" s="227"/>
      <c r="H42" s="591" t="s">
        <v>332</v>
      </c>
      <c r="I42" s="591"/>
      <c r="J42" s="591"/>
      <c r="K42" s="591" t="s">
        <v>463</v>
      </c>
      <c r="L42" s="591"/>
      <c r="M42" s="591"/>
      <c r="N42" s="591"/>
      <c r="O42" s="232"/>
    </row>
    <row r="43" spans="1:16" s="189" customFormat="1" ht="15" customHeight="1">
      <c r="A43" s="20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s="223" customFormat="1">
      <c r="C44" s="5"/>
      <c r="D44" s="27"/>
      <c r="E44" s="27"/>
      <c r="F44" s="229"/>
      <c r="G44" s="229"/>
      <c r="H44" s="229"/>
      <c r="I44" s="233"/>
      <c r="J44" s="233"/>
      <c r="K44" s="233"/>
      <c r="L44" s="233"/>
      <c r="M44" s="233"/>
      <c r="N44" s="233"/>
      <c r="O44" s="233"/>
      <c r="P44" s="233"/>
    </row>
    <row r="45" spans="1:16" s="223" customFormat="1">
      <c r="D45" s="5"/>
      <c r="E45" s="5"/>
      <c r="F45" s="229"/>
      <c r="G45" s="230"/>
      <c r="H45" s="229"/>
      <c r="O45" s="217"/>
    </row>
    <row r="46" spans="1:16" s="223" customFormat="1">
      <c r="D46" s="27"/>
      <c r="E46" s="27"/>
      <c r="F46" s="229"/>
      <c r="G46" s="229"/>
      <c r="H46" s="229"/>
      <c r="I46" s="233"/>
      <c r="J46" s="233"/>
      <c r="K46" s="233"/>
      <c r="L46" s="233"/>
      <c r="M46" s="233"/>
      <c r="N46" s="233"/>
      <c r="O46" s="217"/>
      <c r="P46" s="233"/>
    </row>
    <row r="47" spans="1:16" s="5" customFormat="1">
      <c r="D47" s="27"/>
      <c r="E47" s="27"/>
      <c r="F47" s="229"/>
      <c r="G47" s="229"/>
      <c r="H47" s="229"/>
      <c r="I47" s="27"/>
      <c r="J47" s="27"/>
      <c r="K47" s="27"/>
      <c r="L47" s="27"/>
      <c r="M47" s="27"/>
      <c r="N47" s="27"/>
      <c r="O47" s="218"/>
      <c r="P47" s="27"/>
    </row>
    <row r="48" spans="1:16" s="5" customFormat="1">
      <c r="F48" s="229"/>
      <c r="G48" s="230"/>
      <c r="H48" s="229"/>
      <c r="O48" s="219"/>
    </row>
    <row r="49" spans="15:15">
      <c r="O49" s="217"/>
    </row>
    <row r="50" spans="15:15">
      <c r="O50" s="220"/>
    </row>
    <row r="51" spans="15:15">
      <c r="O51" s="221"/>
    </row>
    <row r="52" spans="15:15">
      <c r="O52" s="220"/>
    </row>
    <row r="53" spans="15:15">
      <c r="O53" s="217"/>
    </row>
    <row r="54" spans="15:15">
      <c r="O54" s="220"/>
    </row>
    <row r="55" spans="15:15">
      <c r="O55" s="217"/>
    </row>
    <row r="56" spans="15:15">
      <c r="O56" s="25"/>
    </row>
    <row r="58" spans="15:15">
      <c r="O58" s="25"/>
    </row>
    <row r="59" spans="15:15">
      <c r="O59" s="25"/>
    </row>
  </sheetData>
  <protectedRanges>
    <protectedRange password="C601" sqref="D31" name="区域1_1_1_1_2_3" securityDescriptor=""/>
    <protectedRange sqref="D10:D14 D7:E7 G7 I7 K7 M7 O7" name="区域1_1_1_1_1_3" securityDescriptor=""/>
    <protectedRange password="C601" sqref="D32" name="区域1_1_1_1_4_3" securityDescriptor=""/>
    <protectedRange password="C601" sqref="D8" name="区域1_1_1_1_8" securityDescriptor=""/>
    <protectedRange password="C601" sqref="D16" name="区域1_1_1_1_3_3" securityDescriptor=""/>
    <protectedRange password="C601" sqref="D24:D25" name="区域1_1_1_1_5_3" securityDescriptor=""/>
    <protectedRange sqref="D9" name="区域1_1_1_1" securityDescriptor=""/>
    <protectedRange sqref="F7" name="区域1_1_1_1_1_3_1" securityDescriptor=""/>
    <protectedRange sqref="H7" name="区域1_1_1_1_1_3_1_1" securityDescriptor=""/>
    <protectedRange sqref="J7" name="区域1_1_1_1_1_3_1_1_1" securityDescriptor=""/>
    <protectedRange sqref="L7" name="区域1_1_1_1_1_3_1_1_1_1" securityDescriptor=""/>
  </protectedRanges>
  <mergeCells count="20">
    <mergeCell ref="A41:B41"/>
    <mergeCell ref="H42:J42"/>
    <mergeCell ref="K42:N42"/>
    <mergeCell ref="A4:A5"/>
    <mergeCell ref="B4:B5"/>
    <mergeCell ref="C4:C5"/>
    <mergeCell ref="A6:B6"/>
    <mergeCell ref="A7:B7"/>
    <mergeCell ref="A15:B15"/>
    <mergeCell ref="A23:B23"/>
    <mergeCell ref="A30:B30"/>
    <mergeCell ref="A1:P1"/>
    <mergeCell ref="A2:P2"/>
    <mergeCell ref="A3:E3"/>
    <mergeCell ref="D4:E4"/>
    <mergeCell ref="F4:G4"/>
    <mergeCell ref="H4:I4"/>
    <mergeCell ref="J4:K4"/>
    <mergeCell ref="L4:M4"/>
    <mergeCell ref="N4:P4"/>
  </mergeCells>
  <phoneticPr fontId="9" type="noConversion"/>
  <printOptions horizontalCentered="1"/>
  <pageMargins left="0" right="0" top="0.27500000000000002" bottom="0.35416666666666702" header="0" footer="0"/>
  <pageSetup paperSize="9" scale="6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P59"/>
  <sheetViews>
    <sheetView workbookViewId="0">
      <pane xSplit="2" ySplit="5" topLeftCell="G21" activePane="bottomRight" state="frozen"/>
      <selection pane="topRight"/>
      <selection pane="bottomLeft"/>
      <selection pane="bottomRight" activeCell="N30" sqref="N30"/>
    </sheetView>
  </sheetViews>
  <sheetFormatPr defaultColWidth="9" defaultRowHeight="14.25"/>
  <cols>
    <col min="1" max="1" width="4.75" customWidth="1"/>
    <col min="2" max="2" width="13.375" customWidth="1"/>
    <col min="3" max="3" width="12.875" customWidth="1"/>
    <col min="4" max="5" width="10.625" customWidth="1"/>
    <col min="6" max="6" width="15.5" customWidth="1"/>
    <col min="7" max="7" width="10.375" customWidth="1"/>
    <col min="8" max="8" width="10.625" customWidth="1"/>
    <col min="9" max="9" width="20.25" customWidth="1"/>
    <col min="10" max="10" width="11.25" customWidth="1"/>
    <col min="11" max="11" width="17.75" customWidth="1"/>
    <col min="12" max="15" width="10.375" customWidth="1"/>
    <col min="16" max="16" width="16" customWidth="1"/>
  </cols>
  <sheetData>
    <row r="1" spans="1:16" s="183" customFormat="1" ht="48.75" customHeight="1">
      <c r="A1" s="585" t="s">
        <v>481</v>
      </c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</row>
    <row r="2" spans="1:16" s="184" customFormat="1" ht="21.75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</row>
    <row r="3" spans="1:16" s="185" customFormat="1" ht="33.75" customHeight="1">
      <c r="A3" s="553" t="s">
        <v>102</v>
      </c>
      <c r="B3" s="553"/>
      <c r="C3" s="553"/>
      <c r="D3" s="553"/>
      <c r="E3" s="553"/>
      <c r="F3" s="190"/>
      <c r="G3" s="191"/>
      <c r="H3" s="191"/>
      <c r="I3" s="191"/>
      <c r="J3" s="191"/>
      <c r="K3" s="191"/>
      <c r="L3" s="190"/>
      <c r="M3" s="191"/>
      <c r="N3" s="207"/>
      <c r="O3" s="207"/>
      <c r="P3" s="208" t="s">
        <v>420</v>
      </c>
    </row>
    <row r="4" spans="1:16" s="186" customFormat="1" ht="18" customHeight="1">
      <c r="A4" s="581" t="s">
        <v>421</v>
      </c>
      <c r="B4" s="583" t="s">
        <v>422</v>
      </c>
      <c r="C4" s="593" t="s">
        <v>467</v>
      </c>
      <c r="D4" s="586" t="s">
        <v>468</v>
      </c>
      <c r="E4" s="586"/>
      <c r="F4" s="586" t="s">
        <v>469</v>
      </c>
      <c r="G4" s="586"/>
      <c r="H4" s="586" t="s">
        <v>470</v>
      </c>
      <c r="I4" s="586"/>
      <c r="J4" s="587" t="s">
        <v>471</v>
      </c>
      <c r="K4" s="587"/>
      <c r="L4" s="586" t="s">
        <v>472</v>
      </c>
      <c r="M4" s="586"/>
      <c r="N4" s="586" t="s">
        <v>473</v>
      </c>
      <c r="O4" s="586"/>
      <c r="P4" s="588"/>
    </row>
    <row r="5" spans="1:16" s="186" customFormat="1" ht="18" customHeight="1">
      <c r="A5" s="592"/>
      <c r="B5" s="584" t="s">
        <v>422</v>
      </c>
      <c r="C5" s="594"/>
      <c r="D5" s="192" t="s">
        <v>429</v>
      </c>
      <c r="E5" s="192" t="s">
        <v>430</v>
      </c>
      <c r="F5" s="192" t="s">
        <v>429</v>
      </c>
      <c r="G5" s="192" t="s">
        <v>430</v>
      </c>
      <c r="H5" s="192" t="s">
        <v>429</v>
      </c>
      <c r="I5" s="192" t="s">
        <v>430</v>
      </c>
      <c r="J5" s="192" t="s">
        <v>429</v>
      </c>
      <c r="K5" s="192" t="s">
        <v>430</v>
      </c>
      <c r="L5" s="192" t="s">
        <v>429</v>
      </c>
      <c r="M5" s="192" t="s">
        <v>430</v>
      </c>
      <c r="N5" s="192" t="s">
        <v>474</v>
      </c>
      <c r="O5" s="192" t="s">
        <v>475</v>
      </c>
      <c r="P5" s="209" t="s">
        <v>433</v>
      </c>
    </row>
    <row r="6" spans="1:16" s="186" customFormat="1" ht="18" customHeight="1">
      <c r="A6" s="569" t="s">
        <v>436</v>
      </c>
      <c r="B6" s="570" t="s">
        <v>437</v>
      </c>
      <c r="C6" s="193"/>
      <c r="D6" s="194" t="e">
        <f>(C7*D7+C15*D15)/C6</f>
        <v>#DIV/0!</v>
      </c>
      <c r="E6" s="193"/>
      <c r="F6" s="194" t="e">
        <f>(C7*F7+C15*F15)/C6</f>
        <v>#DIV/0!</v>
      </c>
      <c r="G6" s="193"/>
      <c r="H6" s="194" t="e">
        <f>(C7*H7+C15*H15)/C6</f>
        <v>#DIV/0!</v>
      </c>
      <c r="I6" s="193"/>
      <c r="J6" s="194" t="e">
        <f>(C7*J7+C15*J15)/C6</f>
        <v>#DIV/0!</v>
      </c>
      <c r="K6" s="193"/>
      <c r="L6" s="194" t="e">
        <f>(C7*L7+C15*L15)/C6</f>
        <v>#DIV/0!</v>
      </c>
      <c r="M6" s="193"/>
      <c r="N6" s="193" t="e">
        <f>D6+F6+H6+J6+L6</f>
        <v>#DIV/0!</v>
      </c>
      <c r="O6" s="193"/>
      <c r="P6" s="210"/>
    </row>
    <row r="7" spans="1:16" s="186" customFormat="1" ht="18" customHeight="1">
      <c r="A7" s="569" t="s">
        <v>438</v>
      </c>
      <c r="B7" s="570"/>
      <c r="C7" s="193"/>
      <c r="D7" s="193" t="e">
        <f>(C8*D8+C9*D9+C10*D10+C11*D11+C12*D12+C13*D13+C14*D14)/C7</f>
        <v>#DIV/0!</v>
      </c>
      <c r="E7" s="193"/>
      <c r="F7" s="193" t="e">
        <f>(C8*F8+C9*F9+C10*F10+C11*F11+C12*F12+C13*F13+C14*F14)/C7</f>
        <v>#DIV/0!</v>
      </c>
      <c r="G7" s="193"/>
      <c r="H7" s="193" t="e">
        <f>(C8*H8+C9*H9+C10*H10+C11*H11+C12*H12+C13*H13+C14*H14)/C7</f>
        <v>#DIV/0!</v>
      </c>
      <c r="I7" s="193"/>
      <c r="J7" s="193" t="e">
        <f>(C8*J8+C9*J9+C10*J10+C11*J11+C12*J12+C13*J13+C14*J14)/C7</f>
        <v>#DIV/0!</v>
      </c>
      <c r="K7" s="193"/>
      <c r="L7" s="193" t="e">
        <f>(C8*L8+C9*L9+C10*L10+C11*L11+C12*L12+C13*L13+C14*L14)/C7</f>
        <v>#DIV/0!</v>
      </c>
      <c r="M7" s="193"/>
      <c r="N7" s="193" t="e">
        <f>D7+F7+H7+J7+L7</f>
        <v>#DIV/0!</v>
      </c>
      <c r="O7" s="193"/>
      <c r="P7" s="210"/>
    </row>
    <row r="8" spans="1:16" s="187" customFormat="1" ht="17.25" customHeight="1">
      <c r="A8" s="195">
        <v>1</v>
      </c>
      <c r="B8" s="196" t="s">
        <v>439</v>
      </c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211"/>
    </row>
    <row r="9" spans="1:16" s="187" customFormat="1" ht="18" customHeight="1">
      <c r="A9" s="195">
        <v>2</v>
      </c>
      <c r="B9" s="196" t="s">
        <v>440</v>
      </c>
      <c r="C9" s="197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212"/>
    </row>
    <row r="10" spans="1:16" s="186" customFormat="1" ht="18" customHeight="1">
      <c r="A10" s="195">
        <v>3</v>
      </c>
      <c r="B10" s="196" t="s">
        <v>441</v>
      </c>
      <c r="C10" s="197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212"/>
    </row>
    <row r="11" spans="1:16" s="186" customFormat="1" ht="18" customHeight="1">
      <c r="A11" s="195">
        <v>4</v>
      </c>
      <c r="B11" s="196"/>
      <c r="C11" s="197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212"/>
    </row>
    <row r="12" spans="1:16" s="186" customFormat="1" ht="18" customHeight="1">
      <c r="A12" s="195">
        <v>5</v>
      </c>
      <c r="B12" s="196"/>
      <c r="C12" s="197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212"/>
    </row>
    <row r="13" spans="1:16" s="186" customFormat="1" ht="18" customHeight="1">
      <c r="A13" s="195">
        <v>6</v>
      </c>
      <c r="B13" s="196"/>
      <c r="C13" s="197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212"/>
    </row>
    <row r="14" spans="1:16" s="186" customFormat="1" ht="18" customHeight="1">
      <c r="A14" s="195">
        <v>7</v>
      </c>
      <c r="B14" s="196"/>
      <c r="C14" s="197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212"/>
    </row>
    <row r="15" spans="1:16" s="186" customFormat="1" ht="18" customHeight="1">
      <c r="A15" s="569" t="s">
        <v>442</v>
      </c>
      <c r="B15" s="570"/>
      <c r="C15" s="199"/>
      <c r="D15" s="193" t="e">
        <f>(C16*D16+C17*D17+C18*D18+C19*D19+C20*D20+C21*D21+C22*D22)/C15</f>
        <v>#DIV/0!</v>
      </c>
      <c r="E15" s="199"/>
      <c r="F15" s="193" t="e">
        <f>(C16*F16+C17*F17+C18*F18+C19*F19+C20*F20+C21*F21+C22*F22)/C15</f>
        <v>#DIV/0!</v>
      </c>
      <c r="G15" s="199"/>
      <c r="H15" s="193" t="e">
        <f>(C16*H16+C17*H17+C18*H18+C19*H19+C20*H20+C21*H21+C22*H22)/C15</f>
        <v>#DIV/0!</v>
      </c>
      <c r="I15" s="199"/>
      <c r="J15" s="193" t="e">
        <f>(C16*J16+C17*J17+C18*J18+C19*J19+C20*J20+C21*J21+C22*J22)/C15</f>
        <v>#DIV/0!</v>
      </c>
      <c r="K15" s="199"/>
      <c r="L15" s="193" t="e">
        <f>(C16*L16+C17*L17+C18*L18+C19*L19+C20*L20+C21*L21+C22*L22)/C15</f>
        <v>#DIV/0!</v>
      </c>
      <c r="M15" s="199"/>
      <c r="N15" s="193" t="e">
        <f>D15+F15+H15+J15+L15</f>
        <v>#DIV/0!</v>
      </c>
      <c r="O15" s="199"/>
      <c r="P15" s="213"/>
    </row>
    <row r="16" spans="1:16" s="187" customFormat="1" ht="17.25" customHeight="1">
      <c r="A16" s="195">
        <v>1</v>
      </c>
      <c r="B16" s="196" t="s">
        <v>439</v>
      </c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211"/>
    </row>
    <row r="17" spans="1:16" s="186" customFormat="1" ht="18" customHeight="1">
      <c r="A17" s="195">
        <v>2</v>
      </c>
      <c r="B17" s="196" t="s">
        <v>440</v>
      </c>
      <c r="C17" s="197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212"/>
    </row>
    <row r="18" spans="1:16" s="186" customFormat="1" ht="18" customHeight="1">
      <c r="A18" s="195">
        <v>3</v>
      </c>
      <c r="B18" s="196" t="s">
        <v>441</v>
      </c>
      <c r="C18" s="197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212"/>
    </row>
    <row r="19" spans="1:16" s="186" customFormat="1" ht="18" customHeight="1">
      <c r="A19" s="195">
        <v>4</v>
      </c>
      <c r="B19" s="196"/>
      <c r="C19" s="197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212"/>
    </row>
    <row r="20" spans="1:16" s="186" customFormat="1" ht="18" customHeight="1">
      <c r="A20" s="195">
        <v>5</v>
      </c>
      <c r="B20" s="196"/>
      <c r="C20" s="197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212"/>
    </row>
    <row r="21" spans="1:16" s="186" customFormat="1" ht="18" customHeight="1">
      <c r="A21" s="195">
        <v>6</v>
      </c>
      <c r="B21" s="196"/>
      <c r="C21" s="197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212"/>
    </row>
    <row r="22" spans="1:16" s="186" customFormat="1" ht="18" customHeight="1">
      <c r="A22" s="195">
        <v>7</v>
      </c>
      <c r="B22" s="196"/>
      <c r="C22" s="197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212"/>
    </row>
    <row r="23" spans="1:16" s="186" customFormat="1" ht="18" customHeight="1">
      <c r="A23" s="569" t="s">
        <v>443</v>
      </c>
      <c r="B23" s="570" t="s">
        <v>476</v>
      </c>
      <c r="C23" s="194"/>
      <c r="D23" s="194" t="e">
        <f>(C24*D24+C25*D25+C26*D26+C27*D27+C28*D28+C29*D29)/C23</f>
        <v>#DIV/0!</v>
      </c>
      <c r="E23" s="194"/>
      <c r="F23" s="194" t="e">
        <f>(C24*F24+C25*F25+C26*F26+C27*F27+C28*F28+C29*F29)/C23</f>
        <v>#DIV/0!</v>
      </c>
      <c r="G23" s="194"/>
      <c r="H23" s="194" t="e">
        <f>(C24*H24+C25*H25+C26*H26+C27*H27+C28*H28+C29*H29)/C23</f>
        <v>#DIV/0!</v>
      </c>
      <c r="I23" s="194"/>
      <c r="J23" s="194" t="e">
        <f>(C24*J24+C25*J25+C26*J26+C27*J27+C28*J28+C29*J29)/C23</f>
        <v>#DIV/0!</v>
      </c>
      <c r="K23" s="194"/>
      <c r="L23" s="194" t="e">
        <f>(C24*L24+C25*L25+C26*L26+C27*L27+C28*L28+C29*L29)/C23</f>
        <v>#DIV/0!</v>
      </c>
      <c r="M23" s="194"/>
      <c r="N23" s="193" t="e">
        <f>D23+F23+H23+J23+L23</f>
        <v>#DIV/0!</v>
      </c>
      <c r="O23" s="194"/>
      <c r="P23" s="214"/>
    </row>
    <row r="24" spans="1:16" s="188" customFormat="1" ht="18" customHeight="1">
      <c r="A24" s="195">
        <v>1</v>
      </c>
      <c r="B24" s="196" t="s">
        <v>444</v>
      </c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211"/>
    </row>
    <row r="25" spans="1:16" s="188" customFormat="1" ht="18" customHeight="1">
      <c r="A25" s="195">
        <v>2</v>
      </c>
      <c r="B25" s="196" t="s">
        <v>445</v>
      </c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211"/>
    </row>
    <row r="26" spans="1:16" s="188" customFormat="1" ht="18" customHeight="1">
      <c r="A26" s="195">
        <v>3</v>
      </c>
      <c r="B26" s="196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211"/>
    </row>
    <row r="27" spans="1:16" s="188" customFormat="1" ht="18" customHeight="1">
      <c r="A27" s="195">
        <v>4</v>
      </c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211"/>
    </row>
    <row r="28" spans="1:16" s="188" customFormat="1" ht="18" customHeight="1">
      <c r="A28" s="195">
        <v>5</v>
      </c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211"/>
    </row>
    <row r="29" spans="1:16" s="189" customFormat="1" ht="18" customHeight="1">
      <c r="A29" s="195">
        <v>6</v>
      </c>
      <c r="B29" s="196"/>
      <c r="C29" s="197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212"/>
    </row>
    <row r="30" spans="1:16" s="186" customFormat="1" ht="18" customHeight="1">
      <c r="A30" s="569" t="s">
        <v>446</v>
      </c>
      <c r="B30" s="570" t="s">
        <v>477</v>
      </c>
      <c r="C30" s="194"/>
      <c r="D30" s="194" t="e">
        <f>(C31*D31+C32*D32+C33*D33+C34*D34+C35*D35+C36*D36+C37*D37+C38*D38+C39*D39+C40*D40)/C30</f>
        <v>#DIV/0!</v>
      </c>
      <c r="E30" s="194"/>
      <c r="F30" s="194" t="e">
        <f>(C31*F31+C32*F32+C33*F33+C34*F34+C35*F35+C36*F36+C37*F37+C38*F38+C39*F39+C40*F40)/C30</f>
        <v>#DIV/0!</v>
      </c>
      <c r="G30" s="194"/>
      <c r="H30" s="194" t="e">
        <f>(C31*H31+C32*H32+C33*H33+C34*H34+C35*H35+C36*H36+C37*H37+C38*H38+C39*H39+C40*H40)/C30</f>
        <v>#DIV/0!</v>
      </c>
      <c r="I30" s="194"/>
      <c r="J30" s="194" t="e">
        <f>(C31*J31+C32*J32+C33*J33+C34*J34+C35*J35+C36*J36+C37*J37+C38*J38+C39*J39+C40*J40)/C30</f>
        <v>#DIV/0!</v>
      </c>
      <c r="K30" s="194"/>
      <c r="L30" s="194" t="e">
        <f>(C31*L31+C32*L32+C33*L33+C34*L34+C35*L35+C36*L36+C37*L37+C38*L38+C39*L39+C40*L40)/C30</f>
        <v>#DIV/0!</v>
      </c>
      <c r="M30" s="194"/>
      <c r="N30" s="193" t="e">
        <f>D30+F30+H30+J30+L30</f>
        <v>#DIV/0!</v>
      </c>
      <c r="O30" s="194"/>
      <c r="P30" s="214"/>
    </row>
    <row r="31" spans="1:16" s="188" customFormat="1" ht="18" customHeight="1">
      <c r="A31" s="195">
        <v>1</v>
      </c>
      <c r="B31" s="196" t="s">
        <v>482</v>
      </c>
      <c r="C31" s="197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212"/>
    </row>
    <row r="32" spans="1:16" s="188" customFormat="1" ht="18" customHeight="1">
      <c r="A32" s="195">
        <v>2</v>
      </c>
      <c r="B32" s="196" t="s">
        <v>479</v>
      </c>
      <c r="C32" s="197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212"/>
    </row>
    <row r="33" spans="1:16" s="188" customFormat="1" ht="18" customHeight="1">
      <c r="A33" s="195">
        <v>3</v>
      </c>
      <c r="B33" s="196"/>
      <c r="C33" s="197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212"/>
    </row>
    <row r="34" spans="1:16" s="188" customFormat="1" ht="18" customHeight="1">
      <c r="A34" s="195">
        <v>4</v>
      </c>
      <c r="B34" s="196"/>
      <c r="C34" s="197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212"/>
    </row>
    <row r="35" spans="1:16" s="188" customFormat="1" ht="18" customHeight="1">
      <c r="A35" s="195">
        <v>5</v>
      </c>
      <c r="B35" s="196"/>
      <c r="C35" s="197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212"/>
    </row>
    <row r="36" spans="1:16" s="189" customFormat="1" ht="18" customHeight="1">
      <c r="A36" s="195">
        <v>6</v>
      </c>
      <c r="B36" s="196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211"/>
    </row>
    <row r="37" spans="1:16" s="189" customFormat="1" ht="18" customHeight="1">
      <c r="A37" s="195">
        <v>7</v>
      </c>
      <c r="B37" s="200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15"/>
    </row>
    <row r="38" spans="1:16" s="189" customFormat="1" ht="18" customHeight="1">
      <c r="A38" s="195">
        <v>8</v>
      </c>
      <c r="B38" s="200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15"/>
    </row>
    <row r="39" spans="1:16" s="189" customFormat="1" ht="18" customHeight="1">
      <c r="A39" s="195">
        <v>9</v>
      </c>
      <c r="B39" s="200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15"/>
    </row>
    <row r="40" spans="1:16" s="189" customFormat="1" ht="18" customHeight="1">
      <c r="A40" s="195">
        <v>10</v>
      </c>
      <c r="B40" s="200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15"/>
    </row>
    <row r="41" spans="1:16" s="186" customFormat="1" ht="18" customHeight="1">
      <c r="A41" s="589" t="s">
        <v>480</v>
      </c>
      <c r="B41" s="590" t="s">
        <v>461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16"/>
    </row>
    <row r="42" spans="1:16" s="4" customFormat="1" ht="18" customHeight="1">
      <c r="B42" s="22" t="s">
        <v>462</v>
      </c>
      <c r="C42" s="50"/>
      <c r="D42" s="50"/>
      <c r="H42" s="595" t="s">
        <v>332</v>
      </c>
      <c r="I42" s="595"/>
      <c r="J42" s="595"/>
      <c r="K42" s="596" t="s">
        <v>463</v>
      </c>
      <c r="L42" s="596"/>
      <c r="M42" s="596"/>
      <c r="N42" s="596"/>
      <c r="O42" s="28"/>
    </row>
    <row r="43" spans="1:16" s="189" customFormat="1" ht="15" customHeight="1">
      <c r="A43" s="203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</row>
    <row r="44" spans="1:16"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6">
      <c r="F45" s="205"/>
      <c r="G45" s="5"/>
      <c r="H45" s="5"/>
      <c r="I45" s="27"/>
      <c r="J45" s="5"/>
      <c r="K45" s="27"/>
      <c r="O45" s="217"/>
    </row>
    <row r="46" spans="1:16" s="5" customFormat="1">
      <c r="D46" s="27"/>
      <c r="E46" s="27"/>
      <c r="F46" s="206"/>
      <c r="G46" s="27"/>
      <c r="H46" s="27"/>
      <c r="I46" s="27"/>
      <c r="J46" s="27"/>
      <c r="K46" s="27"/>
      <c r="L46" s="27"/>
      <c r="M46" s="27"/>
      <c r="N46" s="27"/>
      <c r="O46" s="218"/>
      <c r="P46" s="27"/>
    </row>
    <row r="47" spans="1:16" s="5" customFormat="1"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18"/>
      <c r="P47" s="27"/>
    </row>
    <row r="48" spans="1:16" s="5" customFormat="1">
      <c r="I48" s="27"/>
      <c r="K48" s="27"/>
      <c r="O48" s="219"/>
    </row>
    <row r="49" spans="9:15" s="5" customFormat="1">
      <c r="I49" s="27"/>
      <c r="K49" s="27"/>
      <c r="O49" s="218"/>
    </row>
    <row r="50" spans="9:15">
      <c r="O50" s="220"/>
    </row>
    <row r="51" spans="9:15">
      <c r="O51" s="221"/>
    </row>
    <row r="52" spans="9:15">
      <c r="O52" s="220"/>
    </row>
    <row r="53" spans="9:15">
      <c r="O53" s="217"/>
    </row>
    <row r="54" spans="9:15">
      <c r="O54" s="220"/>
    </row>
    <row r="55" spans="9:15">
      <c r="O55" s="217"/>
    </row>
    <row r="56" spans="9:15">
      <c r="O56" s="25"/>
    </row>
    <row r="58" spans="9:15">
      <c r="O58" s="25"/>
    </row>
    <row r="59" spans="9:15">
      <c r="O59" s="25"/>
    </row>
  </sheetData>
  <protectedRanges>
    <protectedRange password="C601" sqref="D31" name="区域1_1_1_1_1_2_1_1" securityDescriptor=""/>
    <protectedRange sqref="D9:D14 D17:D22 D29" name="区域1_1_1_1_1_5" securityDescriptor=""/>
    <protectedRange password="C601" sqref="D32:D35" name="区域1_1_1_1_1_1_1" securityDescriptor=""/>
    <protectedRange password="C601" sqref="D8" name="区域1_1_1_1_1_2_2" securityDescriptor=""/>
    <protectedRange password="C601" sqref="D16" name="区域1_1_1_1_1_3_1" securityDescriptor=""/>
    <protectedRange password="C601" sqref="D24:D28" name="区域1_1_1_1_1_4_1" securityDescriptor=""/>
    <protectedRange sqref="D7" name="区域1_1_1_1_1_3" securityDescriptor=""/>
    <protectedRange sqref="F7" name="区域1_1_1_1_1_3_1_1" securityDescriptor=""/>
    <protectedRange sqref="H7" name="区域1_1_1_1_1_3_1_1_1" securityDescriptor=""/>
    <protectedRange sqref="J7" name="区域1_1_1_1_1_3_1_1_1_1" securityDescriptor=""/>
    <protectedRange sqref="L7" name="区域1_1_1_1_1_3_1_1_1_1_1" securityDescriptor=""/>
  </protectedRanges>
  <mergeCells count="20">
    <mergeCell ref="A41:B41"/>
    <mergeCell ref="H42:J42"/>
    <mergeCell ref="K42:N42"/>
    <mergeCell ref="A4:A5"/>
    <mergeCell ref="B4:B5"/>
    <mergeCell ref="C4:C5"/>
    <mergeCell ref="A6:B6"/>
    <mergeCell ref="A7:B7"/>
    <mergeCell ref="A15:B15"/>
    <mergeCell ref="A23:B23"/>
    <mergeCell ref="A30:B30"/>
    <mergeCell ref="A1:P1"/>
    <mergeCell ref="A2:P2"/>
    <mergeCell ref="A3:E3"/>
    <mergeCell ref="D4:E4"/>
    <mergeCell ref="F4:G4"/>
    <mergeCell ref="H4:I4"/>
    <mergeCell ref="J4:K4"/>
    <mergeCell ref="L4:M4"/>
    <mergeCell ref="N4:P4"/>
  </mergeCells>
  <phoneticPr fontId="9" type="noConversion"/>
  <printOptions horizontalCentered="1"/>
  <pageMargins left="0" right="0" top="0.27500000000000002" bottom="0.35416666666666702" header="0" footer="0"/>
  <pageSetup paperSize="12" scale="65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O61"/>
  <sheetViews>
    <sheetView workbookViewId="0">
      <pane xSplit="2" ySplit="6" topLeftCell="C7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5.625" style="152" customWidth="1"/>
    <col min="2" max="2" width="23.5" style="153" customWidth="1"/>
    <col min="3" max="3" width="20.25" style="154" customWidth="1"/>
    <col min="4" max="8" width="20.25" style="155" customWidth="1"/>
    <col min="9" max="16384" width="9" style="155"/>
  </cols>
  <sheetData>
    <row r="1" spans="1:8" s="149" customFormat="1" ht="31.5" customHeight="1">
      <c r="B1" s="597" t="s">
        <v>483</v>
      </c>
      <c r="C1" s="597"/>
      <c r="D1" s="598"/>
      <c r="E1" s="598"/>
      <c r="F1" s="598"/>
      <c r="G1" s="598"/>
      <c r="H1" s="598"/>
    </row>
    <row r="2" spans="1:8" s="150" customFormat="1" ht="21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</row>
    <row r="3" spans="1:8" s="150" customFormat="1" ht="17.25" customHeight="1">
      <c r="A3" s="599" t="s">
        <v>150</v>
      </c>
      <c r="B3" s="600"/>
      <c r="C3" s="600"/>
      <c r="D3" s="600"/>
      <c r="E3" s="156"/>
      <c r="G3" s="601" t="s">
        <v>151</v>
      </c>
      <c r="H3" s="601"/>
    </row>
    <row r="4" spans="1:8" s="151" customFormat="1" ht="16.5" customHeight="1">
      <c r="A4" s="602" t="s">
        <v>484</v>
      </c>
      <c r="B4" s="604" t="s">
        <v>485</v>
      </c>
      <c r="C4" s="604" t="s">
        <v>486</v>
      </c>
      <c r="D4" s="604"/>
      <c r="E4" s="604" t="s">
        <v>336</v>
      </c>
      <c r="F4" s="604"/>
      <c r="G4" s="607" t="s">
        <v>337</v>
      </c>
      <c r="H4" s="608"/>
    </row>
    <row r="5" spans="1:8" s="151" customFormat="1" ht="16.5" customHeight="1">
      <c r="A5" s="603"/>
      <c r="B5" s="605"/>
      <c r="C5" s="606"/>
      <c r="D5" s="606"/>
      <c r="E5" s="606"/>
      <c r="F5" s="606"/>
      <c r="G5" s="609"/>
      <c r="H5" s="610"/>
    </row>
    <row r="6" spans="1:8" s="151" customFormat="1" ht="16.5" customHeight="1">
      <c r="A6" s="603"/>
      <c r="B6" s="605"/>
      <c r="C6" s="158" t="s">
        <v>487</v>
      </c>
      <c r="D6" s="157" t="s">
        <v>339</v>
      </c>
      <c r="E6" s="158" t="s">
        <v>487</v>
      </c>
      <c r="F6" s="157" t="s">
        <v>339</v>
      </c>
      <c r="G6" s="158" t="s">
        <v>487</v>
      </c>
      <c r="H6" s="159" t="s">
        <v>339</v>
      </c>
    </row>
    <row r="7" spans="1:8" s="150" customFormat="1" ht="16.5" customHeight="1">
      <c r="A7" s="160" t="s">
        <v>155</v>
      </c>
      <c r="B7" s="161" t="s">
        <v>488</v>
      </c>
      <c r="C7" s="162"/>
      <c r="D7" s="162"/>
      <c r="E7" s="162"/>
      <c r="F7" s="162"/>
      <c r="G7" s="162"/>
      <c r="H7" s="163"/>
    </row>
    <row r="8" spans="1:8" s="151" customFormat="1" ht="16.5" customHeight="1">
      <c r="A8" s="164" t="s">
        <v>489</v>
      </c>
      <c r="B8" s="165" t="s">
        <v>490</v>
      </c>
      <c r="C8" s="166"/>
      <c r="D8" s="166"/>
      <c r="E8" s="166"/>
      <c r="F8" s="166"/>
      <c r="G8" s="166"/>
      <c r="H8" s="167"/>
    </row>
    <row r="9" spans="1:8" s="151" customFormat="1" ht="16.5" customHeight="1">
      <c r="A9" s="168" t="s">
        <v>491</v>
      </c>
      <c r="B9" s="165" t="s">
        <v>492</v>
      </c>
      <c r="C9" s="166"/>
      <c r="D9" s="166"/>
      <c r="E9" s="166"/>
      <c r="F9" s="166"/>
      <c r="G9" s="166"/>
      <c r="H9" s="167"/>
    </row>
    <row r="10" spans="1:8" s="151" customFormat="1" ht="16.5" customHeight="1">
      <c r="A10" s="168" t="s">
        <v>493</v>
      </c>
      <c r="B10" s="165" t="s">
        <v>494</v>
      </c>
      <c r="C10" s="166"/>
      <c r="D10" s="166"/>
      <c r="E10" s="166"/>
      <c r="F10" s="166"/>
      <c r="G10" s="166"/>
      <c r="H10" s="167"/>
    </row>
    <row r="11" spans="1:8" s="151" customFormat="1" ht="16.5" customHeight="1">
      <c r="A11" s="168" t="s">
        <v>495</v>
      </c>
      <c r="B11" s="165" t="s">
        <v>496</v>
      </c>
      <c r="C11" s="166"/>
      <c r="D11" s="166"/>
      <c r="E11" s="166"/>
      <c r="F11" s="166"/>
      <c r="G11" s="166"/>
      <c r="H11" s="167"/>
    </row>
    <row r="12" spans="1:8" s="151" customFormat="1" ht="16.5" customHeight="1">
      <c r="A12" s="168" t="s">
        <v>497</v>
      </c>
      <c r="B12" s="165" t="s">
        <v>498</v>
      </c>
      <c r="C12" s="166"/>
      <c r="D12" s="166"/>
      <c r="E12" s="166"/>
      <c r="F12" s="166"/>
      <c r="G12" s="166"/>
      <c r="H12" s="167"/>
    </row>
    <row r="13" spans="1:8" s="151" customFormat="1" ht="16.5" customHeight="1">
      <c r="A13" s="168" t="s">
        <v>499</v>
      </c>
      <c r="B13" s="165" t="s">
        <v>500</v>
      </c>
      <c r="C13" s="166"/>
      <c r="D13" s="166"/>
      <c r="E13" s="166"/>
      <c r="F13" s="166"/>
      <c r="G13" s="166"/>
      <c r="H13" s="167"/>
    </row>
    <row r="14" spans="1:8" s="151" customFormat="1" ht="16.5" customHeight="1">
      <c r="A14" s="160" t="s">
        <v>158</v>
      </c>
      <c r="B14" s="169" t="s">
        <v>501</v>
      </c>
      <c r="C14" s="162"/>
      <c r="D14" s="162"/>
      <c r="E14" s="162"/>
      <c r="F14" s="162"/>
      <c r="G14" s="162"/>
      <c r="H14" s="163"/>
    </row>
    <row r="15" spans="1:8" s="151" customFormat="1" ht="16.5" customHeight="1">
      <c r="A15" s="168" t="s">
        <v>502</v>
      </c>
      <c r="B15" s="165" t="s">
        <v>503</v>
      </c>
      <c r="C15" s="166"/>
      <c r="D15" s="166"/>
      <c r="E15" s="166"/>
      <c r="F15" s="166"/>
      <c r="G15" s="166"/>
      <c r="H15" s="167"/>
    </row>
    <row r="16" spans="1:8" s="151" customFormat="1" ht="16.5" customHeight="1">
      <c r="A16" s="168" t="s">
        <v>504</v>
      </c>
      <c r="B16" s="165" t="s">
        <v>505</v>
      </c>
      <c r="C16" s="166"/>
      <c r="D16" s="166"/>
      <c r="E16" s="166"/>
      <c r="F16" s="166"/>
      <c r="G16" s="166"/>
      <c r="H16" s="167"/>
    </row>
    <row r="17" spans="1:8" s="151" customFormat="1" ht="16.5" customHeight="1">
      <c r="A17" s="168" t="s">
        <v>506</v>
      </c>
      <c r="B17" s="165" t="s">
        <v>507</v>
      </c>
      <c r="C17" s="166"/>
      <c r="D17" s="166"/>
      <c r="E17" s="166"/>
      <c r="F17" s="166"/>
      <c r="G17" s="166"/>
      <c r="H17" s="167"/>
    </row>
    <row r="18" spans="1:8" s="151" customFormat="1" ht="16.5" customHeight="1">
      <c r="A18" s="168" t="s">
        <v>508</v>
      </c>
      <c r="B18" s="165" t="s">
        <v>509</v>
      </c>
      <c r="C18" s="166"/>
      <c r="D18" s="166"/>
      <c r="E18" s="166"/>
      <c r="F18" s="166"/>
      <c r="G18" s="166"/>
      <c r="H18" s="167"/>
    </row>
    <row r="19" spans="1:8" s="151" customFormat="1" ht="16.5" customHeight="1">
      <c r="A19" s="168" t="s">
        <v>510</v>
      </c>
      <c r="B19" s="165" t="s">
        <v>511</v>
      </c>
      <c r="C19" s="166"/>
      <c r="D19" s="166"/>
      <c r="E19" s="166"/>
      <c r="F19" s="166"/>
      <c r="G19" s="166"/>
      <c r="H19" s="167"/>
    </row>
    <row r="20" spans="1:8" s="151" customFormat="1" ht="16.5" customHeight="1">
      <c r="A20" s="168" t="s">
        <v>512</v>
      </c>
      <c r="B20" s="165" t="s">
        <v>513</v>
      </c>
      <c r="C20" s="166"/>
      <c r="D20" s="166"/>
      <c r="E20" s="166"/>
      <c r="F20" s="166"/>
      <c r="G20" s="166"/>
      <c r="H20" s="167"/>
    </row>
    <row r="21" spans="1:8" s="151" customFormat="1" ht="16.5" customHeight="1">
      <c r="A21" s="160" t="s">
        <v>161</v>
      </c>
      <c r="B21" s="169" t="s">
        <v>514</v>
      </c>
      <c r="C21" s="162"/>
      <c r="D21" s="162"/>
      <c r="E21" s="162"/>
      <c r="F21" s="162"/>
      <c r="G21" s="170"/>
      <c r="H21" s="171"/>
    </row>
    <row r="22" spans="1:8" s="151" customFormat="1" ht="16.5" customHeight="1">
      <c r="A22" s="168" t="s">
        <v>515</v>
      </c>
      <c r="B22" s="165" t="s">
        <v>516</v>
      </c>
      <c r="C22" s="166"/>
      <c r="D22" s="166"/>
      <c r="E22" s="166"/>
      <c r="F22" s="166"/>
      <c r="G22" s="166"/>
      <c r="H22" s="167"/>
    </row>
    <row r="23" spans="1:8" s="151" customFormat="1" ht="16.5" customHeight="1">
      <c r="A23" s="168" t="s">
        <v>517</v>
      </c>
      <c r="B23" s="165" t="s">
        <v>518</v>
      </c>
      <c r="C23" s="166"/>
      <c r="D23" s="166"/>
      <c r="E23" s="166"/>
      <c r="F23" s="166"/>
      <c r="G23" s="166"/>
      <c r="H23" s="167"/>
    </row>
    <row r="24" spans="1:8" s="151" customFormat="1" ht="16.5" customHeight="1">
      <c r="A24" s="164" t="s">
        <v>519</v>
      </c>
      <c r="B24" s="165" t="s">
        <v>520</v>
      </c>
      <c r="C24" s="166"/>
      <c r="D24" s="166"/>
      <c r="E24" s="166"/>
      <c r="F24" s="166"/>
      <c r="G24" s="166"/>
      <c r="H24" s="167"/>
    </row>
    <row r="25" spans="1:8" s="151" customFormat="1" ht="16.5" customHeight="1">
      <c r="A25" s="164" t="s">
        <v>521</v>
      </c>
      <c r="B25" s="165" t="s">
        <v>522</v>
      </c>
      <c r="C25" s="166"/>
      <c r="D25" s="166"/>
      <c r="E25" s="166"/>
      <c r="F25" s="166"/>
      <c r="G25" s="172"/>
      <c r="H25" s="173"/>
    </row>
    <row r="26" spans="1:8" s="151" customFormat="1" ht="16.5" customHeight="1">
      <c r="A26" s="164" t="s">
        <v>523</v>
      </c>
      <c r="B26" s="165" t="s">
        <v>524</v>
      </c>
      <c r="C26" s="166"/>
      <c r="D26" s="166"/>
      <c r="E26" s="166"/>
      <c r="F26" s="166"/>
      <c r="G26" s="166"/>
      <c r="H26" s="167"/>
    </row>
    <row r="27" spans="1:8" s="151" customFormat="1" ht="16.5" customHeight="1">
      <c r="A27" s="174" t="s">
        <v>525</v>
      </c>
      <c r="B27" s="165" t="s">
        <v>526</v>
      </c>
      <c r="C27" s="166"/>
      <c r="D27" s="166"/>
      <c r="E27" s="166"/>
      <c r="F27" s="166"/>
      <c r="G27" s="166"/>
      <c r="H27" s="167"/>
    </row>
    <row r="28" spans="1:8" s="151" customFormat="1" ht="16.5" customHeight="1">
      <c r="A28" s="168" t="s">
        <v>527</v>
      </c>
      <c r="B28" s="165" t="s">
        <v>528</v>
      </c>
      <c r="C28" s="166"/>
      <c r="D28" s="166"/>
      <c r="E28" s="166"/>
      <c r="F28" s="166"/>
      <c r="G28" s="172"/>
      <c r="H28" s="173"/>
    </row>
    <row r="29" spans="1:8" s="151" customFormat="1" ht="16.5" customHeight="1">
      <c r="A29" s="168" t="s">
        <v>529</v>
      </c>
      <c r="B29" s="165" t="s">
        <v>530</v>
      </c>
      <c r="C29" s="166"/>
      <c r="D29" s="166"/>
      <c r="E29" s="166"/>
      <c r="F29" s="166"/>
      <c r="G29" s="166"/>
      <c r="H29" s="167"/>
    </row>
    <row r="30" spans="1:8" s="151" customFormat="1" ht="16.5" customHeight="1">
      <c r="A30" s="160" t="s">
        <v>164</v>
      </c>
      <c r="B30" s="169" t="s">
        <v>531</v>
      </c>
      <c r="C30" s="162"/>
      <c r="D30" s="162"/>
      <c r="E30" s="162"/>
      <c r="F30" s="162"/>
      <c r="G30" s="162"/>
      <c r="H30" s="163"/>
    </row>
    <row r="31" spans="1:8" s="151" customFormat="1" ht="16.5" customHeight="1">
      <c r="A31" s="168" t="s">
        <v>532</v>
      </c>
      <c r="B31" s="165" t="s">
        <v>533</v>
      </c>
      <c r="C31" s="166"/>
      <c r="D31" s="166"/>
      <c r="E31" s="166"/>
      <c r="F31" s="166"/>
      <c r="G31" s="166"/>
      <c r="H31" s="167"/>
    </row>
    <row r="32" spans="1:8" s="151" customFormat="1" ht="16.5" customHeight="1">
      <c r="A32" s="168" t="s">
        <v>534</v>
      </c>
      <c r="B32" s="165" t="s">
        <v>535</v>
      </c>
      <c r="C32" s="166"/>
      <c r="D32" s="166"/>
      <c r="E32" s="166"/>
      <c r="F32" s="166"/>
      <c r="G32" s="166"/>
      <c r="H32" s="167"/>
    </row>
    <row r="33" spans="1:8" s="151" customFormat="1" ht="16.5" customHeight="1">
      <c r="A33" s="168" t="s">
        <v>536</v>
      </c>
      <c r="B33" s="165" t="s">
        <v>537</v>
      </c>
      <c r="C33" s="166"/>
      <c r="D33" s="166"/>
      <c r="E33" s="166"/>
      <c r="F33" s="166"/>
      <c r="G33" s="166"/>
      <c r="H33" s="167"/>
    </row>
    <row r="34" spans="1:8" s="151" customFormat="1" ht="16.5" customHeight="1">
      <c r="A34" s="168" t="s">
        <v>538</v>
      </c>
      <c r="B34" s="165" t="s">
        <v>539</v>
      </c>
      <c r="C34" s="166"/>
      <c r="D34" s="166"/>
      <c r="E34" s="166"/>
      <c r="F34" s="166"/>
      <c r="G34" s="166"/>
      <c r="H34" s="167"/>
    </row>
    <row r="35" spans="1:8" s="151" customFormat="1" ht="16.5" customHeight="1">
      <c r="A35" s="168" t="s">
        <v>540</v>
      </c>
      <c r="B35" s="165" t="s">
        <v>541</v>
      </c>
      <c r="C35" s="166"/>
      <c r="D35" s="166"/>
      <c r="E35" s="166"/>
      <c r="F35" s="166"/>
      <c r="G35" s="166"/>
      <c r="H35" s="167"/>
    </row>
    <row r="36" spans="1:8" s="151" customFormat="1" ht="16.5" customHeight="1">
      <c r="A36" s="168" t="s">
        <v>542</v>
      </c>
      <c r="B36" s="165" t="s">
        <v>543</v>
      </c>
      <c r="C36" s="166"/>
      <c r="D36" s="166"/>
      <c r="E36" s="166"/>
      <c r="F36" s="166"/>
      <c r="G36" s="166"/>
      <c r="H36" s="167"/>
    </row>
    <row r="37" spans="1:8" s="151" customFormat="1" ht="16.5" customHeight="1">
      <c r="A37" s="168" t="s">
        <v>544</v>
      </c>
      <c r="B37" s="165" t="s">
        <v>545</v>
      </c>
      <c r="C37" s="166"/>
      <c r="D37" s="166"/>
      <c r="E37" s="166"/>
      <c r="F37" s="166"/>
      <c r="G37" s="166"/>
      <c r="H37" s="167"/>
    </row>
    <row r="38" spans="1:8" s="151" customFormat="1" ht="16.5" customHeight="1">
      <c r="A38" s="168" t="s">
        <v>546</v>
      </c>
      <c r="B38" s="165" t="s">
        <v>547</v>
      </c>
      <c r="C38" s="166"/>
      <c r="D38" s="166"/>
      <c r="E38" s="166"/>
      <c r="F38" s="166"/>
      <c r="G38" s="166"/>
      <c r="H38" s="167"/>
    </row>
    <row r="39" spans="1:8" s="151" customFormat="1" ht="16.5" customHeight="1">
      <c r="A39" s="168" t="s">
        <v>548</v>
      </c>
      <c r="B39" s="165" t="s">
        <v>549</v>
      </c>
      <c r="C39" s="166"/>
      <c r="D39" s="166"/>
      <c r="E39" s="166"/>
      <c r="F39" s="166"/>
      <c r="G39" s="166"/>
      <c r="H39" s="167"/>
    </row>
    <row r="40" spans="1:8" s="151" customFormat="1" ht="16.5" customHeight="1">
      <c r="A40" s="168" t="s">
        <v>550</v>
      </c>
      <c r="B40" s="165" t="s">
        <v>551</v>
      </c>
      <c r="C40" s="166"/>
      <c r="D40" s="166"/>
      <c r="E40" s="166"/>
      <c r="F40" s="166"/>
      <c r="G40" s="166"/>
      <c r="H40" s="167"/>
    </row>
    <row r="41" spans="1:8" s="151" customFormat="1" ht="16.5" customHeight="1">
      <c r="A41" s="168" t="s">
        <v>552</v>
      </c>
      <c r="B41" s="165" t="s">
        <v>553</v>
      </c>
      <c r="C41" s="166"/>
      <c r="D41" s="166"/>
      <c r="E41" s="166"/>
      <c r="F41" s="166"/>
      <c r="G41" s="166"/>
      <c r="H41" s="167"/>
    </row>
    <row r="42" spans="1:8" s="151" customFormat="1" ht="16.5" customHeight="1">
      <c r="A42" s="168" t="s">
        <v>554</v>
      </c>
      <c r="B42" s="165" t="s">
        <v>555</v>
      </c>
      <c r="C42" s="166"/>
      <c r="D42" s="166"/>
      <c r="E42" s="166"/>
      <c r="F42" s="166"/>
      <c r="G42" s="166"/>
      <c r="H42" s="167"/>
    </row>
    <row r="43" spans="1:8" s="151" customFormat="1" ht="16.5" customHeight="1">
      <c r="A43" s="168" t="s">
        <v>556</v>
      </c>
      <c r="B43" s="165" t="s">
        <v>557</v>
      </c>
      <c r="C43" s="166"/>
      <c r="D43" s="166"/>
      <c r="E43" s="166"/>
      <c r="F43" s="166"/>
      <c r="G43" s="166"/>
      <c r="H43" s="167"/>
    </row>
    <row r="44" spans="1:8" s="151" customFormat="1" ht="16.5" customHeight="1">
      <c r="A44" s="168" t="s">
        <v>558</v>
      </c>
      <c r="B44" s="165" t="s">
        <v>559</v>
      </c>
      <c r="C44" s="166"/>
      <c r="D44" s="166"/>
      <c r="E44" s="166"/>
      <c r="F44" s="166"/>
      <c r="G44" s="166"/>
      <c r="H44" s="167"/>
    </row>
    <row r="45" spans="1:8" s="151" customFormat="1" ht="16.5" customHeight="1">
      <c r="A45" s="168" t="s">
        <v>560</v>
      </c>
      <c r="B45" s="165" t="s">
        <v>561</v>
      </c>
      <c r="C45" s="166"/>
      <c r="D45" s="166"/>
      <c r="E45" s="166"/>
      <c r="F45" s="166"/>
      <c r="G45" s="166"/>
      <c r="H45" s="167"/>
    </row>
    <row r="46" spans="1:8" s="151" customFormat="1" ht="16.5" customHeight="1">
      <c r="A46" s="168">
        <v>4.1100000000000003</v>
      </c>
      <c r="B46" s="165" t="s">
        <v>562</v>
      </c>
      <c r="C46" s="166"/>
      <c r="D46" s="166"/>
      <c r="E46" s="166"/>
      <c r="F46" s="166"/>
      <c r="G46" s="166"/>
      <c r="H46" s="167"/>
    </row>
    <row r="47" spans="1:8" s="151" customFormat="1" ht="16.5" customHeight="1">
      <c r="A47" s="168">
        <v>4.12</v>
      </c>
      <c r="B47" s="165" t="s">
        <v>441</v>
      </c>
      <c r="C47" s="166"/>
      <c r="D47" s="166"/>
      <c r="E47" s="166"/>
      <c r="F47" s="166"/>
      <c r="G47" s="166"/>
      <c r="H47" s="167"/>
    </row>
    <row r="48" spans="1:8" s="151" customFormat="1" ht="16.5" customHeight="1">
      <c r="A48" s="175"/>
      <c r="B48" s="176" t="s">
        <v>563</v>
      </c>
      <c r="C48" s="177"/>
      <c r="D48" s="177"/>
      <c r="E48" s="177"/>
      <c r="F48" s="177"/>
      <c r="G48" s="178"/>
      <c r="H48" s="179"/>
    </row>
    <row r="49" spans="2:15" s="4" customFormat="1" ht="30" customHeight="1">
      <c r="B49" s="22" t="s">
        <v>462</v>
      </c>
      <c r="C49" s="50"/>
      <c r="D49" s="22" t="s">
        <v>332</v>
      </c>
      <c r="E49" s="563" t="s">
        <v>463</v>
      </c>
      <c r="F49" s="563"/>
      <c r="G49" s="563"/>
      <c r="H49" s="563"/>
      <c r="I49" s="22"/>
      <c r="J49" s="24"/>
      <c r="O49" s="28"/>
    </row>
    <row r="50" spans="2:15">
      <c r="H50" s="102"/>
    </row>
    <row r="51" spans="2:15">
      <c r="C51" s="180"/>
      <c r="D51" s="180"/>
      <c r="E51" s="180"/>
      <c r="F51" s="180"/>
      <c r="G51" s="180"/>
      <c r="H51" s="180"/>
    </row>
    <row r="52" spans="2:15">
      <c r="C52" s="180"/>
      <c r="D52" s="180"/>
      <c r="E52" s="180"/>
      <c r="F52" s="180"/>
      <c r="G52" s="180"/>
      <c r="H52" s="180"/>
    </row>
    <row r="53" spans="2:15">
      <c r="C53" s="181"/>
      <c r="D53" s="181"/>
      <c r="E53" s="181"/>
      <c r="F53" s="181"/>
      <c r="G53" s="181"/>
      <c r="H53" s="181"/>
    </row>
    <row r="54" spans="2:15">
      <c r="C54" s="181"/>
      <c r="D54" s="181"/>
      <c r="E54" s="181"/>
      <c r="F54" s="181"/>
      <c r="G54" s="181"/>
      <c r="H54" s="181"/>
    </row>
    <row r="55" spans="2:15">
      <c r="C55" s="181"/>
      <c r="D55" s="102"/>
      <c r="E55" s="102"/>
    </row>
    <row r="56" spans="2:15">
      <c r="C56" s="182"/>
      <c r="E56" s="102"/>
      <c r="G56" s="102"/>
    </row>
    <row r="57" spans="2:15">
      <c r="E57" s="102"/>
    </row>
    <row r="58" spans="2:15">
      <c r="C58" s="182"/>
      <c r="E58" s="102"/>
    </row>
    <row r="59" spans="2:15">
      <c r="C59" s="182"/>
    </row>
    <row r="60" spans="2:15">
      <c r="C60" s="182"/>
    </row>
    <row r="61" spans="2:15">
      <c r="C61" s="182"/>
    </row>
  </sheetData>
  <mergeCells count="10">
    <mergeCell ref="B1:H1"/>
    <mergeCell ref="A2:H2"/>
    <mergeCell ref="A3:D3"/>
    <mergeCell ref="G3:H3"/>
    <mergeCell ref="E49:H49"/>
    <mergeCell ref="A4:A6"/>
    <mergeCell ref="B4:B6"/>
    <mergeCell ref="C4:D5"/>
    <mergeCell ref="E4:F5"/>
    <mergeCell ref="G4:H5"/>
  </mergeCells>
  <phoneticPr fontId="9" type="noConversion"/>
  <printOptions horizontalCentered="1"/>
  <pageMargins left="0" right="0" top="0.31388888888888899" bottom="0.196527777777778" header="0" footer="0"/>
  <pageSetup paperSize="9" scale="85" orientation="landscape" verticalDpi="180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O52"/>
  <sheetViews>
    <sheetView workbookViewId="0">
      <pane xSplit="2" ySplit="5" topLeftCell="C6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6.5" customWidth="1"/>
    <col min="2" max="2" width="20.125" customWidth="1"/>
    <col min="3" max="8" width="18.875" customWidth="1"/>
    <col min="14" max="14" width="9.25"/>
  </cols>
  <sheetData>
    <row r="1" spans="1:8" s="125" customFormat="1" ht="22.5" customHeight="1">
      <c r="A1" s="611" t="s">
        <v>564</v>
      </c>
      <c r="B1" s="611"/>
      <c r="C1" s="611"/>
      <c r="D1" s="611"/>
      <c r="E1" s="611"/>
      <c r="F1" s="611"/>
      <c r="G1" s="611"/>
      <c r="H1" s="611"/>
    </row>
    <row r="2" spans="1:8" s="126" customFormat="1" ht="18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</row>
    <row r="3" spans="1:8" s="126" customFormat="1" ht="14.25" customHeight="1">
      <c r="A3" s="129" t="s">
        <v>150</v>
      </c>
      <c r="B3" s="129"/>
      <c r="C3" s="130"/>
      <c r="D3" s="130"/>
      <c r="E3" s="131"/>
      <c r="F3" s="131"/>
      <c r="G3" s="131"/>
      <c r="H3" s="35" t="s">
        <v>151</v>
      </c>
    </row>
    <row r="4" spans="1:8" s="127" customFormat="1" ht="14.25" customHeight="1">
      <c r="A4" s="614" t="s">
        <v>484</v>
      </c>
      <c r="B4" s="612" t="s">
        <v>565</v>
      </c>
      <c r="C4" s="612" t="s">
        <v>335</v>
      </c>
      <c r="D4" s="612"/>
      <c r="E4" s="612" t="s">
        <v>336</v>
      </c>
      <c r="F4" s="612"/>
      <c r="G4" s="612" t="s">
        <v>337</v>
      </c>
      <c r="H4" s="613"/>
    </row>
    <row r="5" spans="1:8" s="127" customFormat="1" ht="14.25" customHeight="1">
      <c r="A5" s="615"/>
      <c r="B5" s="616"/>
      <c r="C5" s="132" t="s">
        <v>338</v>
      </c>
      <c r="D5" s="132" t="s">
        <v>339</v>
      </c>
      <c r="E5" s="132" t="s">
        <v>338</v>
      </c>
      <c r="F5" s="132" t="s">
        <v>339</v>
      </c>
      <c r="G5" s="132" t="s">
        <v>338</v>
      </c>
      <c r="H5" s="133" t="s">
        <v>339</v>
      </c>
    </row>
    <row r="6" spans="1:8" s="128" customFormat="1" ht="14.25" customHeight="1">
      <c r="A6" s="134"/>
      <c r="B6" s="135" t="s">
        <v>566</v>
      </c>
      <c r="C6" s="136"/>
      <c r="D6" s="136"/>
      <c r="E6" s="136"/>
      <c r="F6" s="136"/>
      <c r="G6" s="136"/>
      <c r="H6" s="137"/>
    </row>
    <row r="7" spans="1:8" s="128" customFormat="1" ht="14.25" customHeight="1">
      <c r="A7" s="54">
        <v>1</v>
      </c>
      <c r="B7" s="138" t="s">
        <v>567</v>
      </c>
      <c r="C7" s="139"/>
      <c r="D7" s="139"/>
      <c r="E7" s="139"/>
      <c r="F7" s="139"/>
      <c r="G7" s="139"/>
      <c r="H7" s="140"/>
    </row>
    <row r="8" spans="1:8" s="128" customFormat="1" ht="14.25" customHeight="1">
      <c r="A8" s="54">
        <v>1.1000000000000001</v>
      </c>
      <c r="B8" s="138" t="s">
        <v>490</v>
      </c>
      <c r="C8" s="139"/>
      <c r="D8" s="139"/>
      <c r="E8" s="139"/>
      <c r="F8" s="139"/>
      <c r="G8" s="139"/>
      <c r="H8" s="140"/>
    </row>
    <row r="9" spans="1:8" s="128" customFormat="1" ht="14.25" customHeight="1">
      <c r="A9" s="54" t="s">
        <v>491</v>
      </c>
      <c r="B9" s="138" t="s">
        <v>568</v>
      </c>
      <c r="C9" s="139"/>
      <c r="D9" s="139"/>
      <c r="E9" s="139"/>
      <c r="F9" s="139"/>
      <c r="G9" s="139"/>
      <c r="H9" s="140"/>
    </row>
    <row r="10" spans="1:8" s="128" customFormat="1" ht="14.25" customHeight="1">
      <c r="A10" s="54" t="s">
        <v>493</v>
      </c>
      <c r="B10" s="138" t="s">
        <v>569</v>
      </c>
      <c r="C10" s="139"/>
      <c r="D10" s="139"/>
      <c r="E10" s="139"/>
      <c r="F10" s="139"/>
      <c r="G10" s="139"/>
      <c r="H10" s="140"/>
    </row>
    <row r="11" spans="1:8" s="128" customFormat="1" ht="14.25" customHeight="1">
      <c r="A11" s="54" t="s">
        <v>495</v>
      </c>
      <c r="B11" s="138" t="s">
        <v>570</v>
      </c>
      <c r="C11" s="139"/>
      <c r="D11" s="139"/>
      <c r="E11" s="139"/>
      <c r="F11" s="139"/>
      <c r="G11" s="139"/>
      <c r="H11" s="140"/>
    </row>
    <row r="12" spans="1:8" s="128" customFormat="1" ht="14.25" customHeight="1">
      <c r="A12" s="54" t="s">
        <v>497</v>
      </c>
      <c r="B12" s="138" t="s">
        <v>571</v>
      </c>
      <c r="C12" s="139"/>
      <c r="D12" s="139"/>
      <c r="E12" s="139"/>
      <c r="F12" s="139"/>
      <c r="G12" s="139"/>
      <c r="H12" s="140"/>
    </row>
    <row r="13" spans="1:8" s="128" customFormat="1" ht="14.25" customHeight="1">
      <c r="A13" s="54" t="s">
        <v>572</v>
      </c>
      <c r="B13" s="138" t="s">
        <v>573</v>
      </c>
      <c r="C13" s="139"/>
      <c r="D13" s="139"/>
      <c r="E13" s="139"/>
      <c r="F13" s="139"/>
      <c r="G13" s="139"/>
      <c r="H13" s="140"/>
    </row>
    <row r="14" spans="1:8" s="128" customFormat="1" ht="14.25" customHeight="1">
      <c r="A14" s="54" t="s">
        <v>574</v>
      </c>
      <c r="B14" s="138" t="s">
        <v>575</v>
      </c>
      <c r="C14" s="139"/>
      <c r="D14" s="139"/>
      <c r="E14" s="139"/>
      <c r="F14" s="139"/>
      <c r="G14" s="139"/>
      <c r="H14" s="140"/>
    </row>
    <row r="15" spans="1:8" s="128" customFormat="1" ht="14.25" customHeight="1">
      <c r="A15" s="54">
        <v>1.2</v>
      </c>
      <c r="B15" s="138" t="s">
        <v>500</v>
      </c>
      <c r="C15" s="139"/>
      <c r="D15" s="139"/>
      <c r="E15" s="139"/>
      <c r="F15" s="139"/>
      <c r="G15" s="139"/>
      <c r="H15" s="140"/>
    </row>
    <row r="16" spans="1:8" s="128" customFormat="1" ht="14.25" customHeight="1">
      <c r="A16" s="141">
        <v>2</v>
      </c>
      <c r="B16" s="138" t="s">
        <v>533</v>
      </c>
      <c r="C16" s="139"/>
      <c r="D16" s="139"/>
      <c r="E16" s="139"/>
      <c r="F16" s="139"/>
      <c r="G16" s="139"/>
      <c r="H16" s="140"/>
    </row>
    <row r="17" spans="1:8" s="128" customFormat="1" ht="14.25" customHeight="1">
      <c r="A17" s="141">
        <v>2.1</v>
      </c>
      <c r="B17" s="142" t="s">
        <v>576</v>
      </c>
      <c r="C17" s="139"/>
      <c r="D17" s="139"/>
      <c r="E17" s="139"/>
      <c r="F17" s="139"/>
      <c r="G17" s="139"/>
      <c r="H17" s="140"/>
    </row>
    <row r="18" spans="1:8" s="128" customFormat="1" ht="14.25" customHeight="1">
      <c r="A18" s="141">
        <v>2.2000000000000002</v>
      </c>
      <c r="B18" s="142" t="s">
        <v>577</v>
      </c>
      <c r="C18" s="139"/>
      <c r="D18" s="139"/>
      <c r="E18" s="139"/>
      <c r="F18" s="139"/>
      <c r="G18" s="139"/>
      <c r="H18" s="140"/>
    </row>
    <row r="19" spans="1:8" s="128" customFormat="1" ht="14.25" customHeight="1">
      <c r="A19" s="141">
        <v>3</v>
      </c>
      <c r="B19" s="138" t="s">
        <v>541</v>
      </c>
      <c r="C19" s="139"/>
      <c r="D19" s="139"/>
      <c r="E19" s="139"/>
      <c r="F19" s="139"/>
      <c r="G19" s="139"/>
      <c r="H19" s="140"/>
    </row>
    <row r="20" spans="1:8" s="128" customFormat="1" ht="14.25" customHeight="1">
      <c r="A20" s="141">
        <v>4</v>
      </c>
      <c r="B20" s="138" t="s">
        <v>547</v>
      </c>
      <c r="C20" s="139"/>
      <c r="D20" s="139"/>
      <c r="E20" s="139"/>
      <c r="F20" s="139"/>
      <c r="G20" s="139"/>
      <c r="H20" s="140"/>
    </row>
    <row r="21" spans="1:8" s="128" customFormat="1" ht="14.25" customHeight="1">
      <c r="A21" s="141">
        <v>5</v>
      </c>
      <c r="B21" s="138" t="s">
        <v>549</v>
      </c>
      <c r="C21" s="139"/>
      <c r="D21" s="139"/>
      <c r="E21" s="139"/>
      <c r="F21" s="139"/>
      <c r="G21" s="139"/>
      <c r="H21" s="140"/>
    </row>
    <row r="22" spans="1:8" s="128" customFormat="1" ht="14.25" customHeight="1">
      <c r="A22" s="141">
        <v>6</v>
      </c>
      <c r="B22" s="138" t="s">
        <v>578</v>
      </c>
      <c r="C22" s="139"/>
      <c r="D22" s="139"/>
      <c r="E22" s="139"/>
      <c r="F22" s="139"/>
      <c r="G22" s="139"/>
      <c r="H22" s="140"/>
    </row>
    <row r="23" spans="1:8" s="128" customFormat="1" ht="14.25" customHeight="1">
      <c r="A23" s="141">
        <v>6.1</v>
      </c>
      <c r="B23" s="138" t="s">
        <v>579</v>
      </c>
      <c r="C23" s="139"/>
      <c r="D23" s="139"/>
      <c r="E23" s="139"/>
      <c r="F23" s="139"/>
      <c r="G23" s="139"/>
      <c r="H23" s="140"/>
    </row>
    <row r="24" spans="1:8" s="128" customFormat="1" ht="14.25" customHeight="1">
      <c r="A24" s="141">
        <v>6.2</v>
      </c>
      <c r="B24" s="138" t="s">
        <v>580</v>
      </c>
      <c r="C24" s="139"/>
      <c r="D24" s="139"/>
      <c r="E24" s="139"/>
      <c r="F24" s="139"/>
      <c r="G24" s="139"/>
      <c r="H24" s="140"/>
    </row>
    <row r="25" spans="1:8" s="128" customFormat="1" ht="14.25" customHeight="1">
      <c r="A25" s="141">
        <v>6.3</v>
      </c>
      <c r="B25" s="138" t="s">
        <v>581</v>
      </c>
      <c r="C25" s="139"/>
      <c r="D25" s="139"/>
      <c r="E25" s="139"/>
      <c r="F25" s="139"/>
      <c r="G25" s="139"/>
      <c r="H25" s="140"/>
    </row>
    <row r="26" spans="1:8" s="128" customFormat="1" ht="14.25" customHeight="1">
      <c r="A26" s="141">
        <v>6.4</v>
      </c>
      <c r="B26" s="138" t="s">
        <v>582</v>
      </c>
      <c r="C26" s="139"/>
      <c r="D26" s="139"/>
      <c r="E26" s="139"/>
      <c r="F26" s="139"/>
      <c r="G26" s="139"/>
      <c r="H26" s="140"/>
    </row>
    <row r="27" spans="1:8" s="128" customFormat="1" ht="14.25" customHeight="1">
      <c r="A27" s="141">
        <v>7</v>
      </c>
      <c r="B27" s="138" t="s">
        <v>543</v>
      </c>
      <c r="C27" s="139"/>
      <c r="D27" s="139"/>
      <c r="E27" s="139"/>
      <c r="F27" s="139"/>
      <c r="G27" s="139"/>
      <c r="H27" s="140"/>
    </row>
    <row r="28" spans="1:8" s="128" customFormat="1" ht="14.25" customHeight="1">
      <c r="A28" s="141">
        <v>8</v>
      </c>
      <c r="B28" s="138" t="s">
        <v>583</v>
      </c>
      <c r="C28" s="139"/>
      <c r="D28" s="139"/>
      <c r="E28" s="139"/>
      <c r="F28" s="139"/>
      <c r="G28" s="139"/>
      <c r="H28" s="140"/>
    </row>
    <row r="29" spans="1:8" s="128" customFormat="1" ht="14.25" customHeight="1">
      <c r="A29" s="141">
        <v>9</v>
      </c>
      <c r="B29" s="138" t="s">
        <v>555</v>
      </c>
      <c r="C29" s="139"/>
      <c r="D29" s="139"/>
      <c r="E29" s="139"/>
      <c r="F29" s="139"/>
      <c r="G29" s="139"/>
      <c r="H29" s="140"/>
    </row>
    <row r="30" spans="1:8" s="128" customFormat="1" ht="14.25" customHeight="1">
      <c r="A30" s="141">
        <v>10</v>
      </c>
      <c r="B30" s="138" t="s">
        <v>584</v>
      </c>
      <c r="C30" s="139"/>
      <c r="D30" s="139"/>
      <c r="E30" s="139"/>
      <c r="F30" s="139"/>
      <c r="G30" s="139"/>
      <c r="H30" s="140"/>
    </row>
    <row r="31" spans="1:8" s="128" customFormat="1" ht="14.25" customHeight="1">
      <c r="A31" s="141">
        <v>11</v>
      </c>
      <c r="B31" s="138" t="s">
        <v>557</v>
      </c>
      <c r="C31" s="139"/>
      <c r="D31" s="139"/>
      <c r="E31" s="139"/>
      <c r="F31" s="139"/>
      <c r="G31" s="139"/>
      <c r="H31" s="140"/>
    </row>
    <row r="32" spans="1:8" s="128" customFormat="1" ht="14.25" customHeight="1">
      <c r="A32" s="141">
        <v>12</v>
      </c>
      <c r="B32" s="138" t="s">
        <v>585</v>
      </c>
      <c r="C32" s="139"/>
      <c r="D32" s="139"/>
      <c r="E32" s="139"/>
      <c r="F32" s="139"/>
      <c r="G32" s="139"/>
      <c r="H32" s="140"/>
    </row>
    <row r="33" spans="1:15" s="128" customFormat="1" ht="14.25" customHeight="1">
      <c r="A33" s="141">
        <v>13</v>
      </c>
      <c r="B33" s="138" t="s">
        <v>586</v>
      </c>
      <c r="C33" s="139"/>
      <c r="D33" s="139"/>
      <c r="E33" s="139"/>
      <c r="F33" s="139"/>
      <c r="G33" s="139"/>
      <c r="H33" s="140"/>
    </row>
    <row r="34" spans="1:15" s="128" customFormat="1" ht="14.25" customHeight="1">
      <c r="A34" s="141">
        <v>14</v>
      </c>
      <c r="B34" s="138" t="s">
        <v>587</v>
      </c>
      <c r="C34" s="139"/>
      <c r="D34" s="139"/>
      <c r="E34" s="139"/>
      <c r="F34" s="139"/>
      <c r="G34" s="139"/>
      <c r="H34" s="140"/>
    </row>
    <row r="35" spans="1:15" s="128" customFormat="1" ht="14.25" customHeight="1">
      <c r="A35" s="141">
        <v>15</v>
      </c>
      <c r="B35" s="138" t="s">
        <v>588</v>
      </c>
      <c r="C35" s="139"/>
      <c r="D35" s="139"/>
      <c r="E35" s="139"/>
      <c r="F35" s="139"/>
      <c r="G35" s="139"/>
      <c r="H35" s="140"/>
    </row>
    <row r="36" spans="1:15" s="128" customFormat="1" ht="14.25" customHeight="1">
      <c r="A36" s="141">
        <v>16</v>
      </c>
      <c r="B36" s="138" t="s">
        <v>589</v>
      </c>
      <c r="C36" s="139"/>
      <c r="D36" s="139"/>
      <c r="E36" s="139"/>
      <c r="F36" s="139"/>
      <c r="G36" s="139"/>
      <c r="H36" s="140"/>
    </row>
    <row r="37" spans="1:15" s="128" customFormat="1" ht="14.25" customHeight="1">
      <c r="A37" s="141">
        <v>17</v>
      </c>
      <c r="B37" s="138" t="s">
        <v>590</v>
      </c>
      <c r="C37" s="139"/>
      <c r="D37" s="139"/>
      <c r="E37" s="139"/>
      <c r="F37" s="139"/>
      <c r="G37" s="139"/>
      <c r="H37" s="140"/>
    </row>
    <row r="38" spans="1:15" s="128" customFormat="1" ht="14.25" customHeight="1">
      <c r="A38" s="141">
        <v>18</v>
      </c>
      <c r="B38" s="138" t="s">
        <v>591</v>
      </c>
      <c r="C38" s="139"/>
      <c r="D38" s="139"/>
      <c r="E38" s="139"/>
      <c r="F38" s="139"/>
      <c r="G38" s="139"/>
      <c r="H38" s="140"/>
    </row>
    <row r="39" spans="1:15" s="128" customFormat="1" ht="14.25" customHeight="1">
      <c r="A39" s="141">
        <v>19</v>
      </c>
      <c r="B39" s="138" t="s">
        <v>592</v>
      </c>
      <c r="C39" s="139"/>
      <c r="D39" s="139"/>
      <c r="E39" s="139"/>
      <c r="F39" s="139"/>
      <c r="G39" s="139"/>
      <c r="H39" s="140"/>
    </row>
    <row r="40" spans="1:15" s="128" customFormat="1" ht="14.25" customHeight="1">
      <c r="A40" s="54">
        <v>20</v>
      </c>
      <c r="B40" s="138" t="s">
        <v>593</v>
      </c>
      <c r="C40" s="139"/>
      <c r="D40" s="139"/>
      <c r="E40" s="139"/>
      <c r="F40" s="139"/>
      <c r="G40" s="139"/>
      <c r="H40" s="140"/>
    </row>
    <row r="41" spans="1:15" s="128" customFormat="1" ht="14.25" customHeight="1">
      <c r="A41" s="54">
        <v>21</v>
      </c>
      <c r="B41" s="138" t="s">
        <v>594</v>
      </c>
      <c r="C41" s="139"/>
      <c r="D41" s="139"/>
      <c r="E41" s="139"/>
      <c r="F41" s="139"/>
      <c r="G41" s="139"/>
      <c r="H41" s="140"/>
    </row>
    <row r="42" spans="1:15" s="128" customFormat="1" ht="14.25" customHeight="1">
      <c r="A42" s="54">
        <v>22</v>
      </c>
      <c r="B42" s="138" t="s">
        <v>441</v>
      </c>
      <c r="C42" s="139"/>
      <c r="D42" s="139"/>
      <c r="E42" s="139"/>
      <c r="F42" s="139"/>
      <c r="G42" s="139"/>
      <c r="H42" s="140"/>
    </row>
    <row r="43" spans="1:15" s="128" customFormat="1" ht="14.25" customHeight="1">
      <c r="A43" s="143"/>
      <c r="B43" s="144" t="s">
        <v>595</v>
      </c>
      <c r="C43" s="145"/>
      <c r="D43" s="145"/>
      <c r="E43" s="145"/>
      <c r="F43" s="145"/>
      <c r="G43" s="145"/>
      <c r="H43" s="146"/>
    </row>
    <row r="44" spans="1:15" s="4" customFormat="1" ht="18" customHeight="1">
      <c r="B44" s="51" t="s">
        <v>462</v>
      </c>
      <c r="C44" s="50"/>
      <c r="E44" s="22" t="s">
        <v>332</v>
      </c>
      <c r="F44" s="124"/>
      <c r="H44" s="124" t="s">
        <v>463</v>
      </c>
      <c r="I44" s="22"/>
      <c r="J44" s="24"/>
      <c r="O44" s="28"/>
    </row>
    <row r="45" spans="1:15" ht="14.25" customHeight="1">
      <c r="C45" s="25"/>
      <c r="D45" s="25"/>
      <c r="E45" s="25"/>
      <c r="F45" s="25"/>
      <c r="G45" s="25"/>
      <c r="H45" s="25"/>
    </row>
    <row r="46" spans="1:15" s="5" customFormat="1">
      <c r="B46" s="147"/>
      <c r="C46" s="148"/>
      <c r="D46" s="148"/>
      <c r="E46" s="148"/>
      <c r="F46" s="148"/>
      <c r="G46" s="148"/>
      <c r="H46" s="148"/>
    </row>
    <row r="47" spans="1:15" s="5" customFormat="1">
      <c r="B47" s="147"/>
      <c r="C47" s="27"/>
      <c r="D47" s="27"/>
      <c r="E47" s="27"/>
      <c r="F47" s="27"/>
      <c r="G47" s="27"/>
      <c r="H47" s="27"/>
    </row>
    <row r="48" spans="1:15" s="5" customFormat="1">
      <c r="B48" s="147"/>
      <c r="C48" s="27"/>
      <c r="D48" s="27"/>
      <c r="E48" s="27"/>
      <c r="F48" s="27"/>
      <c r="G48" s="27"/>
      <c r="H48" s="27"/>
    </row>
    <row r="49" spans="3:8" s="5" customFormat="1">
      <c r="C49" s="27"/>
      <c r="D49" s="27"/>
      <c r="E49" s="27"/>
      <c r="F49" s="27"/>
      <c r="G49" s="27"/>
      <c r="H49" s="27"/>
    </row>
    <row r="50" spans="3:8">
      <c r="C50" s="25"/>
      <c r="D50" s="25"/>
      <c r="E50" s="25"/>
      <c r="F50" s="25"/>
      <c r="G50" s="25"/>
      <c r="H50" s="25"/>
    </row>
    <row r="51" spans="3:8">
      <c r="C51" s="25"/>
      <c r="D51" s="25"/>
      <c r="E51" s="25"/>
      <c r="F51" s="25"/>
      <c r="G51" s="25"/>
      <c r="H51" s="25"/>
    </row>
    <row r="52" spans="3:8">
      <c r="C52" s="25"/>
    </row>
  </sheetData>
  <mergeCells count="7">
    <mergeCell ref="A1:H1"/>
    <mergeCell ref="A2:H2"/>
    <mergeCell ref="C4:D4"/>
    <mergeCell ref="E4:F4"/>
    <mergeCell ref="G4:H4"/>
    <mergeCell ref="A4:A5"/>
    <mergeCell ref="B4:B5"/>
  </mergeCells>
  <phoneticPr fontId="9" type="noConversion"/>
  <printOptions horizontalCentered="1"/>
  <pageMargins left="0.196527777777778" right="0.15625" top="0.15625" bottom="0.235416666666667" header="0" footer="0"/>
  <pageSetup paperSize="9" scale="85" orientation="landscape" verticalDpi="18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O39"/>
  <sheetViews>
    <sheetView workbookViewId="0">
      <pane xSplit="2" ySplit="5" topLeftCell="C6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5.5" customWidth="1"/>
    <col min="2" max="2" width="26.25" customWidth="1"/>
    <col min="3" max="8" width="19.5" customWidth="1"/>
  </cols>
  <sheetData>
    <row r="1" spans="1:8" s="100" customFormat="1" ht="26.25" customHeight="1">
      <c r="A1" s="617" t="s">
        <v>596</v>
      </c>
      <c r="B1" s="617"/>
      <c r="C1" s="617"/>
      <c r="D1" s="617"/>
      <c r="E1" s="617"/>
      <c r="F1" s="617"/>
      <c r="G1" s="617"/>
      <c r="H1" s="617"/>
    </row>
    <row r="2" spans="1:8" s="101" customFormat="1" ht="21.75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</row>
    <row r="3" spans="1:8" s="101" customFormat="1" ht="19.5" customHeight="1">
      <c r="A3" s="618" t="s">
        <v>102</v>
      </c>
      <c r="B3" s="618"/>
      <c r="C3" s="618"/>
      <c r="D3" s="618"/>
      <c r="E3" s="107"/>
      <c r="F3" s="108"/>
      <c r="G3" s="108" t="s">
        <v>151</v>
      </c>
      <c r="H3" s="106"/>
    </row>
    <row r="4" spans="1:8" s="102" customFormat="1" ht="17.25" customHeight="1">
      <c r="A4" s="621" t="s">
        <v>105</v>
      </c>
      <c r="B4" s="619" t="s">
        <v>597</v>
      </c>
      <c r="C4" s="619" t="s">
        <v>486</v>
      </c>
      <c r="D4" s="619"/>
      <c r="E4" s="619" t="s">
        <v>336</v>
      </c>
      <c r="F4" s="619"/>
      <c r="G4" s="619" t="s">
        <v>337</v>
      </c>
      <c r="H4" s="620"/>
    </row>
    <row r="5" spans="1:8" s="102" customFormat="1" ht="17.25" customHeight="1">
      <c r="A5" s="622"/>
      <c r="B5" s="623"/>
      <c r="C5" s="109" t="s">
        <v>487</v>
      </c>
      <c r="D5" s="109" t="s">
        <v>339</v>
      </c>
      <c r="E5" s="109" t="s">
        <v>487</v>
      </c>
      <c r="F5" s="109" t="s">
        <v>339</v>
      </c>
      <c r="G5" s="109" t="s">
        <v>487</v>
      </c>
      <c r="H5" s="110" t="s">
        <v>339</v>
      </c>
    </row>
    <row r="6" spans="1:8" s="103" customFormat="1" ht="17.25" customHeight="1">
      <c r="A6" s="111">
        <v>1</v>
      </c>
      <c r="B6" s="112" t="s">
        <v>598</v>
      </c>
      <c r="C6" s="113"/>
      <c r="D6" s="113"/>
      <c r="E6" s="113"/>
      <c r="F6" s="113"/>
      <c r="G6" s="113"/>
      <c r="H6" s="114"/>
    </row>
    <row r="7" spans="1:8" s="104" customFormat="1" ht="17.25" customHeight="1">
      <c r="A7" s="115" t="s">
        <v>599</v>
      </c>
      <c r="B7" s="116" t="s">
        <v>490</v>
      </c>
      <c r="C7" s="117"/>
      <c r="D7" s="117"/>
      <c r="E7" s="117"/>
      <c r="F7" s="117"/>
      <c r="G7" s="117"/>
      <c r="H7" s="118"/>
    </row>
    <row r="8" spans="1:8" s="104" customFormat="1" ht="17.25" customHeight="1">
      <c r="A8" s="115" t="s">
        <v>491</v>
      </c>
      <c r="B8" s="116" t="s">
        <v>568</v>
      </c>
      <c r="C8" s="117"/>
      <c r="D8" s="117"/>
      <c r="E8" s="117"/>
      <c r="F8" s="117"/>
      <c r="G8" s="117"/>
      <c r="H8" s="118"/>
    </row>
    <row r="9" spans="1:8" s="104" customFormat="1" ht="17.25" customHeight="1">
      <c r="A9" s="115" t="s">
        <v>493</v>
      </c>
      <c r="B9" s="116" t="s">
        <v>569</v>
      </c>
      <c r="C9" s="117"/>
      <c r="D9" s="117"/>
      <c r="E9" s="117"/>
      <c r="F9" s="117"/>
      <c r="G9" s="117"/>
      <c r="H9" s="118"/>
    </row>
    <row r="10" spans="1:8" s="104" customFormat="1" ht="17.25" customHeight="1">
      <c r="A10" s="115" t="s">
        <v>495</v>
      </c>
      <c r="B10" s="116" t="s">
        <v>570</v>
      </c>
      <c r="C10" s="117"/>
      <c r="D10" s="117"/>
      <c r="E10" s="117"/>
      <c r="F10" s="117"/>
      <c r="G10" s="117"/>
      <c r="H10" s="118"/>
    </row>
    <row r="11" spans="1:8" s="104" customFormat="1" ht="17.25" customHeight="1">
      <c r="A11" s="115" t="s">
        <v>497</v>
      </c>
      <c r="B11" s="116" t="s">
        <v>571</v>
      </c>
      <c r="C11" s="117"/>
      <c r="D11" s="117"/>
      <c r="E11" s="117"/>
      <c r="F11" s="117"/>
      <c r="G11" s="117"/>
      <c r="H11" s="118"/>
    </row>
    <row r="12" spans="1:8" s="104" customFormat="1" ht="17.25" customHeight="1">
      <c r="A12" s="115" t="s">
        <v>499</v>
      </c>
      <c r="B12" s="116" t="s">
        <v>500</v>
      </c>
      <c r="C12" s="117"/>
      <c r="D12" s="117"/>
      <c r="E12" s="117"/>
      <c r="F12" s="117"/>
      <c r="G12" s="117"/>
      <c r="H12" s="118"/>
    </row>
    <row r="13" spans="1:8" s="103" customFormat="1" ht="17.25" customHeight="1">
      <c r="A13" s="119" t="s">
        <v>158</v>
      </c>
      <c r="B13" s="112" t="s">
        <v>533</v>
      </c>
      <c r="C13" s="113"/>
      <c r="D13" s="113"/>
      <c r="E13" s="113"/>
      <c r="F13" s="113"/>
      <c r="G13" s="113"/>
      <c r="H13" s="114"/>
    </row>
    <row r="14" spans="1:8" s="102" customFormat="1" ht="17.25" customHeight="1">
      <c r="A14" s="115" t="s">
        <v>502</v>
      </c>
      <c r="B14" s="116" t="s">
        <v>600</v>
      </c>
      <c r="C14" s="113"/>
      <c r="D14" s="113"/>
      <c r="E14" s="113"/>
      <c r="F14" s="113"/>
      <c r="G14" s="113"/>
      <c r="H14" s="114"/>
    </row>
    <row r="15" spans="1:8" s="103" customFormat="1" ht="17.25" customHeight="1">
      <c r="A15" s="119" t="s">
        <v>161</v>
      </c>
      <c r="B15" s="112" t="s">
        <v>541</v>
      </c>
      <c r="C15" s="113"/>
      <c r="D15" s="113"/>
      <c r="E15" s="113"/>
      <c r="F15" s="113"/>
      <c r="G15" s="113"/>
      <c r="H15" s="114"/>
    </row>
    <row r="16" spans="1:8" s="105" customFormat="1" ht="17.25" customHeight="1">
      <c r="A16" s="119" t="s">
        <v>164</v>
      </c>
      <c r="B16" s="112" t="s">
        <v>601</v>
      </c>
      <c r="C16" s="113"/>
      <c r="D16" s="113"/>
      <c r="E16" s="113"/>
      <c r="F16" s="113"/>
      <c r="G16" s="113"/>
      <c r="H16" s="114"/>
    </row>
    <row r="17" spans="1:8" s="103" customFormat="1" ht="17.25" customHeight="1">
      <c r="A17" s="119" t="s">
        <v>167</v>
      </c>
      <c r="B17" s="112" t="s">
        <v>602</v>
      </c>
      <c r="C17" s="113"/>
      <c r="D17" s="113"/>
      <c r="E17" s="113"/>
      <c r="F17" s="113"/>
      <c r="G17" s="113"/>
      <c r="H17" s="114"/>
    </row>
    <row r="18" spans="1:8" s="105" customFormat="1" ht="17.25" customHeight="1">
      <c r="A18" s="119" t="s">
        <v>170</v>
      </c>
      <c r="B18" s="112" t="s">
        <v>549</v>
      </c>
      <c r="C18" s="113"/>
      <c r="D18" s="113"/>
      <c r="E18" s="113"/>
      <c r="F18" s="113"/>
      <c r="G18" s="113"/>
      <c r="H18" s="114"/>
    </row>
    <row r="19" spans="1:8" s="103" customFormat="1" ht="17.25" customHeight="1">
      <c r="A19" s="119" t="s">
        <v>173</v>
      </c>
      <c r="B19" s="112" t="s">
        <v>578</v>
      </c>
      <c r="C19" s="113"/>
      <c r="D19" s="113"/>
      <c r="E19" s="113"/>
      <c r="F19" s="113"/>
      <c r="G19" s="113"/>
      <c r="H19" s="114"/>
    </row>
    <row r="20" spans="1:8" s="102" customFormat="1" ht="17.25" customHeight="1">
      <c r="A20" s="115" t="s">
        <v>603</v>
      </c>
      <c r="B20" s="116" t="s">
        <v>579</v>
      </c>
      <c r="C20" s="113"/>
      <c r="D20" s="113"/>
      <c r="E20" s="113"/>
      <c r="F20" s="113"/>
      <c r="G20" s="113"/>
      <c r="H20" s="114"/>
    </row>
    <row r="21" spans="1:8" s="102" customFormat="1" ht="17.25" customHeight="1">
      <c r="A21" s="115" t="s">
        <v>604</v>
      </c>
      <c r="B21" s="116" t="s">
        <v>580</v>
      </c>
      <c r="C21" s="113"/>
      <c r="D21" s="113"/>
      <c r="E21" s="113"/>
      <c r="F21" s="113"/>
      <c r="G21" s="113"/>
      <c r="H21" s="114"/>
    </row>
    <row r="22" spans="1:8" s="102" customFormat="1" ht="17.25" customHeight="1">
      <c r="A22" s="115" t="s">
        <v>605</v>
      </c>
      <c r="B22" s="116" t="s">
        <v>581</v>
      </c>
      <c r="C22" s="113"/>
      <c r="D22" s="113"/>
      <c r="E22" s="113"/>
      <c r="F22" s="113"/>
      <c r="G22" s="113"/>
      <c r="H22" s="114"/>
    </row>
    <row r="23" spans="1:8" s="102" customFormat="1" ht="17.25" customHeight="1">
      <c r="A23" s="115" t="s">
        <v>606</v>
      </c>
      <c r="B23" s="116" t="s">
        <v>582</v>
      </c>
      <c r="C23" s="113"/>
      <c r="D23" s="113"/>
      <c r="E23" s="113"/>
      <c r="F23" s="113"/>
      <c r="G23" s="113"/>
      <c r="H23" s="114"/>
    </row>
    <row r="24" spans="1:8" s="102" customFormat="1" ht="17.25" customHeight="1">
      <c r="A24" s="115" t="s">
        <v>607</v>
      </c>
      <c r="B24" s="116" t="s">
        <v>608</v>
      </c>
      <c r="C24" s="113"/>
      <c r="D24" s="113"/>
      <c r="E24" s="113"/>
      <c r="F24" s="113"/>
      <c r="G24" s="113"/>
      <c r="H24" s="114"/>
    </row>
    <row r="25" spans="1:8" s="103" customFormat="1" ht="17.25" customHeight="1">
      <c r="A25" s="119" t="s">
        <v>176</v>
      </c>
      <c r="B25" s="112" t="s">
        <v>609</v>
      </c>
      <c r="C25" s="113"/>
      <c r="D25" s="113"/>
      <c r="E25" s="113"/>
      <c r="F25" s="113"/>
      <c r="G25" s="113"/>
      <c r="H25" s="114"/>
    </row>
    <row r="26" spans="1:8" s="103" customFormat="1" ht="17.25" customHeight="1">
      <c r="A26" s="119" t="s">
        <v>179</v>
      </c>
      <c r="B26" s="112" t="s">
        <v>555</v>
      </c>
      <c r="C26" s="113"/>
      <c r="D26" s="113"/>
      <c r="E26" s="113"/>
      <c r="F26" s="113"/>
      <c r="G26" s="113"/>
      <c r="H26" s="114"/>
    </row>
    <row r="27" spans="1:8" s="103" customFormat="1" ht="17.25" customHeight="1">
      <c r="A27" s="119" t="s">
        <v>182</v>
      </c>
      <c r="B27" s="112" t="s">
        <v>610</v>
      </c>
      <c r="C27" s="113"/>
      <c r="D27" s="113"/>
      <c r="E27" s="113"/>
      <c r="F27" s="113"/>
      <c r="G27" s="113"/>
      <c r="H27" s="114"/>
    </row>
    <row r="28" spans="1:8" s="103" customFormat="1" ht="17.25" customHeight="1">
      <c r="A28" s="119" t="s">
        <v>185</v>
      </c>
      <c r="B28" s="112" t="s">
        <v>611</v>
      </c>
      <c r="C28" s="113"/>
      <c r="D28" s="113"/>
      <c r="E28" s="113"/>
      <c r="F28" s="113"/>
      <c r="G28" s="113"/>
      <c r="H28" s="114"/>
    </row>
    <row r="29" spans="1:8" s="103" customFormat="1" ht="17.25" customHeight="1">
      <c r="A29" s="119" t="s">
        <v>188</v>
      </c>
      <c r="B29" s="112" t="s">
        <v>584</v>
      </c>
      <c r="C29" s="113"/>
      <c r="D29" s="113"/>
      <c r="E29" s="113"/>
      <c r="F29" s="113"/>
      <c r="G29" s="113"/>
      <c r="H29" s="114"/>
    </row>
    <row r="30" spans="1:8" s="105" customFormat="1" ht="17.25" customHeight="1">
      <c r="A30" s="119" t="s">
        <v>191</v>
      </c>
      <c r="B30" s="112" t="s">
        <v>562</v>
      </c>
      <c r="C30" s="113"/>
      <c r="D30" s="113"/>
      <c r="E30" s="113"/>
      <c r="F30" s="113"/>
      <c r="G30" s="113"/>
      <c r="H30" s="114"/>
    </row>
    <row r="31" spans="1:8" s="105" customFormat="1" ht="17.25" customHeight="1">
      <c r="A31" s="119" t="s">
        <v>194</v>
      </c>
      <c r="B31" s="112" t="s">
        <v>612</v>
      </c>
      <c r="C31" s="113"/>
      <c r="D31" s="113"/>
      <c r="E31" s="113"/>
      <c r="F31" s="113"/>
      <c r="G31" s="113"/>
      <c r="H31" s="114"/>
    </row>
    <row r="32" spans="1:8" s="105" customFormat="1" ht="17.25" customHeight="1">
      <c r="A32" s="119" t="s">
        <v>197</v>
      </c>
      <c r="B32" s="112" t="s">
        <v>613</v>
      </c>
      <c r="C32" s="113"/>
      <c r="D32" s="113"/>
      <c r="E32" s="113"/>
      <c r="F32" s="113"/>
      <c r="G32" s="113"/>
      <c r="H32" s="114"/>
    </row>
    <row r="33" spans="1:15" s="104" customFormat="1" ht="17.25" customHeight="1">
      <c r="A33" s="115" t="s">
        <v>614</v>
      </c>
      <c r="B33" s="116" t="s">
        <v>615</v>
      </c>
      <c r="C33" s="113"/>
      <c r="D33" s="113"/>
      <c r="E33" s="113"/>
      <c r="F33" s="113"/>
      <c r="G33" s="113"/>
      <c r="H33" s="114"/>
    </row>
    <row r="34" spans="1:15" s="104" customFormat="1" ht="17.25" customHeight="1">
      <c r="A34" s="115" t="s">
        <v>616</v>
      </c>
      <c r="B34" s="116" t="s">
        <v>617</v>
      </c>
      <c r="C34" s="113"/>
      <c r="D34" s="113"/>
      <c r="E34" s="113"/>
      <c r="F34" s="113"/>
      <c r="G34" s="113"/>
      <c r="H34" s="114"/>
    </row>
    <row r="35" spans="1:15" s="104" customFormat="1" ht="17.25" customHeight="1">
      <c r="A35" s="115" t="s">
        <v>618</v>
      </c>
      <c r="B35" s="116" t="s">
        <v>619</v>
      </c>
      <c r="C35" s="113"/>
      <c r="D35" s="113"/>
      <c r="E35" s="113"/>
      <c r="F35" s="113"/>
      <c r="G35" s="113"/>
      <c r="H35" s="114"/>
    </row>
    <row r="36" spans="1:15" s="104" customFormat="1" ht="17.25" customHeight="1">
      <c r="A36" s="115" t="s">
        <v>620</v>
      </c>
      <c r="B36" s="116" t="s">
        <v>621</v>
      </c>
      <c r="C36" s="113"/>
      <c r="D36" s="113"/>
      <c r="E36" s="113"/>
      <c r="F36" s="113"/>
      <c r="G36" s="113"/>
      <c r="H36" s="114"/>
    </row>
    <row r="37" spans="1:15" s="105" customFormat="1" ht="17.25" customHeight="1">
      <c r="A37" s="119" t="s">
        <v>200</v>
      </c>
      <c r="B37" s="112" t="s">
        <v>622</v>
      </c>
      <c r="C37" s="113"/>
      <c r="D37" s="113"/>
      <c r="E37" s="113"/>
      <c r="F37" s="113"/>
      <c r="G37" s="113"/>
      <c r="H37" s="114"/>
    </row>
    <row r="38" spans="1:15" s="105" customFormat="1" ht="17.45" customHeight="1">
      <c r="A38" s="120"/>
      <c r="B38" s="121" t="s">
        <v>623</v>
      </c>
      <c r="C38" s="122"/>
      <c r="D38" s="122"/>
      <c r="E38" s="122"/>
      <c r="F38" s="122"/>
      <c r="G38" s="122"/>
      <c r="H38" s="123"/>
    </row>
    <row r="39" spans="1:15" s="4" customFormat="1" ht="18" customHeight="1">
      <c r="B39" s="51" t="s">
        <v>462</v>
      </c>
      <c r="C39" s="50"/>
      <c r="E39" s="22" t="s">
        <v>332</v>
      </c>
      <c r="F39" s="124"/>
      <c r="G39" s="124"/>
      <c r="H39" s="124" t="s">
        <v>463</v>
      </c>
      <c r="I39" s="22"/>
      <c r="J39" s="24"/>
      <c r="O39" s="28"/>
    </row>
  </sheetData>
  <mergeCells count="8">
    <mergeCell ref="A1:H1"/>
    <mergeCell ref="A2:H2"/>
    <mergeCell ref="A3:D3"/>
    <mergeCell ref="C4:D4"/>
    <mergeCell ref="E4:F4"/>
    <mergeCell ref="G4:H4"/>
    <mergeCell ref="A4:A5"/>
    <mergeCell ref="B4:B5"/>
  </mergeCells>
  <phoneticPr fontId="9" type="noConversion"/>
  <printOptions horizontalCentered="1"/>
  <pageMargins left="0.62916666666666698" right="0.43263888888888902" top="0" bottom="0" header="0" footer="0"/>
  <pageSetup paperSize="9" scale="8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O32"/>
  <sheetViews>
    <sheetView workbookViewId="0">
      <pane xSplit="2" ySplit="5" topLeftCell="C6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5.5" customWidth="1"/>
    <col min="2" max="2" width="24.125" customWidth="1"/>
    <col min="3" max="8" width="19.625" customWidth="1"/>
    <col min="9" max="9" width="15" customWidth="1"/>
    <col min="10" max="10" width="13.875" customWidth="1"/>
  </cols>
  <sheetData>
    <row r="1" spans="1:10" ht="27.6" customHeight="1">
      <c r="A1" s="624" t="s">
        <v>624</v>
      </c>
      <c r="B1" s="625"/>
      <c r="C1" s="625"/>
      <c r="D1" s="625"/>
      <c r="E1" s="625"/>
      <c r="F1" s="625"/>
      <c r="G1" s="625"/>
      <c r="H1" s="625"/>
    </row>
    <row r="2" spans="1:10" s="72" customFormat="1" ht="22.15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</row>
    <row r="3" spans="1:10" s="72" customFormat="1" ht="21.95" customHeight="1">
      <c r="A3" s="538" t="s">
        <v>102</v>
      </c>
      <c r="B3" s="539"/>
      <c r="C3" s="539"/>
      <c r="D3" s="539"/>
      <c r="G3" s="74"/>
      <c r="H3" s="74" t="s">
        <v>151</v>
      </c>
    </row>
    <row r="4" spans="1:10" s="73" customFormat="1" ht="24.95" customHeight="1">
      <c r="A4" s="627" t="s">
        <v>105</v>
      </c>
      <c r="B4" s="629" t="s">
        <v>625</v>
      </c>
      <c r="C4" s="626" t="s">
        <v>335</v>
      </c>
      <c r="D4" s="544"/>
      <c r="E4" s="626" t="s">
        <v>336</v>
      </c>
      <c r="F4" s="544"/>
      <c r="G4" s="626" t="s">
        <v>337</v>
      </c>
      <c r="H4" s="545"/>
    </row>
    <row r="5" spans="1:10" s="73" customFormat="1" ht="24.95" customHeight="1">
      <c r="A5" s="628"/>
      <c r="B5" s="630"/>
      <c r="C5" s="67" t="s">
        <v>338</v>
      </c>
      <c r="D5" s="67" t="s">
        <v>339</v>
      </c>
      <c r="E5" s="67" t="s">
        <v>338</v>
      </c>
      <c r="F5" s="67" t="s">
        <v>339</v>
      </c>
      <c r="G5" s="67" t="s">
        <v>338</v>
      </c>
      <c r="H5" s="71" t="s">
        <v>339</v>
      </c>
    </row>
    <row r="6" spans="1:10" s="73" customFormat="1" ht="24.95" customHeight="1">
      <c r="A6" s="76">
        <v>1</v>
      </c>
      <c r="B6" s="77" t="s">
        <v>626</v>
      </c>
      <c r="C6" s="78"/>
      <c r="D6" s="78"/>
      <c r="E6" s="78"/>
      <c r="F6" s="78"/>
      <c r="G6" s="78"/>
      <c r="H6" s="79"/>
      <c r="I6" s="97"/>
    </row>
    <row r="7" spans="1:10" s="73" customFormat="1" ht="24.95" customHeight="1">
      <c r="A7" s="54">
        <v>2</v>
      </c>
      <c r="B7" s="77" t="s">
        <v>627</v>
      </c>
      <c r="C7" s="78"/>
      <c r="D7" s="78"/>
      <c r="E7" s="78"/>
      <c r="F7" s="78"/>
      <c r="G7" s="78"/>
      <c r="H7" s="79"/>
      <c r="I7" s="97"/>
      <c r="J7" s="97"/>
    </row>
    <row r="8" spans="1:10" s="73" customFormat="1" ht="24.95" customHeight="1">
      <c r="A8" s="54">
        <v>2.1</v>
      </c>
      <c r="B8" s="77" t="s">
        <v>628</v>
      </c>
      <c r="C8" s="78"/>
      <c r="D8" s="78"/>
      <c r="E8" s="78"/>
      <c r="F8" s="78"/>
      <c r="G8" s="78"/>
      <c r="H8" s="79"/>
      <c r="I8" s="97"/>
    </row>
    <row r="9" spans="1:10" s="73" customFormat="1" ht="24.95" customHeight="1">
      <c r="A9" s="54">
        <v>3</v>
      </c>
      <c r="B9" s="80" t="s">
        <v>629</v>
      </c>
      <c r="C9" s="81"/>
      <c r="D9" s="81"/>
      <c r="E9" s="81"/>
      <c r="F9" s="81"/>
      <c r="G9" s="81"/>
      <c r="H9" s="82"/>
      <c r="I9" s="97"/>
    </row>
    <row r="10" spans="1:10" s="73" customFormat="1" ht="24.95" customHeight="1">
      <c r="A10" s="54">
        <v>4</v>
      </c>
      <c r="B10" s="77" t="s">
        <v>630</v>
      </c>
      <c r="C10" s="83"/>
      <c r="D10" s="83"/>
      <c r="E10" s="83"/>
      <c r="F10" s="83"/>
      <c r="G10" s="83"/>
      <c r="H10" s="84"/>
      <c r="I10" s="97"/>
    </row>
    <row r="11" spans="1:10" s="73" customFormat="1" ht="24.95" customHeight="1">
      <c r="A11" s="54">
        <v>5</v>
      </c>
      <c r="B11" s="77" t="s">
        <v>631</v>
      </c>
      <c r="C11" s="85"/>
      <c r="D11" s="85"/>
      <c r="E11" s="85"/>
      <c r="F11" s="85"/>
      <c r="G11" s="85"/>
      <c r="H11" s="86"/>
      <c r="I11" s="97"/>
    </row>
    <row r="12" spans="1:10" s="73" customFormat="1" ht="24.95" customHeight="1">
      <c r="A12" s="54">
        <v>6</v>
      </c>
      <c r="B12" s="77" t="s">
        <v>632</v>
      </c>
      <c r="C12" s="85"/>
      <c r="D12" s="85"/>
      <c r="E12" s="85"/>
      <c r="F12" s="85"/>
      <c r="G12" s="85"/>
      <c r="H12" s="86"/>
      <c r="I12" s="97"/>
    </row>
    <row r="13" spans="1:10" s="73" customFormat="1" ht="24.95" customHeight="1">
      <c r="A13" s="54">
        <v>7</v>
      </c>
      <c r="B13" s="87"/>
      <c r="C13" s="88"/>
      <c r="D13" s="88"/>
      <c r="E13" s="88"/>
      <c r="F13" s="88"/>
      <c r="G13" s="88"/>
      <c r="H13" s="89"/>
    </row>
    <row r="14" spans="1:10" s="73" customFormat="1" ht="24.95" customHeight="1">
      <c r="A14" s="54">
        <v>8</v>
      </c>
      <c r="B14" s="87"/>
      <c r="C14" s="88"/>
      <c r="D14" s="88"/>
      <c r="E14" s="88"/>
      <c r="F14" s="88"/>
      <c r="G14" s="88"/>
      <c r="H14" s="89"/>
    </row>
    <row r="15" spans="1:10" s="73" customFormat="1" ht="24.95" customHeight="1">
      <c r="A15" s="54">
        <v>9</v>
      </c>
      <c r="B15" s="87"/>
      <c r="C15" s="88"/>
      <c r="D15" s="88"/>
      <c r="E15" s="88"/>
      <c r="F15" s="88"/>
      <c r="G15" s="88"/>
      <c r="H15" s="89"/>
    </row>
    <row r="16" spans="1:10" s="73" customFormat="1" ht="24.95" customHeight="1">
      <c r="A16" s="54">
        <v>10</v>
      </c>
      <c r="B16" s="87"/>
      <c r="C16" s="88"/>
      <c r="D16" s="88"/>
      <c r="E16" s="88"/>
      <c r="F16" s="88"/>
      <c r="G16" s="88"/>
      <c r="H16" s="89"/>
    </row>
    <row r="17" spans="1:15" s="73" customFormat="1" ht="24.95" customHeight="1">
      <c r="A17" s="54">
        <v>11</v>
      </c>
      <c r="B17" s="87"/>
      <c r="C17" s="88"/>
      <c r="D17" s="88"/>
      <c r="E17" s="88"/>
      <c r="F17" s="88"/>
      <c r="G17" s="88"/>
      <c r="H17" s="89"/>
    </row>
    <row r="18" spans="1:15" s="73" customFormat="1" ht="24.95" customHeight="1">
      <c r="A18" s="54">
        <v>12</v>
      </c>
      <c r="B18" s="87"/>
      <c r="C18" s="88"/>
      <c r="D18" s="88"/>
      <c r="E18" s="88"/>
      <c r="F18" s="88"/>
      <c r="G18" s="88"/>
      <c r="H18" s="89"/>
    </row>
    <row r="19" spans="1:15" s="73" customFormat="1" ht="24.95" customHeight="1">
      <c r="A19" s="54">
        <v>13</v>
      </c>
      <c r="B19" s="87"/>
      <c r="C19" s="88"/>
      <c r="D19" s="88"/>
      <c r="E19" s="88"/>
      <c r="F19" s="88"/>
      <c r="G19" s="88"/>
      <c r="H19" s="89"/>
    </row>
    <row r="20" spans="1:15" s="73" customFormat="1" ht="24.95" customHeight="1">
      <c r="A20" s="90">
        <v>14</v>
      </c>
      <c r="B20" s="91" t="s">
        <v>623</v>
      </c>
      <c r="C20" s="92"/>
      <c r="D20" s="92"/>
      <c r="E20" s="92"/>
      <c r="F20" s="92"/>
      <c r="G20" s="92"/>
      <c r="H20" s="93"/>
    </row>
    <row r="21" spans="1:15" s="4" customFormat="1" ht="18" customHeight="1">
      <c r="B21" s="94" t="s">
        <v>462</v>
      </c>
      <c r="C21" s="50"/>
      <c r="E21" s="22" t="s">
        <v>332</v>
      </c>
      <c r="F21" s="60"/>
      <c r="G21" s="60"/>
      <c r="H21" s="60" t="s">
        <v>463</v>
      </c>
      <c r="I21" s="22"/>
      <c r="J21" s="24"/>
      <c r="O21" s="28"/>
    </row>
    <row r="23" spans="1:15" s="5" customFormat="1">
      <c r="C23" s="27"/>
      <c r="D23" s="27"/>
      <c r="E23" s="27"/>
      <c r="F23" s="27"/>
      <c r="G23" s="27"/>
      <c r="H23" s="27"/>
    </row>
    <row r="24" spans="1:15" s="5" customFormat="1">
      <c r="C24" s="27"/>
      <c r="D24" s="27"/>
      <c r="E24" s="27"/>
      <c r="F24" s="27"/>
      <c r="G24" s="27"/>
      <c r="H24" s="27"/>
      <c r="J24" s="98"/>
    </row>
    <row r="25" spans="1:15" s="5" customFormat="1">
      <c r="B25" s="95"/>
      <c r="C25" s="27"/>
      <c r="D25" s="27"/>
      <c r="E25" s="27"/>
      <c r="F25" s="27"/>
      <c r="G25" s="27"/>
      <c r="H25" s="27"/>
      <c r="I25" s="99"/>
      <c r="J25" s="99"/>
    </row>
    <row r="26" spans="1:15"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1:15">
      <c r="C27" s="96"/>
      <c r="D27" s="96"/>
      <c r="E27" s="96"/>
      <c r="F27" s="96"/>
      <c r="G27" s="96"/>
      <c r="H27" s="96"/>
      <c r="J27" s="96"/>
    </row>
    <row r="28" spans="1:15">
      <c r="C28" s="96"/>
      <c r="D28" s="96"/>
      <c r="E28" s="96"/>
      <c r="F28" s="96"/>
      <c r="G28" s="96"/>
      <c r="H28" s="96"/>
      <c r="J28" s="96"/>
    </row>
    <row r="29" spans="1:15">
      <c r="C29" s="96"/>
      <c r="D29" s="96"/>
      <c r="E29" s="96"/>
      <c r="F29" s="96"/>
      <c r="G29" s="96"/>
      <c r="H29" s="96"/>
      <c r="J29" s="96"/>
    </row>
    <row r="32" spans="1:15">
      <c r="C32" s="96"/>
      <c r="D32" s="96"/>
      <c r="E32" s="96"/>
      <c r="F32" s="96"/>
      <c r="G32" s="96"/>
      <c r="H32" s="96"/>
      <c r="I32" s="96"/>
    </row>
  </sheetData>
  <mergeCells count="8">
    <mergeCell ref="A1:H1"/>
    <mergeCell ref="A2:H2"/>
    <mergeCell ref="A3:D3"/>
    <mergeCell ref="C4:D4"/>
    <mergeCell ref="E4:F4"/>
    <mergeCell ref="G4:H4"/>
    <mergeCell ref="A4:A5"/>
    <mergeCell ref="B4:B5"/>
  </mergeCells>
  <phoneticPr fontId="9" type="noConversion"/>
  <printOptions horizontalCentered="1"/>
  <pageMargins left="0" right="0" top="0.31388888888888899" bottom="0.43263888888888902" header="0" footer="0"/>
  <pageSetup paperSize="9" scale="90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F0"/>
  </sheetPr>
  <dimension ref="A1:O33"/>
  <sheetViews>
    <sheetView workbookViewId="0">
      <pane xSplit="1" ySplit="5" topLeftCell="B6" activePane="bottomRight" state="frozen"/>
      <selection pane="topRight"/>
      <selection pane="bottomLeft"/>
      <selection pane="bottomRight" activeCell="A2" sqref="A2:I2"/>
    </sheetView>
  </sheetViews>
  <sheetFormatPr defaultColWidth="9" defaultRowHeight="14.25"/>
  <cols>
    <col min="1" max="1" width="22.5" customWidth="1"/>
    <col min="2" max="2" width="14.625" customWidth="1"/>
    <col min="3" max="3" width="15.75" customWidth="1"/>
    <col min="4" max="4" width="16.625" customWidth="1"/>
    <col min="5" max="5" width="15.125" customWidth="1"/>
    <col min="6" max="6" width="16.375" customWidth="1"/>
    <col min="7" max="7" width="15.75" customWidth="1"/>
    <col min="8" max="8" width="16.5" customWidth="1"/>
    <col min="9" max="9" width="17.75" customWidth="1"/>
  </cols>
  <sheetData>
    <row r="1" spans="1:9" s="1" customFormat="1" ht="24" customHeight="1">
      <c r="A1" s="624" t="s">
        <v>633</v>
      </c>
      <c r="B1" s="625"/>
      <c r="C1" s="625"/>
      <c r="D1" s="625"/>
      <c r="E1" s="625"/>
      <c r="F1" s="625"/>
      <c r="G1" s="625"/>
      <c r="H1" s="625"/>
      <c r="I1" s="625"/>
    </row>
    <row r="2" spans="1:9" s="2" customFormat="1" ht="21.75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  <c r="I2" s="543"/>
    </row>
    <row r="3" spans="1:9" s="2" customFormat="1" ht="19.5" customHeight="1">
      <c r="A3" s="538" t="s">
        <v>102</v>
      </c>
      <c r="B3" s="539"/>
      <c r="C3" s="539"/>
      <c r="D3" s="539"/>
      <c r="H3" s="631" t="s">
        <v>151</v>
      </c>
      <c r="I3" s="632"/>
    </row>
    <row r="4" spans="1:9" s="3" customFormat="1" ht="21.95" customHeight="1">
      <c r="A4" s="640" t="s">
        <v>104</v>
      </c>
      <c r="B4" s="633" t="s">
        <v>634</v>
      </c>
      <c r="C4" s="634"/>
      <c r="D4" s="634"/>
      <c r="E4" s="634"/>
      <c r="F4" s="633" t="s">
        <v>635</v>
      </c>
      <c r="G4" s="634"/>
      <c r="H4" s="634"/>
      <c r="I4" s="635"/>
    </row>
    <row r="5" spans="1:9" s="3" customFormat="1" ht="17.25" customHeight="1">
      <c r="A5" s="641"/>
      <c r="B5" s="67" t="s">
        <v>636</v>
      </c>
      <c r="C5" s="67" t="s">
        <v>637</v>
      </c>
      <c r="D5" s="67" t="s">
        <v>638</v>
      </c>
      <c r="E5" s="67" t="s">
        <v>639</v>
      </c>
      <c r="F5" s="67" t="s">
        <v>640</v>
      </c>
      <c r="G5" s="67" t="s">
        <v>641</v>
      </c>
      <c r="H5" s="67" t="s">
        <v>642</v>
      </c>
      <c r="I5" s="71" t="s">
        <v>639</v>
      </c>
    </row>
    <row r="6" spans="1:9" s="3" customFormat="1" ht="21.95" customHeight="1">
      <c r="A6" s="54" t="s">
        <v>643</v>
      </c>
      <c r="B6" s="55"/>
      <c r="C6" s="55"/>
      <c r="D6" s="55"/>
      <c r="E6" s="55"/>
      <c r="F6" s="55"/>
      <c r="G6" s="55"/>
      <c r="H6" s="55"/>
      <c r="I6" s="65"/>
    </row>
    <row r="7" spans="1:9" s="3" customFormat="1" ht="21.95" customHeight="1">
      <c r="A7" s="54" t="s">
        <v>644</v>
      </c>
      <c r="B7" s="55"/>
      <c r="C7" s="55"/>
      <c r="D7" s="55"/>
      <c r="E7" s="55"/>
      <c r="F7" s="55"/>
      <c r="G7" s="55"/>
      <c r="H7" s="55"/>
      <c r="I7" s="65"/>
    </row>
    <row r="8" spans="1:9" s="3" customFormat="1" ht="21.95" customHeight="1">
      <c r="A8" s="54" t="s">
        <v>645</v>
      </c>
      <c r="B8" s="55"/>
      <c r="C8" s="55"/>
      <c r="D8" s="55"/>
      <c r="E8" s="55"/>
      <c r="F8" s="55"/>
      <c r="G8" s="55"/>
      <c r="H8" s="55"/>
      <c r="I8" s="65"/>
    </row>
    <row r="9" spans="1:9" s="3" customFormat="1" ht="21.95" customHeight="1">
      <c r="A9" s="54" t="s">
        <v>646</v>
      </c>
      <c r="B9" s="55"/>
      <c r="C9" s="55"/>
      <c r="D9" s="55"/>
      <c r="E9" s="55"/>
      <c r="F9" s="55"/>
      <c r="G9" s="55"/>
      <c r="H9" s="55"/>
      <c r="I9" s="65"/>
    </row>
    <row r="10" spans="1:9" s="3" customFormat="1" ht="21.95" customHeight="1">
      <c r="A10" s="54" t="s">
        <v>647</v>
      </c>
      <c r="B10" s="55"/>
      <c r="C10" s="55"/>
      <c r="D10" s="55"/>
      <c r="E10" s="55"/>
      <c r="F10" s="55"/>
      <c r="G10" s="55"/>
      <c r="H10" s="55"/>
      <c r="I10" s="65"/>
    </row>
    <row r="11" spans="1:9" s="3" customFormat="1" ht="21.95" customHeight="1">
      <c r="A11" s="54" t="s">
        <v>648</v>
      </c>
      <c r="B11" s="55"/>
      <c r="C11" s="55"/>
      <c r="D11" s="55"/>
      <c r="E11" s="55"/>
      <c r="F11" s="55"/>
      <c r="G11" s="55"/>
      <c r="H11" s="55"/>
      <c r="I11" s="65"/>
    </row>
    <row r="12" spans="1:9" s="3" customFormat="1" ht="21.95" customHeight="1">
      <c r="A12" s="54" t="s">
        <v>649</v>
      </c>
      <c r="B12" s="55"/>
      <c r="C12" s="55"/>
      <c r="D12" s="55"/>
      <c r="E12" s="55"/>
      <c r="F12" s="55"/>
      <c r="G12" s="55"/>
      <c r="H12" s="55"/>
      <c r="I12" s="65"/>
    </row>
    <row r="13" spans="1:9" s="3" customFormat="1" ht="21.95" customHeight="1">
      <c r="A13" s="54" t="s">
        <v>650</v>
      </c>
      <c r="B13" s="55"/>
      <c r="C13" s="55"/>
      <c r="D13" s="55"/>
      <c r="E13" s="55"/>
      <c r="F13" s="55"/>
      <c r="G13" s="55"/>
      <c r="H13" s="55"/>
      <c r="I13" s="65"/>
    </row>
    <row r="14" spans="1:9" s="3" customFormat="1" ht="21.95" customHeight="1">
      <c r="A14" s="54" t="s">
        <v>651</v>
      </c>
      <c r="B14" s="55"/>
      <c r="C14" s="55"/>
      <c r="D14" s="55"/>
      <c r="E14" s="55"/>
      <c r="F14" s="55"/>
      <c r="G14" s="55"/>
      <c r="H14" s="55"/>
      <c r="I14" s="65"/>
    </row>
    <row r="15" spans="1:9" s="3" customFormat="1" ht="21.95" customHeight="1">
      <c r="A15" s="54" t="s">
        <v>652</v>
      </c>
      <c r="B15" s="55"/>
      <c r="C15" s="55"/>
      <c r="D15" s="55"/>
      <c r="E15" s="55"/>
      <c r="F15" s="55"/>
      <c r="G15" s="55"/>
      <c r="H15" s="55"/>
      <c r="I15" s="65"/>
    </row>
    <row r="16" spans="1:9" s="3" customFormat="1" ht="21.95" customHeight="1">
      <c r="A16" s="54" t="s">
        <v>653</v>
      </c>
      <c r="B16" s="55"/>
      <c r="C16" s="55"/>
      <c r="D16" s="55"/>
      <c r="E16" s="55"/>
      <c r="F16" s="55"/>
      <c r="G16" s="55"/>
      <c r="H16" s="55"/>
      <c r="I16" s="65"/>
    </row>
    <row r="17" spans="1:15" s="3" customFormat="1" ht="21.95" customHeight="1">
      <c r="A17" s="54" t="s">
        <v>654</v>
      </c>
      <c r="B17" s="55"/>
      <c r="C17" s="55"/>
      <c r="D17" s="55"/>
      <c r="E17" s="55"/>
      <c r="F17" s="55"/>
      <c r="G17" s="55"/>
      <c r="H17" s="55"/>
      <c r="I17" s="65"/>
    </row>
    <row r="18" spans="1:15" s="3" customFormat="1" ht="21.95" customHeight="1">
      <c r="A18" s="54" t="s">
        <v>655</v>
      </c>
      <c r="B18" s="55"/>
      <c r="C18" s="55"/>
      <c r="D18" s="55"/>
      <c r="E18" s="55"/>
      <c r="F18" s="55"/>
      <c r="G18" s="55"/>
      <c r="H18" s="55"/>
      <c r="I18" s="65"/>
    </row>
    <row r="19" spans="1:15" s="3" customFormat="1" ht="21.95" customHeight="1">
      <c r="A19" s="54" t="s">
        <v>656</v>
      </c>
      <c r="B19" s="55"/>
      <c r="C19" s="55"/>
      <c r="D19" s="55"/>
      <c r="E19" s="55"/>
      <c r="F19" s="55"/>
      <c r="G19" s="55"/>
      <c r="H19" s="55"/>
      <c r="I19" s="65"/>
    </row>
    <row r="20" spans="1:15" s="3" customFormat="1" ht="21.95" customHeight="1">
      <c r="A20" s="54" t="s">
        <v>657</v>
      </c>
      <c r="B20" s="55"/>
      <c r="C20" s="55"/>
      <c r="D20" s="55"/>
      <c r="E20" s="55"/>
      <c r="F20" s="55"/>
      <c r="G20" s="55"/>
      <c r="H20" s="55"/>
      <c r="I20" s="65"/>
    </row>
    <row r="21" spans="1:15" s="3" customFormat="1" ht="21.95" customHeight="1">
      <c r="A21" s="54" t="s">
        <v>658</v>
      </c>
      <c r="B21" s="55"/>
      <c r="C21" s="55"/>
      <c r="D21" s="55"/>
      <c r="E21" s="55"/>
      <c r="F21" s="55"/>
      <c r="G21" s="55"/>
      <c r="H21" s="55"/>
      <c r="I21" s="65"/>
    </row>
    <row r="22" spans="1:15" s="3" customFormat="1" ht="21.95" customHeight="1">
      <c r="A22" s="68" t="s">
        <v>659</v>
      </c>
      <c r="B22" s="55"/>
      <c r="C22" s="55"/>
      <c r="D22" s="55"/>
      <c r="E22" s="55"/>
      <c r="F22" s="55"/>
      <c r="G22" s="55"/>
      <c r="H22" s="55"/>
      <c r="I22" s="65"/>
    </row>
    <row r="23" spans="1:15" s="3" customFormat="1" ht="21.95" customHeight="1">
      <c r="A23" s="69" t="s">
        <v>660</v>
      </c>
      <c r="B23" s="55"/>
      <c r="C23" s="55"/>
      <c r="D23" s="55"/>
      <c r="E23" s="55"/>
      <c r="F23" s="55"/>
      <c r="G23" s="55"/>
      <c r="H23" s="55"/>
      <c r="I23" s="65"/>
    </row>
    <row r="24" spans="1:15" s="3" customFormat="1" ht="21.95" customHeight="1">
      <c r="A24" s="69" t="s">
        <v>661</v>
      </c>
      <c r="B24" s="55"/>
      <c r="C24" s="55"/>
      <c r="D24" s="55"/>
      <c r="E24" s="55"/>
      <c r="F24" s="55"/>
      <c r="G24" s="55"/>
      <c r="H24" s="55"/>
      <c r="I24" s="65"/>
    </row>
    <row r="25" spans="1:15" s="3" customFormat="1" ht="21.95" customHeight="1">
      <c r="A25" s="69" t="s">
        <v>662</v>
      </c>
      <c r="B25" s="55"/>
      <c r="C25" s="55"/>
      <c r="D25" s="55"/>
      <c r="E25" s="55"/>
      <c r="F25" s="55"/>
      <c r="G25" s="55"/>
      <c r="H25" s="55"/>
      <c r="I25" s="65"/>
    </row>
    <row r="26" spans="1:15" s="3" customFormat="1" ht="21.95" customHeight="1">
      <c r="A26" s="68" t="s">
        <v>659</v>
      </c>
      <c r="B26" s="55"/>
      <c r="C26" s="55"/>
      <c r="D26" s="55"/>
      <c r="E26" s="55"/>
      <c r="F26" s="55"/>
      <c r="G26" s="55"/>
      <c r="H26" s="55"/>
      <c r="I26" s="65"/>
    </row>
    <row r="27" spans="1:15" s="3" customFormat="1" ht="21.95" customHeight="1">
      <c r="A27" s="69" t="s">
        <v>663</v>
      </c>
      <c r="B27" s="55"/>
      <c r="C27" s="55"/>
      <c r="D27" s="55"/>
      <c r="E27" s="55"/>
      <c r="F27" s="55"/>
      <c r="G27" s="55"/>
      <c r="H27" s="55"/>
      <c r="I27" s="65"/>
    </row>
    <row r="28" spans="1:15" s="3" customFormat="1" ht="21.95" customHeight="1">
      <c r="A28" s="70" t="s">
        <v>623</v>
      </c>
      <c r="B28" s="59"/>
      <c r="C28" s="59"/>
      <c r="D28" s="59"/>
      <c r="E28" s="59"/>
      <c r="F28" s="59"/>
      <c r="G28" s="59"/>
      <c r="H28" s="59"/>
      <c r="I28" s="66"/>
    </row>
    <row r="29" spans="1:15" s="4" customFormat="1" ht="21" customHeight="1">
      <c r="A29" s="22" t="s">
        <v>462</v>
      </c>
      <c r="C29" s="50"/>
      <c r="D29" s="51" t="s">
        <v>332</v>
      </c>
      <c r="E29" s="596" t="s">
        <v>463</v>
      </c>
      <c r="F29" s="596"/>
      <c r="G29" s="596"/>
      <c r="H29" s="596"/>
      <c r="I29" s="22"/>
      <c r="J29" s="24"/>
      <c r="O29" s="28"/>
    </row>
    <row r="30" spans="1:15" s="1" customFormat="1" ht="24" customHeight="1">
      <c r="A30" s="636"/>
      <c r="B30" s="637"/>
      <c r="C30" s="637"/>
      <c r="D30" s="638"/>
      <c r="E30" s="639"/>
      <c r="F30" s="639"/>
      <c r="H30" s="638"/>
      <c r="I30" s="639"/>
    </row>
    <row r="31" spans="1:15">
      <c r="A31" s="61"/>
      <c r="B31" s="61"/>
      <c r="C31" s="61"/>
      <c r="D31" s="61"/>
      <c r="H31" s="25"/>
    </row>
    <row r="32" spans="1:15">
      <c r="A32" s="61"/>
      <c r="B32" s="62"/>
      <c r="C32" s="61"/>
      <c r="D32" s="62"/>
    </row>
    <row r="33" spans="1:4">
      <c r="A33" s="61"/>
      <c r="B33" s="62"/>
      <c r="C33" s="61"/>
      <c r="D33" s="62"/>
    </row>
  </sheetData>
  <mergeCells count="11">
    <mergeCell ref="E29:H29"/>
    <mergeCell ref="A30:C30"/>
    <mergeCell ref="D30:F30"/>
    <mergeCell ref="H30:I30"/>
    <mergeCell ref="A4:A5"/>
    <mergeCell ref="A1:I1"/>
    <mergeCell ref="A2:I2"/>
    <mergeCell ref="A3:D3"/>
    <mergeCell ref="H3:I3"/>
    <mergeCell ref="B4:E4"/>
    <mergeCell ref="F4:I4"/>
  </mergeCells>
  <phoneticPr fontId="9" type="noConversion"/>
  <printOptions horizontalCentered="1"/>
  <pageMargins left="0" right="0" top="0" bottom="0" header="0" footer="0"/>
  <pageSetup paperSize="9" scale="90" orientation="landscape" verticalDpi="18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Q26"/>
  <sheetViews>
    <sheetView workbookViewId="0">
      <pane xSplit="1" ySplit="5" topLeftCell="B6" activePane="bottomRight" state="frozen"/>
      <selection pane="topRight"/>
      <selection pane="bottomLeft"/>
      <selection pane="bottomRight" activeCell="D10" sqref="D10"/>
    </sheetView>
  </sheetViews>
  <sheetFormatPr defaultColWidth="9" defaultRowHeight="14.25"/>
  <cols>
    <col min="1" max="1" width="22.625" customWidth="1"/>
    <col min="2" max="3" width="14.5" customWidth="1"/>
    <col min="4" max="11" width="15.25" customWidth="1"/>
    <col min="12" max="13" width="11.125"/>
  </cols>
  <sheetData>
    <row r="1" spans="1:11" s="1" customFormat="1" ht="29.85" customHeight="1">
      <c r="A1" s="624" t="s">
        <v>664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</row>
    <row r="2" spans="1:11" s="2" customFormat="1" ht="24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</row>
    <row r="3" spans="1:11" s="2" customFormat="1" ht="24.75" customHeight="1">
      <c r="A3" s="538" t="s">
        <v>102</v>
      </c>
      <c r="B3" s="538"/>
      <c r="C3" s="538"/>
      <c r="D3" s="539"/>
      <c r="E3" s="539"/>
      <c r="F3" s="539"/>
      <c r="J3" s="642" t="s">
        <v>151</v>
      </c>
      <c r="K3" s="643"/>
    </row>
    <row r="4" spans="1:11" s="3" customFormat="1" ht="27" customHeight="1">
      <c r="A4" s="645" t="s">
        <v>104</v>
      </c>
      <c r="B4" s="626" t="s">
        <v>754</v>
      </c>
      <c r="C4" s="657"/>
      <c r="D4" s="644" t="s">
        <v>634</v>
      </c>
      <c r="E4" s="544"/>
      <c r="F4" s="544"/>
      <c r="G4" s="544"/>
      <c r="H4" s="644" t="s">
        <v>635</v>
      </c>
      <c r="I4" s="544"/>
      <c r="J4" s="544"/>
      <c r="K4" s="545"/>
    </row>
    <row r="5" spans="1:11" s="3" customFormat="1" ht="27" customHeight="1">
      <c r="A5" s="628"/>
      <c r="B5" s="653" t="s">
        <v>755</v>
      </c>
      <c r="C5" s="653" t="s">
        <v>756</v>
      </c>
      <c r="D5" s="53" t="s">
        <v>665</v>
      </c>
      <c r="E5" s="53" t="s">
        <v>666</v>
      </c>
      <c r="F5" s="53" t="s">
        <v>667</v>
      </c>
      <c r="G5" s="53" t="s">
        <v>668</v>
      </c>
      <c r="H5" s="53" t="s">
        <v>665</v>
      </c>
      <c r="I5" s="53" t="s">
        <v>666</v>
      </c>
      <c r="J5" s="53" t="s">
        <v>667</v>
      </c>
      <c r="K5" s="64" t="s">
        <v>668</v>
      </c>
    </row>
    <row r="6" spans="1:11" s="3" customFormat="1" ht="27" customHeight="1">
      <c r="A6" s="54" t="s">
        <v>669</v>
      </c>
      <c r="B6" s="654"/>
      <c r="C6" s="654"/>
      <c r="D6" s="55"/>
      <c r="E6" s="55"/>
      <c r="F6" s="55"/>
      <c r="G6" s="55"/>
      <c r="H6" s="55"/>
      <c r="I6" s="55"/>
      <c r="J6" s="55"/>
      <c r="K6" s="65"/>
    </row>
    <row r="7" spans="1:11" s="3" customFormat="1" ht="27" customHeight="1">
      <c r="A7" s="54" t="s">
        <v>670</v>
      </c>
      <c r="B7" s="654"/>
      <c r="C7" s="654"/>
      <c r="D7" s="55"/>
      <c r="E7" s="55"/>
      <c r="F7" s="55"/>
      <c r="G7" s="55"/>
      <c r="H7" s="55"/>
      <c r="I7" s="55"/>
      <c r="J7" s="55"/>
      <c r="K7" s="65"/>
    </row>
    <row r="8" spans="1:11" s="3" customFormat="1" ht="27" customHeight="1">
      <c r="A8" s="54" t="s">
        <v>671</v>
      </c>
      <c r="B8" s="654"/>
      <c r="C8" s="654"/>
      <c r="D8" s="55"/>
      <c r="E8" s="55"/>
      <c r="F8" s="55"/>
      <c r="G8" s="55"/>
      <c r="H8" s="55"/>
      <c r="I8" s="55"/>
      <c r="J8" s="55"/>
      <c r="K8" s="65"/>
    </row>
    <row r="9" spans="1:11" s="3" customFormat="1" ht="27" customHeight="1">
      <c r="A9" s="54" t="s">
        <v>672</v>
      </c>
      <c r="B9" s="654"/>
      <c r="C9" s="654"/>
      <c r="D9" s="55"/>
      <c r="E9" s="55"/>
      <c r="F9" s="55"/>
      <c r="G9" s="55"/>
      <c r="H9" s="55"/>
      <c r="I9" s="55"/>
      <c r="J9" s="55"/>
      <c r="K9" s="65"/>
    </row>
    <row r="10" spans="1:11" s="3" customFormat="1" ht="27" customHeight="1">
      <c r="A10" s="54" t="s">
        <v>673</v>
      </c>
      <c r="B10" s="654"/>
      <c r="C10" s="654"/>
      <c r="D10" s="55"/>
      <c r="E10" s="55"/>
      <c r="F10" s="55"/>
      <c r="G10" s="55"/>
      <c r="H10" s="55"/>
      <c r="I10" s="55"/>
      <c r="J10" s="55"/>
      <c r="K10" s="65"/>
    </row>
    <row r="11" spans="1:11" s="3" customFormat="1" ht="27" customHeight="1">
      <c r="A11" s="54" t="s">
        <v>674</v>
      </c>
      <c r="B11" s="654"/>
      <c r="C11" s="654"/>
      <c r="D11" s="55"/>
      <c r="E11" s="55"/>
      <c r="F11" s="55"/>
      <c r="G11" s="55"/>
      <c r="H11" s="55"/>
      <c r="I11" s="55"/>
      <c r="J11" s="55"/>
      <c r="K11" s="65"/>
    </row>
    <row r="12" spans="1:11" s="3" customFormat="1" ht="27" customHeight="1">
      <c r="A12" s="54" t="s">
        <v>675</v>
      </c>
      <c r="B12" s="654"/>
      <c r="C12" s="654"/>
      <c r="D12" s="55"/>
      <c r="E12" s="55"/>
      <c r="F12" s="55"/>
      <c r="G12" s="55"/>
      <c r="H12" s="55"/>
      <c r="I12" s="55"/>
      <c r="J12" s="55"/>
      <c r="K12" s="65"/>
    </row>
    <row r="13" spans="1:11" s="3" customFormat="1" ht="27" customHeight="1">
      <c r="A13" s="54" t="s">
        <v>676</v>
      </c>
      <c r="B13" s="654"/>
      <c r="C13" s="654"/>
      <c r="D13" s="55"/>
      <c r="E13" s="55"/>
      <c r="F13" s="55"/>
      <c r="G13" s="55"/>
      <c r="H13" s="55"/>
      <c r="I13" s="55"/>
      <c r="J13" s="55"/>
      <c r="K13" s="65"/>
    </row>
    <row r="14" spans="1:11" s="3" customFormat="1" ht="27" customHeight="1">
      <c r="A14" s="54" t="s">
        <v>677</v>
      </c>
      <c r="B14" s="654"/>
      <c r="C14" s="654"/>
      <c r="D14" s="55"/>
      <c r="E14" s="55"/>
      <c r="F14" s="55"/>
      <c r="G14" s="55"/>
      <c r="H14" s="55"/>
      <c r="I14" s="55"/>
      <c r="J14" s="55"/>
      <c r="K14" s="65"/>
    </row>
    <row r="15" spans="1:11" s="3" customFormat="1" ht="27" customHeight="1">
      <c r="A15" s="54" t="s">
        <v>678</v>
      </c>
      <c r="B15" s="654"/>
      <c r="C15" s="654"/>
      <c r="D15" s="55"/>
      <c r="E15" s="55"/>
      <c r="F15" s="55"/>
      <c r="G15" s="55"/>
      <c r="H15" s="55"/>
      <c r="I15" s="55"/>
      <c r="J15" s="55"/>
      <c r="K15" s="65"/>
    </row>
    <row r="16" spans="1:11" s="3" customFormat="1" ht="27" customHeight="1">
      <c r="A16" s="54" t="s">
        <v>679</v>
      </c>
      <c r="B16" s="654"/>
      <c r="C16" s="654"/>
      <c r="D16" s="55"/>
      <c r="E16" s="55"/>
      <c r="F16" s="55"/>
      <c r="G16" s="55"/>
      <c r="H16" s="55"/>
      <c r="I16" s="55"/>
      <c r="J16" s="55"/>
      <c r="K16" s="65"/>
    </row>
    <row r="17" spans="1:17" s="3" customFormat="1" ht="27" customHeight="1">
      <c r="A17" s="56" t="s">
        <v>680</v>
      </c>
      <c r="B17" s="655"/>
      <c r="C17" s="655"/>
      <c r="D17" s="57"/>
      <c r="E17" s="57"/>
      <c r="F17" s="57"/>
      <c r="G17" s="55"/>
      <c r="H17" s="57"/>
      <c r="I17" s="57"/>
      <c r="J17" s="57"/>
      <c r="K17" s="65"/>
    </row>
    <row r="18" spans="1:17" s="3" customFormat="1" ht="27" customHeight="1">
      <c r="A18" s="58" t="s">
        <v>623</v>
      </c>
      <c r="B18" s="656"/>
      <c r="C18" s="656"/>
      <c r="D18" s="59"/>
      <c r="E18" s="59"/>
      <c r="F18" s="59"/>
      <c r="G18" s="59"/>
      <c r="H18" s="59"/>
      <c r="I18" s="59"/>
      <c r="J18" s="59"/>
      <c r="K18" s="66"/>
    </row>
    <row r="19" spans="1:17" s="4" customFormat="1" ht="18" customHeight="1">
      <c r="A19" s="22" t="s">
        <v>462</v>
      </c>
      <c r="B19" s="22"/>
      <c r="C19" s="22"/>
      <c r="E19" s="50"/>
      <c r="G19" s="51" t="s">
        <v>332</v>
      </c>
      <c r="H19" s="60"/>
      <c r="I19" s="60"/>
      <c r="K19" s="60" t="s">
        <v>463</v>
      </c>
      <c r="L19" s="24"/>
      <c r="Q19" s="28"/>
    </row>
    <row r="21" spans="1:17">
      <c r="A21" s="61"/>
      <c r="B21" s="61"/>
      <c r="C21" s="61"/>
      <c r="D21" s="61"/>
      <c r="E21" s="61"/>
      <c r="F21" s="61"/>
    </row>
    <row r="22" spans="1:17">
      <c r="A22" s="61"/>
      <c r="B22" s="61"/>
      <c r="C22" s="61"/>
      <c r="D22" s="62"/>
      <c r="E22" s="61"/>
      <c r="F22" s="62"/>
    </row>
    <row r="23" spans="1:17">
      <c r="A23" s="61"/>
      <c r="B23" s="61"/>
      <c r="C23" s="61"/>
      <c r="D23" s="62"/>
      <c r="E23" s="61"/>
      <c r="F23" s="62"/>
    </row>
    <row r="24" spans="1:17">
      <c r="D24" s="63"/>
      <c r="E24" s="63"/>
      <c r="F24" s="63"/>
      <c r="G24" s="63"/>
      <c r="H24" s="63"/>
      <c r="I24" s="63"/>
      <c r="J24" s="63"/>
      <c r="K24" s="63"/>
    </row>
    <row r="25" spans="1:17">
      <c r="D25" s="63"/>
      <c r="E25" s="63"/>
      <c r="F25" s="63"/>
      <c r="G25" s="63"/>
      <c r="H25" s="63"/>
      <c r="I25" s="63"/>
      <c r="J25" s="63"/>
      <c r="K25" s="63"/>
    </row>
    <row r="26" spans="1:17">
      <c r="D26" s="63"/>
      <c r="E26" s="63"/>
      <c r="F26" s="63"/>
      <c r="G26" s="63"/>
      <c r="H26" s="63"/>
      <c r="I26" s="63"/>
      <c r="J26" s="63"/>
      <c r="K26" s="63"/>
    </row>
  </sheetData>
  <mergeCells count="8">
    <mergeCell ref="A1:K1"/>
    <mergeCell ref="A2:K2"/>
    <mergeCell ref="A3:F3"/>
    <mergeCell ref="J3:K3"/>
    <mergeCell ref="D4:G4"/>
    <mergeCell ref="H4:K4"/>
    <mergeCell ref="A4:A5"/>
    <mergeCell ref="B4:C4"/>
  </mergeCells>
  <phoneticPr fontId="9" type="noConversion"/>
  <printOptions horizontalCentered="1"/>
  <pageMargins left="0" right="0" top="0.35416666666666702" bottom="0.35416666666666702" header="0" footer="0"/>
  <pageSetup paperSize="12" scale="9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14" sqref="B14"/>
    </sheetView>
  </sheetViews>
  <sheetFormatPr defaultColWidth="9" defaultRowHeight="14.25"/>
  <cols>
    <col min="1" max="1" width="13" style="477" customWidth="1"/>
    <col min="2" max="2" width="37.875" style="478" customWidth="1"/>
    <col min="3" max="16384" width="9" style="223"/>
  </cols>
  <sheetData>
    <row r="1" spans="1:5">
      <c r="A1" s="477" t="s">
        <v>0</v>
      </c>
      <c r="B1" s="477" t="s">
        <v>1</v>
      </c>
    </row>
    <row r="2" spans="1:5">
      <c r="A2" s="477">
        <v>1</v>
      </c>
      <c r="B2" s="479" t="s">
        <v>2</v>
      </c>
    </row>
    <row r="3" spans="1:5">
      <c r="A3" s="477">
        <v>2</v>
      </c>
      <c r="B3" s="481" t="s">
        <v>3</v>
      </c>
    </row>
    <row r="4" spans="1:5">
      <c r="A4" s="477">
        <v>3</v>
      </c>
      <c r="B4" s="481" t="s">
        <v>4</v>
      </c>
    </row>
    <row r="5" spans="1:5">
      <c r="A5" s="477">
        <v>4</v>
      </c>
      <c r="B5" s="482" t="s">
        <v>5</v>
      </c>
    </row>
    <row r="6" spans="1:5">
      <c r="A6" s="477">
        <v>5</v>
      </c>
      <c r="B6" s="483" t="s">
        <v>6</v>
      </c>
      <c r="E6" s="480"/>
    </row>
    <row r="7" spans="1:5">
      <c r="A7" s="477">
        <v>6</v>
      </c>
      <c r="B7" s="484" t="s">
        <v>7</v>
      </c>
    </row>
    <row r="8" spans="1:5">
      <c r="A8" s="477">
        <v>7</v>
      </c>
      <c r="B8" s="485" t="s">
        <v>8</v>
      </c>
    </row>
    <row r="9" spans="1:5">
      <c r="A9" s="477">
        <v>8</v>
      </c>
      <c r="B9" s="486" t="s">
        <v>9</v>
      </c>
    </row>
    <row r="10" spans="1:5">
      <c r="A10" s="477">
        <v>9</v>
      </c>
      <c r="B10" s="487" t="s">
        <v>10</v>
      </c>
    </row>
    <row r="11" spans="1:5">
      <c r="A11" s="477">
        <v>10</v>
      </c>
      <c r="B11" s="486" t="s">
        <v>11</v>
      </c>
    </row>
    <row r="12" spans="1:5">
      <c r="A12" s="477">
        <v>11</v>
      </c>
      <c r="B12" s="488" t="s">
        <v>12</v>
      </c>
    </row>
    <row r="13" spans="1:5">
      <c r="A13" s="477">
        <v>12</v>
      </c>
      <c r="B13" s="486" t="s">
        <v>13</v>
      </c>
    </row>
    <row r="14" spans="1:5">
      <c r="A14" s="477">
        <v>13</v>
      </c>
      <c r="B14" s="487" t="s">
        <v>14</v>
      </c>
    </row>
    <row r="15" spans="1:5">
      <c r="A15" s="477">
        <v>14</v>
      </c>
      <c r="B15" s="489" t="s">
        <v>15</v>
      </c>
    </row>
    <row r="16" spans="1:5">
      <c r="A16" s="477">
        <v>15</v>
      </c>
      <c r="B16" s="486" t="s">
        <v>16</v>
      </c>
    </row>
    <row r="17" spans="1:2">
      <c r="A17" s="477">
        <v>16</v>
      </c>
      <c r="B17" s="489" t="s">
        <v>17</v>
      </c>
    </row>
  </sheetData>
  <phoneticPr fontId="9" type="noConversion"/>
  <hyperlinks>
    <hyperlink ref="B2" location="封面!A1" display="封面!A1"/>
    <hyperlink ref="B3" location="'主要指标(本期)'!A1" display="主要指标(本期)'!A1"/>
    <hyperlink ref="B4" location="'主要指标(累计)'!A1" display="主要指标(累计)'!A1"/>
    <hyperlink ref="B5" location="'资产负债表 （合并）'!A1" display="资产负债表 （合并）'!A1"/>
    <hyperlink ref="B6" location="'利润表（合并）'!A1" display="利润表（合并）'!A1"/>
    <hyperlink ref="B7" location="'现金流量表（合并） '!A1" display="现金流量表（合并） '!A1"/>
    <hyperlink ref="B8" location="'主营收支总(本月合并)'!A1" display="主营收支总(本月合并)'!A1"/>
    <hyperlink ref="B9" location="'主营收支总(累计合并)'!A1" display="主营收支总(累计合并)'!A1"/>
    <hyperlink ref="B10" location="'销售费用表（合并）'!A1" display="销售费用表（合并）'!A1"/>
    <hyperlink ref="B11" location="'管理费用表 （合并）'!A1" display="管理费用表 （合并）'!A1"/>
    <hyperlink ref="B12" location="'制造费用 （合并）'!A1" display="制造费用 （合并）'!A1"/>
    <hyperlink ref="B13" location="'财务费用（合并）'!A1" display="财务费用（合并）'!A1"/>
    <hyperlink ref="B14" location="'税费统计表（合并）'!A1" display="税费统计表（合并）'!A1"/>
    <hyperlink ref="B15" location="'员工薪酬表（合并）'!A1" display="员工薪酬表（合并）'!A1"/>
    <hyperlink ref="B16" location="'固定资产投资情况表（合并）'!A1" display="固定资产投资情况表（合并）'!A1"/>
    <hyperlink ref="B17" location="'固定资产增减表（合并）'!A1" display="固定资产增减表（合并）'!A1"/>
  </hyperlink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O113"/>
  <sheetViews>
    <sheetView workbookViewId="0">
      <pane xSplit="1" ySplit="6" topLeftCell="B7" activePane="bottomRight" state="frozen"/>
      <selection pane="topRight"/>
      <selection pane="bottomLeft"/>
      <selection pane="bottomRight" activeCell="A2" sqref="A2:H2"/>
    </sheetView>
  </sheetViews>
  <sheetFormatPr defaultColWidth="9" defaultRowHeight="14.25"/>
  <cols>
    <col min="1" max="1" width="5" customWidth="1"/>
    <col min="2" max="2" width="36.125" customWidth="1"/>
    <col min="3" max="8" width="15.375" customWidth="1"/>
  </cols>
  <sheetData>
    <row r="1" spans="1:8" s="29" customFormat="1" ht="27" customHeight="1">
      <c r="A1" s="646" t="s">
        <v>681</v>
      </c>
      <c r="B1" s="646"/>
      <c r="C1" s="646"/>
      <c r="D1" s="646"/>
      <c r="E1" s="646"/>
      <c r="F1" s="646"/>
      <c r="G1" s="646"/>
      <c r="H1" s="646"/>
    </row>
    <row r="2" spans="1:8" s="30" customFormat="1" ht="26.25" customHeight="1">
      <c r="A2" s="543">
        <f>封面!A8</f>
        <v>0</v>
      </c>
      <c r="B2" s="543"/>
      <c r="C2" s="543"/>
      <c r="D2" s="543"/>
      <c r="E2" s="543"/>
      <c r="F2" s="543"/>
      <c r="G2" s="543"/>
      <c r="H2" s="543"/>
    </row>
    <row r="3" spans="1:8" s="30" customFormat="1" ht="21" customHeight="1">
      <c r="A3" s="33" t="s">
        <v>102</v>
      </c>
      <c r="B3" s="34"/>
      <c r="H3" s="35" t="s">
        <v>151</v>
      </c>
    </row>
    <row r="4" spans="1:8" s="31" customFormat="1" ht="18" customHeight="1">
      <c r="A4" s="648" t="s">
        <v>421</v>
      </c>
      <c r="B4" s="647" t="s">
        <v>682</v>
      </c>
      <c r="C4" s="498" t="s">
        <v>683</v>
      </c>
      <c r="D4" s="647" t="s">
        <v>684</v>
      </c>
      <c r="E4" s="647" t="s">
        <v>685</v>
      </c>
      <c r="F4" s="647"/>
      <c r="G4" s="647" t="s">
        <v>686</v>
      </c>
      <c r="H4" s="651" t="s">
        <v>687</v>
      </c>
    </row>
    <row r="5" spans="1:8" s="31" customFormat="1" ht="18" customHeight="1">
      <c r="A5" s="649"/>
      <c r="B5" s="650"/>
      <c r="C5" s="499" t="s">
        <v>688</v>
      </c>
      <c r="D5" s="650"/>
      <c r="E5" s="36" t="s">
        <v>338</v>
      </c>
      <c r="F5" s="36" t="s">
        <v>339</v>
      </c>
      <c r="G5" s="650"/>
      <c r="H5" s="652"/>
    </row>
    <row r="6" spans="1:8" s="32" customFormat="1" ht="18" customHeight="1">
      <c r="A6" s="500" t="s">
        <v>689</v>
      </c>
      <c r="B6" s="499" t="s">
        <v>690</v>
      </c>
      <c r="C6" s="37">
        <v>1</v>
      </c>
      <c r="D6" s="37">
        <v>2</v>
      </c>
      <c r="E6" s="37">
        <v>3</v>
      </c>
      <c r="F6" s="37">
        <v>4</v>
      </c>
      <c r="G6" s="37">
        <v>5</v>
      </c>
      <c r="H6" s="38">
        <v>6</v>
      </c>
    </row>
    <row r="7" spans="1:8" s="32" customFormat="1" ht="18" customHeight="1">
      <c r="A7" s="39"/>
      <c r="B7" s="499" t="s">
        <v>691</v>
      </c>
      <c r="C7" s="37"/>
      <c r="D7" s="37"/>
      <c r="E7" s="37"/>
      <c r="F7" s="37"/>
      <c r="G7" s="37"/>
      <c r="H7" s="38"/>
    </row>
    <row r="8" spans="1:8" s="32" customFormat="1" ht="18" customHeight="1">
      <c r="A8" s="39">
        <v>1</v>
      </c>
      <c r="B8" s="36"/>
      <c r="C8" s="37"/>
      <c r="D8" s="37"/>
      <c r="E8" s="37"/>
      <c r="F8" s="37"/>
      <c r="G8" s="37"/>
      <c r="H8" s="38"/>
    </row>
    <row r="9" spans="1:8" s="32" customFormat="1" ht="18" customHeight="1">
      <c r="A9" s="39">
        <v>2</v>
      </c>
      <c r="B9" s="36"/>
      <c r="C9" s="37"/>
      <c r="D9" s="37"/>
      <c r="E9" s="37"/>
      <c r="F9" s="37"/>
      <c r="G9" s="37"/>
      <c r="H9" s="38"/>
    </row>
    <row r="10" spans="1:8" s="32" customFormat="1" ht="18" customHeight="1">
      <c r="A10" s="39">
        <v>3</v>
      </c>
      <c r="B10" s="36"/>
      <c r="C10" s="37"/>
      <c r="D10" s="37"/>
      <c r="E10" s="37"/>
      <c r="F10" s="37"/>
      <c r="G10" s="37"/>
      <c r="H10" s="38"/>
    </row>
    <row r="11" spans="1:8" s="32" customFormat="1" ht="18" customHeight="1">
      <c r="A11" s="39">
        <v>4</v>
      </c>
      <c r="B11" s="36"/>
      <c r="C11" s="37"/>
      <c r="D11" s="37"/>
      <c r="E11" s="37"/>
      <c r="F11" s="37"/>
      <c r="G11" s="37"/>
      <c r="H11" s="38"/>
    </row>
    <row r="12" spans="1:8" s="32" customFormat="1" ht="18" customHeight="1">
      <c r="A12" s="39">
        <v>5</v>
      </c>
      <c r="B12" s="36"/>
      <c r="C12" s="37"/>
      <c r="D12" s="37"/>
      <c r="E12" s="37"/>
      <c r="F12" s="37"/>
      <c r="G12" s="37"/>
      <c r="H12" s="38"/>
    </row>
    <row r="13" spans="1:8" s="32" customFormat="1" ht="18" customHeight="1">
      <c r="A13" s="39">
        <v>6</v>
      </c>
      <c r="B13" s="36"/>
      <c r="C13" s="37"/>
      <c r="D13" s="37"/>
      <c r="E13" s="37"/>
      <c r="F13" s="37"/>
      <c r="G13" s="37"/>
      <c r="H13" s="38"/>
    </row>
    <row r="14" spans="1:8" s="32" customFormat="1" ht="18" customHeight="1">
      <c r="A14" s="39">
        <v>7</v>
      </c>
      <c r="B14" s="36"/>
      <c r="C14" s="37"/>
      <c r="D14" s="37"/>
      <c r="E14" s="37"/>
      <c r="F14" s="37"/>
      <c r="G14" s="37"/>
      <c r="H14" s="38"/>
    </row>
    <row r="15" spans="1:8" s="32" customFormat="1" ht="18" customHeight="1">
      <c r="A15" s="39">
        <v>8</v>
      </c>
      <c r="B15" s="36"/>
      <c r="C15" s="37"/>
      <c r="D15" s="37"/>
      <c r="E15" s="37"/>
      <c r="F15" s="37"/>
      <c r="G15" s="37"/>
      <c r="H15" s="38"/>
    </row>
    <row r="16" spans="1:8" s="32" customFormat="1" ht="18" customHeight="1">
      <c r="A16" s="39">
        <v>9</v>
      </c>
      <c r="B16" s="36"/>
      <c r="C16" s="37"/>
      <c r="D16" s="37"/>
      <c r="E16" s="37"/>
      <c r="F16" s="37"/>
      <c r="G16" s="37"/>
      <c r="H16" s="38"/>
    </row>
    <row r="17" spans="1:8" s="32" customFormat="1" ht="18" customHeight="1">
      <c r="A17" s="39">
        <v>10</v>
      </c>
      <c r="B17" s="36"/>
      <c r="C17" s="37"/>
      <c r="D17" s="37"/>
      <c r="E17" s="37"/>
      <c r="F17" s="37"/>
      <c r="G17" s="37"/>
      <c r="H17" s="38"/>
    </row>
    <row r="18" spans="1:8" s="32" customFormat="1" ht="18" customHeight="1">
      <c r="A18" s="39"/>
      <c r="B18" s="499" t="s">
        <v>692</v>
      </c>
      <c r="C18" s="37"/>
      <c r="D18" s="37"/>
      <c r="E18" s="37"/>
      <c r="F18" s="37"/>
      <c r="G18" s="37"/>
      <c r="H18" s="38"/>
    </row>
    <row r="19" spans="1:8" s="32" customFormat="1" ht="18" customHeight="1">
      <c r="A19" s="39">
        <v>1</v>
      </c>
      <c r="B19" s="36"/>
      <c r="C19" s="37"/>
      <c r="D19" s="37"/>
      <c r="E19" s="37"/>
      <c r="F19" s="37"/>
      <c r="G19" s="37"/>
      <c r="H19" s="38"/>
    </row>
    <row r="20" spans="1:8" s="32" customFormat="1" ht="18" customHeight="1">
      <c r="A20" s="39">
        <v>2</v>
      </c>
      <c r="B20" s="36"/>
      <c r="C20" s="37"/>
      <c r="D20" s="37"/>
      <c r="E20" s="37"/>
      <c r="F20" s="37"/>
      <c r="G20" s="37"/>
      <c r="H20" s="38"/>
    </row>
    <row r="21" spans="1:8" s="32" customFormat="1" ht="18" customHeight="1">
      <c r="A21" s="39">
        <v>3</v>
      </c>
      <c r="B21" s="36"/>
      <c r="C21" s="37"/>
      <c r="D21" s="37"/>
      <c r="E21" s="37"/>
      <c r="F21" s="37"/>
      <c r="G21" s="37"/>
      <c r="H21" s="38"/>
    </row>
    <row r="22" spans="1:8" s="32" customFormat="1" ht="18" customHeight="1">
      <c r="A22" s="39">
        <v>4</v>
      </c>
      <c r="B22" s="36"/>
      <c r="C22" s="37"/>
      <c r="D22" s="37"/>
      <c r="E22" s="37"/>
      <c r="F22" s="37"/>
      <c r="G22" s="37"/>
      <c r="H22" s="38"/>
    </row>
    <row r="23" spans="1:8" s="32" customFormat="1" ht="18" customHeight="1">
      <c r="A23" s="39">
        <v>5</v>
      </c>
      <c r="B23" s="36"/>
      <c r="C23" s="37"/>
      <c r="D23" s="37"/>
      <c r="E23" s="37"/>
      <c r="F23" s="37"/>
      <c r="G23" s="37"/>
      <c r="H23" s="38"/>
    </row>
    <row r="24" spans="1:8" s="32" customFormat="1" ht="18" customHeight="1">
      <c r="A24" s="39">
        <v>6</v>
      </c>
      <c r="B24" s="36"/>
      <c r="C24" s="37"/>
      <c r="D24" s="37"/>
      <c r="E24" s="37"/>
      <c r="F24" s="37"/>
      <c r="G24" s="37"/>
      <c r="H24" s="38"/>
    </row>
    <row r="25" spans="1:8" s="32" customFormat="1" ht="18" customHeight="1">
      <c r="A25" s="39">
        <v>7</v>
      </c>
      <c r="B25" s="36"/>
      <c r="C25" s="37"/>
      <c r="D25" s="37"/>
      <c r="E25" s="37"/>
      <c r="F25" s="37"/>
      <c r="G25" s="37"/>
      <c r="H25" s="38"/>
    </row>
    <row r="26" spans="1:8" s="32" customFormat="1" ht="18" customHeight="1">
      <c r="A26" s="39">
        <v>8</v>
      </c>
      <c r="B26" s="36"/>
      <c r="C26" s="37"/>
      <c r="D26" s="37"/>
      <c r="E26" s="37"/>
      <c r="F26" s="37"/>
      <c r="G26" s="37"/>
      <c r="H26" s="38"/>
    </row>
    <row r="27" spans="1:8" s="32" customFormat="1" ht="18" customHeight="1">
      <c r="A27" s="39">
        <v>9</v>
      </c>
      <c r="B27" s="36"/>
      <c r="C27" s="37"/>
      <c r="D27" s="37"/>
      <c r="E27" s="37"/>
      <c r="F27" s="37"/>
      <c r="G27" s="37"/>
      <c r="H27" s="38"/>
    </row>
    <row r="28" spans="1:8" s="32" customFormat="1" ht="18" customHeight="1">
      <c r="A28" s="39">
        <v>10</v>
      </c>
      <c r="B28" s="36"/>
      <c r="C28" s="37"/>
      <c r="D28" s="37"/>
      <c r="E28" s="37"/>
      <c r="F28" s="37"/>
      <c r="G28" s="37"/>
      <c r="H28" s="38"/>
    </row>
    <row r="29" spans="1:8" s="32" customFormat="1" ht="18" customHeight="1">
      <c r="A29" s="39"/>
      <c r="B29" s="499" t="s">
        <v>693</v>
      </c>
      <c r="C29" s="37"/>
      <c r="D29" s="37"/>
      <c r="E29" s="37"/>
      <c r="F29" s="37"/>
      <c r="G29" s="37"/>
      <c r="H29" s="38"/>
    </row>
    <row r="30" spans="1:8" s="32" customFormat="1" ht="18" customHeight="1">
      <c r="A30" s="39">
        <v>1</v>
      </c>
      <c r="B30" s="36"/>
      <c r="C30" s="37"/>
      <c r="D30" s="37"/>
      <c r="E30" s="37"/>
      <c r="F30" s="37"/>
      <c r="G30" s="37"/>
      <c r="H30" s="38"/>
    </row>
    <row r="31" spans="1:8" s="32" customFormat="1" ht="18" customHeight="1">
      <c r="A31" s="39">
        <v>2</v>
      </c>
      <c r="B31" s="36"/>
      <c r="C31" s="37"/>
      <c r="D31" s="37"/>
      <c r="E31" s="37"/>
      <c r="F31" s="37"/>
      <c r="G31" s="37"/>
      <c r="H31" s="38"/>
    </row>
    <row r="32" spans="1:8" s="32" customFormat="1" ht="18" customHeight="1">
      <c r="A32" s="39">
        <v>3</v>
      </c>
      <c r="B32" s="36"/>
      <c r="C32" s="37"/>
      <c r="D32" s="37"/>
      <c r="E32" s="37"/>
      <c r="F32" s="37"/>
      <c r="G32" s="37"/>
      <c r="H32" s="38"/>
    </row>
    <row r="33" spans="1:8" s="32" customFormat="1" ht="18" customHeight="1">
      <c r="A33" s="39">
        <v>4</v>
      </c>
      <c r="B33" s="36"/>
      <c r="C33" s="37"/>
      <c r="D33" s="37"/>
      <c r="E33" s="37"/>
      <c r="F33" s="37"/>
      <c r="G33" s="37"/>
      <c r="H33" s="38"/>
    </row>
    <row r="34" spans="1:8" s="32" customFormat="1" ht="18" customHeight="1">
      <c r="A34" s="39">
        <v>5</v>
      </c>
      <c r="B34" s="36"/>
      <c r="C34" s="37"/>
      <c r="D34" s="37"/>
      <c r="E34" s="37"/>
      <c r="F34" s="37"/>
      <c r="G34" s="37"/>
      <c r="H34" s="38"/>
    </row>
    <row r="35" spans="1:8" s="32" customFormat="1" ht="18" customHeight="1">
      <c r="A35" s="39">
        <v>6</v>
      </c>
      <c r="B35" s="36"/>
      <c r="C35" s="37"/>
      <c r="D35" s="37"/>
      <c r="E35" s="37"/>
      <c r="F35" s="37"/>
      <c r="G35" s="37"/>
      <c r="H35" s="38"/>
    </row>
    <row r="36" spans="1:8" s="32" customFormat="1" ht="18" customHeight="1">
      <c r="A36" s="39">
        <v>7</v>
      </c>
      <c r="B36" s="36"/>
      <c r="C36" s="37"/>
      <c r="D36" s="37"/>
      <c r="E36" s="37"/>
      <c r="F36" s="37"/>
      <c r="G36" s="37"/>
      <c r="H36" s="38"/>
    </row>
    <row r="37" spans="1:8" s="32" customFormat="1" ht="18" customHeight="1">
      <c r="A37" s="39">
        <v>8</v>
      </c>
      <c r="B37" s="36"/>
      <c r="C37" s="37"/>
      <c r="D37" s="37"/>
      <c r="E37" s="37"/>
      <c r="F37" s="37"/>
      <c r="G37" s="37"/>
      <c r="H37" s="38"/>
    </row>
    <row r="38" spans="1:8" s="32" customFormat="1" ht="18" customHeight="1">
      <c r="A38" s="39">
        <v>9</v>
      </c>
      <c r="B38" s="36"/>
      <c r="C38" s="37"/>
      <c r="D38" s="37"/>
      <c r="E38" s="37"/>
      <c r="F38" s="37"/>
      <c r="G38" s="37"/>
      <c r="H38" s="38"/>
    </row>
    <row r="39" spans="1:8" s="32" customFormat="1" ht="18" customHeight="1">
      <c r="A39" s="39">
        <v>10</v>
      </c>
      <c r="B39" s="36"/>
      <c r="C39" s="37"/>
      <c r="D39" s="37"/>
      <c r="E39" s="37"/>
      <c r="F39" s="37"/>
      <c r="G39" s="37"/>
      <c r="H39" s="38"/>
    </row>
    <row r="40" spans="1:8" s="32" customFormat="1" ht="18" customHeight="1">
      <c r="A40" s="39"/>
      <c r="B40" s="36" t="s">
        <v>694</v>
      </c>
      <c r="C40" s="37"/>
      <c r="D40" s="37"/>
      <c r="E40" s="37"/>
      <c r="F40" s="37"/>
      <c r="G40" s="37"/>
      <c r="H40" s="38"/>
    </row>
    <row r="41" spans="1:8" s="32" customFormat="1" ht="18" customHeight="1">
      <c r="A41" s="39">
        <v>1</v>
      </c>
      <c r="B41" s="36"/>
      <c r="C41" s="37"/>
      <c r="D41" s="37"/>
      <c r="E41" s="37"/>
      <c r="F41" s="37"/>
      <c r="G41" s="37"/>
      <c r="H41" s="38"/>
    </row>
    <row r="42" spans="1:8" s="32" customFormat="1" ht="18" customHeight="1">
      <c r="A42" s="39">
        <v>2</v>
      </c>
      <c r="B42" s="36"/>
      <c r="C42" s="37"/>
      <c r="D42" s="37"/>
      <c r="E42" s="37"/>
      <c r="F42" s="37"/>
      <c r="G42" s="37"/>
      <c r="H42" s="38"/>
    </row>
    <row r="43" spans="1:8" s="32" customFormat="1" ht="18" customHeight="1">
      <c r="A43" s="39">
        <v>3</v>
      </c>
      <c r="B43" s="36"/>
      <c r="C43" s="37"/>
      <c r="D43" s="37"/>
      <c r="E43" s="37"/>
      <c r="F43" s="37"/>
      <c r="G43" s="37"/>
      <c r="H43" s="38"/>
    </row>
    <row r="44" spans="1:8" s="32" customFormat="1" ht="18" customHeight="1">
      <c r="A44" s="39">
        <v>4</v>
      </c>
      <c r="B44" s="36"/>
      <c r="C44" s="37"/>
      <c r="D44" s="37"/>
      <c r="E44" s="37"/>
      <c r="F44" s="37"/>
      <c r="G44" s="37"/>
      <c r="H44" s="38"/>
    </row>
    <row r="45" spans="1:8" s="32" customFormat="1" ht="18" customHeight="1">
      <c r="A45" s="39">
        <v>5</v>
      </c>
      <c r="B45" s="36"/>
      <c r="C45" s="37"/>
      <c r="D45" s="37"/>
      <c r="E45" s="37"/>
      <c r="F45" s="37"/>
      <c r="G45" s="37"/>
      <c r="H45" s="38"/>
    </row>
    <row r="46" spans="1:8" s="32" customFormat="1" ht="18" customHeight="1">
      <c r="A46" s="39">
        <v>6</v>
      </c>
      <c r="B46" s="36"/>
      <c r="C46" s="37"/>
      <c r="D46" s="37"/>
      <c r="E46" s="37"/>
      <c r="F46" s="37"/>
      <c r="G46" s="37"/>
      <c r="H46" s="38"/>
    </row>
    <row r="47" spans="1:8" s="32" customFormat="1" ht="18" customHeight="1">
      <c r="A47" s="39">
        <v>7</v>
      </c>
      <c r="B47" s="36"/>
      <c r="C47" s="37"/>
      <c r="D47" s="37"/>
      <c r="E47" s="37"/>
      <c r="F47" s="37"/>
      <c r="G47" s="37"/>
      <c r="H47" s="38"/>
    </row>
    <row r="48" spans="1:8" s="32" customFormat="1" ht="18" customHeight="1">
      <c r="A48" s="39">
        <v>8</v>
      </c>
      <c r="B48" s="36"/>
      <c r="C48" s="37"/>
      <c r="D48" s="37"/>
      <c r="E48" s="37"/>
      <c r="F48" s="37"/>
      <c r="G48" s="37"/>
      <c r="H48" s="38"/>
    </row>
    <row r="49" spans="1:8" s="32" customFormat="1" ht="18" customHeight="1">
      <c r="A49" s="39">
        <v>9</v>
      </c>
      <c r="B49" s="36"/>
      <c r="C49" s="37"/>
      <c r="D49" s="37"/>
      <c r="E49" s="37"/>
      <c r="F49" s="37"/>
      <c r="G49" s="37"/>
      <c r="H49" s="38"/>
    </row>
    <row r="50" spans="1:8" s="32" customFormat="1" ht="18" customHeight="1">
      <c r="A50" s="39">
        <v>10</v>
      </c>
      <c r="B50" s="36"/>
      <c r="C50" s="37"/>
      <c r="D50" s="37"/>
      <c r="E50" s="37"/>
      <c r="F50" s="37"/>
      <c r="G50" s="37"/>
      <c r="H50" s="38"/>
    </row>
    <row r="51" spans="1:8" s="32" customFormat="1" ht="18" customHeight="1">
      <c r="A51" s="39"/>
      <c r="B51" s="36" t="s">
        <v>695</v>
      </c>
      <c r="C51" s="37"/>
      <c r="D51" s="37"/>
      <c r="E51" s="37"/>
      <c r="F51" s="37"/>
      <c r="G51" s="37"/>
      <c r="H51" s="38"/>
    </row>
    <row r="52" spans="1:8" s="32" customFormat="1" ht="18" customHeight="1">
      <c r="A52" s="39">
        <v>1</v>
      </c>
      <c r="B52" s="36"/>
      <c r="C52" s="37"/>
      <c r="D52" s="37"/>
      <c r="E52" s="37"/>
      <c r="F52" s="37"/>
      <c r="G52" s="37"/>
      <c r="H52" s="38"/>
    </row>
    <row r="53" spans="1:8" s="32" customFormat="1" ht="18" customHeight="1">
      <c r="A53" s="39">
        <v>2</v>
      </c>
      <c r="B53" s="36"/>
      <c r="C53" s="37"/>
      <c r="D53" s="37"/>
      <c r="E53" s="37"/>
      <c r="F53" s="37"/>
      <c r="G53" s="37"/>
      <c r="H53" s="38"/>
    </row>
    <row r="54" spans="1:8" s="32" customFormat="1" ht="18" customHeight="1">
      <c r="A54" s="39">
        <v>3</v>
      </c>
      <c r="B54" s="36"/>
      <c r="C54" s="37"/>
      <c r="D54" s="37"/>
      <c r="E54" s="37"/>
      <c r="F54" s="37"/>
      <c r="G54" s="37"/>
      <c r="H54" s="38"/>
    </row>
    <row r="55" spans="1:8" s="32" customFormat="1" ht="18" customHeight="1">
      <c r="A55" s="39">
        <v>4</v>
      </c>
      <c r="B55" s="36"/>
      <c r="C55" s="37"/>
      <c r="D55" s="37"/>
      <c r="E55" s="37"/>
      <c r="F55" s="37"/>
      <c r="G55" s="37"/>
      <c r="H55" s="38"/>
    </row>
    <row r="56" spans="1:8" s="32" customFormat="1" ht="18" customHeight="1">
      <c r="A56" s="39">
        <v>5</v>
      </c>
      <c r="B56" s="36"/>
      <c r="C56" s="37"/>
      <c r="D56" s="37"/>
      <c r="E56" s="37"/>
      <c r="F56" s="37"/>
      <c r="G56" s="37"/>
      <c r="H56" s="38"/>
    </row>
    <row r="57" spans="1:8" s="32" customFormat="1" ht="18" customHeight="1">
      <c r="A57" s="39">
        <v>6</v>
      </c>
      <c r="B57" s="36"/>
      <c r="C57" s="37"/>
      <c r="D57" s="37"/>
      <c r="E57" s="37"/>
      <c r="F57" s="37"/>
      <c r="G57" s="37"/>
      <c r="H57" s="38"/>
    </row>
    <row r="58" spans="1:8" s="32" customFormat="1" ht="18" customHeight="1">
      <c r="A58" s="39">
        <v>7</v>
      </c>
      <c r="B58" s="36"/>
      <c r="C58" s="37"/>
      <c r="D58" s="37"/>
      <c r="E58" s="37"/>
      <c r="F58" s="37"/>
      <c r="G58" s="37"/>
      <c r="H58" s="38"/>
    </row>
    <row r="59" spans="1:8" s="32" customFormat="1" ht="18" customHeight="1">
      <c r="A59" s="39">
        <v>8</v>
      </c>
      <c r="B59" s="36"/>
      <c r="C59" s="37"/>
      <c r="D59" s="37"/>
      <c r="E59" s="37"/>
      <c r="F59" s="37"/>
      <c r="G59" s="37"/>
      <c r="H59" s="38"/>
    </row>
    <row r="60" spans="1:8" s="32" customFormat="1" ht="18" customHeight="1">
      <c r="A60" s="39">
        <v>9</v>
      </c>
      <c r="B60" s="36"/>
      <c r="C60" s="37"/>
      <c r="D60" s="37"/>
      <c r="E60" s="37"/>
      <c r="F60" s="37"/>
      <c r="G60" s="37"/>
      <c r="H60" s="38"/>
    </row>
    <row r="61" spans="1:8" s="32" customFormat="1" ht="18" customHeight="1">
      <c r="A61" s="39">
        <v>10</v>
      </c>
      <c r="B61" s="36"/>
      <c r="C61" s="37"/>
      <c r="D61" s="37"/>
      <c r="E61" s="37"/>
      <c r="F61" s="37"/>
      <c r="G61" s="37"/>
      <c r="H61" s="38"/>
    </row>
    <row r="62" spans="1:8" s="32" customFormat="1" ht="18" customHeight="1">
      <c r="A62" s="39"/>
      <c r="B62" s="499" t="s">
        <v>696</v>
      </c>
      <c r="C62" s="37"/>
      <c r="D62" s="37"/>
      <c r="E62" s="37"/>
      <c r="F62" s="37"/>
      <c r="G62" s="37"/>
      <c r="H62" s="38"/>
    </row>
    <row r="63" spans="1:8" s="32" customFormat="1" ht="18" customHeight="1">
      <c r="A63" s="39">
        <v>1</v>
      </c>
      <c r="B63" s="40" t="s">
        <v>697</v>
      </c>
      <c r="C63" s="41"/>
      <c r="D63" s="41"/>
      <c r="E63" s="41"/>
      <c r="F63" s="41"/>
      <c r="G63" s="41"/>
      <c r="H63" s="42"/>
    </row>
    <row r="64" spans="1:8" s="32" customFormat="1" ht="18" customHeight="1">
      <c r="A64" s="39">
        <v>2</v>
      </c>
      <c r="B64" s="501" t="s">
        <v>698</v>
      </c>
      <c r="C64" s="41"/>
      <c r="D64" s="41"/>
      <c r="E64" s="41"/>
      <c r="F64" s="41"/>
      <c r="G64" s="41"/>
      <c r="H64" s="42"/>
    </row>
    <row r="65" spans="1:8" s="32" customFormat="1" ht="18" customHeight="1">
      <c r="A65" s="39">
        <v>3</v>
      </c>
      <c r="B65" s="502" t="s">
        <v>699</v>
      </c>
      <c r="C65" s="44"/>
      <c r="D65" s="44"/>
      <c r="E65" s="44"/>
      <c r="F65" s="44"/>
      <c r="G65" s="44"/>
      <c r="H65" s="45"/>
    </row>
    <row r="66" spans="1:8" s="32" customFormat="1" ht="18" customHeight="1">
      <c r="A66" s="39">
        <v>4</v>
      </c>
      <c r="B66" s="43" t="s">
        <v>700</v>
      </c>
      <c r="C66" s="44"/>
      <c r="D66" s="44"/>
      <c r="E66" s="44"/>
      <c r="F66" s="44"/>
      <c r="G66" s="44"/>
      <c r="H66" s="45"/>
    </row>
    <row r="67" spans="1:8" s="32" customFormat="1" ht="18" customHeight="1">
      <c r="A67" s="39">
        <v>5</v>
      </c>
      <c r="B67" s="43" t="s">
        <v>701</v>
      </c>
      <c r="C67" s="44"/>
      <c r="D67" s="44"/>
      <c r="E67" s="44"/>
      <c r="F67" s="44"/>
      <c r="G67" s="44"/>
      <c r="H67" s="45"/>
    </row>
    <row r="68" spans="1:8" s="32" customFormat="1" ht="18" customHeight="1">
      <c r="A68" s="39">
        <v>6</v>
      </c>
      <c r="B68" s="502" t="s">
        <v>702</v>
      </c>
      <c r="C68" s="44"/>
      <c r="D68" s="44"/>
      <c r="E68" s="44"/>
      <c r="F68" s="44"/>
      <c r="G68" s="44"/>
      <c r="H68" s="45"/>
    </row>
    <row r="69" spans="1:8" s="32" customFormat="1" ht="18" customHeight="1">
      <c r="A69" s="39">
        <v>7</v>
      </c>
      <c r="B69" s="502" t="s">
        <v>703</v>
      </c>
      <c r="C69" s="44"/>
      <c r="D69" s="44"/>
      <c r="E69" s="44"/>
      <c r="F69" s="44"/>
      <c r="G69" s="44"/>
      <c r="H69" s="45"/>
    </row>
    <row r="70" spans="1:8" s="32" customFormat="1" ht="18" customHeight="1">
      <c r="A70" s="39">
        <v>8</v>
      </c>
      <c r="B70" s="502" t="s">
        <v>704</v>
      </c>
      <c r="C70" s="44"/>
      <c r="D70" s="44"/>
      <c r="E70" s="44"/>
      <c r="F70" s="44"/>
      <c r="G70" s="44"/>
      <c r="H70" s="45"/>
    </row>
    <row r="71" spans="1:8" s="32" customFormat="1" ht="18" customHeight="1">
      <c r="A71" s="39">
        <v>9</v>
      </c>
      <c r="B71" s="502" t="s">
        <v>705</v>
      </c>
      <c r="C71" s="44"/>
      <c r="D71" s="44"/>
      <c r="E71" s="44"/>
      <c r="F71" s="44"/>
      <c r="G71" s="44"/>
      <c r="H71" s="45"/>
    </row>
    <row r="72" spans="1:8" s="32" customFormat="1" ht="18" customHeight="1">
      <c r="A72" s="39">
        <v>10</v>
      </c>
      <c r="B72" s="502" t="s">
        <v>706</v>
      </c>
      <c r="C72" s="44"/>
      <c r="D72" s="44"/>
      <c r="E72" s="44"/>
      <c r="F72" s="44"/>
      <c r="G72" s="44"/>
      <c r="H72" s="45"/>
    </row>
    <row r="73" spans="1:8" s="32" customFormat="1" ht="18" customHeight="1">
      <c r="A73" s="39">
        <v>11</v>
      </c>
      <c r="B73" s="502" t="s">
        <v>707</v>
      </c>
      <c r="C73" s="44"/>
      <c r="D73" s="44"/>
      <c r="E73" s="44"/>
      <c r="F73" s="44"/>
      <c r="G73" s="44"/>
      <c r="H73" s="45"/>
    </row>
    <row r="74" spans="1:8" s="32" customFormat="1" ht="18" customHeight="1">
      <c r="A74" s="39">
        <v>12</v>
      </c>
      <c r="B74" s="502" t="s">
        <v>708</v>
      </c>
      <c r="C74" s="44"/>
      <c r="D74" s="44"/>
      <c r="E74" s="44"/>
      <c r="F74" s="44"/>
      <c r="G74" s="44"/>
      <c r="H74" s="45"/>
    </row>
    <row r="75" spans="1:8" s="32" customFormat="1" ht="18" customHeight="1">
      <c r="A75" s="39">
        <v>13</v>
      </c>
      <c r="B75" s="502" t="s">
        <v>709</v>
      </c>
      <c r="C75" s="44"/>
      <c r="D75" s="44"/>
      <c r="E75" s="44"/>
      <c r="F75" s="44"/>
      <c r="G75" s="44"/>
      <c r="H75" s="45"/>
    </row>
    <row r="76" spans="1:8" s="32" customFormat="1" ht="18" customHeight="1">
      <c r="A76" s="39">
        <v>14</v>
      </c>
      <c r="B76" s="502" t="s">
        <v>710</v>
      </c>
      <c r="C76" s="44"/>
      <c r="D76" s="44"/>
      <c r="E76" s="44"/>
      <c r="F76" s="44"/>
      <c r="G76" s="44"/>
      <c r="H76" s="45"/>
    </row>
    <row r="77" spans="1:8" s="32" customFormat="1" ht="18" customHeight="1">
      <c r="A77" s="39">
        <v>15</v>
      </c>
      <c r="B77" s="502" t="s">
        <v>711</v>
      </c>
      <c r="C77" s="44"/>
      <c r="D77" s="44"/>
      <c r="E77" s="44"/>
      <c r="F77" s="44"/>
      <c r="G77" s="44"/>
      <c r="H77" s="45"/>
    </row>
    <row r="78" spans="1:8" s="32" customFormat="1" ht="18" customHeight="1">
      <c r="A78" s="39">
        <v>16</v>
      </c>
      <c r="B78" s="502" t="s">
        <v>712</v>
      </c>
      <c r="C78" s="44"/>
      <c r="D78" s="44"/>
      <c r="E78" s="44"/>
      <c r="F78" s="44"/>
      <c r="G78" s="44"/>
      <c r="H78" s="45"/>
    </row>
    <row r="79" spans="1:8" s="32" customFormat="1" ht="18" customHeight="1">
      <c r="A79" s="39">
        <v>17</v>
      </c>
      <c r="B79" s="503" t="s">
        <v>713</v>
      </c>
      <c r="C79" s="44"/>
      <c r="D79" s="44"/>
      <c r="E79" s="44"/>
      <c r="F79" s="44"/>
      <c r="G79" s="44"/>
      <c r="H79" s="46"/>
    </row>
    <row r="80" spans="1:8" s="32" customFormat="1" ht="18" customHeight="1">
      <c r="A80" s="39">
        <v>18</v>
      </c>
      <c r="B80" s="43" t="s">
        <v>714</v>
      </c>
      <c r="C80" s="44"/>
      <c r="D80" s="44"/>
      <c r="E80" s="44"/>
      <c r="F80" s="44"/>
      <c r="G80" s="44"/>
      <c r="H80" s="45"/>
    </row>
    <row r="81" spans="1:8" s="32" customFormat="1" ht="18" customHeight="1">
      <c r="A81" s="39">
        <v>19</v>
      </c>
      <c r="B81" s="43" t="s">
        <v>715</v>
      </c>
      <c r="C81" s="44"/>
      <c r="D81" s="44"/>
      <c r="E81" s="44"/>
      <c r="F81" s="44"/>
      <c r="G81" s="44"/>
      <c r="H81" s="45"/>
    </row>
    <row r="82" spans="1:8" s="32" customFormat="1" ht="18" customHeight="1">
      <c r="A82" s="39">
        <v>20</v>
      </c>
      <c r="B82" s="43" t="s">
        <v>716</v>
      </c>
      <c r="C82" s="44"/>
      <c r="D82" s="44"/>
      <c r="E82" s="44"/>
      <c r="F82" s="44"/>
      <c r="G82" s="44"/>
      <c r="H82" s="45"/>
    </row>
    <row r="83" spans="1:8" s="32" customFormat="1" ht="18" customHeight="1">
      <c r="A83" s="39">
        <v>21</v>
      </c>
      <c r="B83" s="43" t="s">
        <v>717</v>
      </c>
      <c r="C83" s="44"/>
      <c r="D83" s="44"/>
      <c r="E83" s="44"/>
      <c r="F83" s="44"/>
      <c r="G83" s="44"/>
      <c r="H83" s="45"/>
    </row>
    <row r="84" spans="1:8" s="32" customFormat="1" ht="18" customHeight="1">
      <c r="A84" s="39">
        <v>22</v>
      </c>
      <c r="B84" s="43" t="s">
        <v>718</v>
      </c>
      <c r="C84" s="44"/>
      <c r="D84" s="44"/>
      <c r="E84" s="44"/>
      <c r="F84" s="44"/>
      <c r="G84" s="44"/>
      <c r="H84" s="45"/>
    </row>
    <row r="85" spans="1:8" s="32" customFormat="1" ht="18" customHeight="1">
      <c r="A85" s="39">
        <v>23</v>
      </c>
      <c r="B85" s="43" t="s">
        <v>719</v>
      </c>
      <c r="C85" s="44"/>
      <c r="D85" s="44"/>
      <c r="E85" s="44"/>
      <c r="F85" s="44"/>
      <c r="G85" s="44"/>
      <c r="H85" s="45"/>
    </row>
    <row r="86" spans="1:8" s="32" customFormat="1" ht="18" customHeight="1">
      <c r="A86" s="39">
        <v>24</v>
      </c>
      <c r="B86" s="43" t="s">
        <v>720</v>
      </c>
      <c r="C86" s="44"/>
      <c r="D86" s="44"/>
      <c r="E86" s="44"/>
      <c r="F86" s="44"/>
      <c r="G86" s="44"/>
      <c r="H86" s="45"/>
    </row>
    <row r="87" spans="1:8" s="32" customFormat="1" ht="18" customHeight="1">
      <c r="A87" s="39">
        <v>25</v>
      </c>
      <c r="B87" s="43" t="s">
        <v>721</v>
      </c>
      <c r="C87" s="44"/>
      <c r="D87" s="44"/>
      <c r="E87" s="44"/>
      <c r="F87" s="44"/>
      <c r="G87" s="44"/>
      <c r="H87" s="45"/>
    </row>
    <row r="88" spans="1:8" s="32" customFormat="1" ht="18" customHeight="1">
      <c r="A88" s="39">
        <v>26</v>
      </c>
      <c r="B88" s="43" t="s">
        <v>722</v>
      </c>
      <c r="C88" s="44"/>
      <c r="D88" s="44"/>
      <c r="E88" s="44"/>
      <c r="F88" s="44"/>
      <c r="G88" s="44"/>
      <c r="H88" s="45"/>
    </row>
    <row r="89" spans="1:8" s="32" customFormat="1" ht="18" customHeight="1">
      <c r="A89" s="39">
        <v>27</v>
      </c>
      <c r="B89" s="43" t="s">
        <v>723</v>
      </c>
      <c r="C89" s="44"/>
      <c r="D89" s="44"/>
      <c r="E89" s="44"/>
      <c r="F89" s="44"/>
      <c r="G89" s="44"/>
      <c r="H89" s="45"/>
    </row>
    <row r="90" spans="1:8" s="32" customFormat="1" ht="18" customHeight="1">
      <c r="A90" s="39">
        <v>28</v>
      </c>
      <c r="B90" s="43" t="s">
        <v>724</v>
      </c>
      <c r="C90" s="44"/>
      <c r="D90" s="44"/>
      <c r="E90" s="44"/>
      <c r="F90" s="44"/>
      <c r="G90" s="44"/>
      <c r="H90" s="45"/>
    </row>
    <row r="91" spans="1:8" s="32" customFormat="1" ht="18" customHeight="1">
      <c r="A91" s="39">
        <v>29</v>
      </c>
      <c r="B91" s="43" t="s">
        <v>725</v>
      </c>
      <c r="C91" s="44"/>
      <c r="D91" s="44"/>
      <c r="E91" s="44"/>
      <c r="F91" s="44"/>
      <c r="G91" s="44"/>
      <c r="H91" s="45"/>
    </row>
    <row r="92" spans="1:8" s="32" customFormat="1" ht="18" customHeight="1">
      <c r="A92" s="39">
        <v>30</v>
      </c>
      <c r="B92" s="43" t="s">
        <v>726</v>
      </c>
      <c r="C92" s="44"/>
      <c r="D92" s="44"/>
      <c r="E92" s="44"/>
      <c r="F92" s="44"/>
      <c r="G92" s="44"/>
      <c r="H92" s="45"/>
    </row>
    <row r="93" spans="1:8" s="32" customFormat="1" ht="18" customHeight="1">
      <c r="A93" s="39">
        <v>31</v>
      </c>
      <c r="B93" s="43" t="s">
        <v>727</v>
      </c>
      <c r="C93" s="44"/>
      <c r="D93" s="44"/>
      <c r="E93" s="44"/>
      <c r="F93" s="44"/>
      <c r="G93" s="44"/>
      <c r="H93" s="45"/>
    </row>
    <row r="94" spans="1:8" s="32" customFormat="1" ht="18" customHeight="1">
      <c r="A94" s="39">
        <v>32</v>
      </c>
      <c r="B94" s="43" t="s">
        <v>728</v>
      </c>
      <c r="C94" s="44"/>
      <c r="D94" s="44"/>
      <c r="E94" s="44"/>
      <c r="F94" s="44"/>
      <c r="G94" s="44"/>
      <c r="H94" s="45"/>
    </row>
    <row r="95" spans="1:8" s="32" customFormat="1" ht="18" customHeight="1">
      <c r="A95" s="39">
        <v>33</v>
      </c>
      <c r="B95" s="43" t="s">
        <v>729</v>
      </c>
      <c r="C95" s="44"/>
      <c r="D95" s="44"/>
      <c r="E95" s="44"/>
      <c r="F95" s="44"/>
      <c r="G95" s="44"/>
      <c r="H95" s="45"/>
    </row>
    <row r="96" spans="1:8" s="32" customFormat="1" ht="18" customHeight="1">
      <c r="A96" s="39">
        <v>34</v>
      </c>
      <c r="B96" s="43" t="s">
        <v>730</v>
      </c>
      <c r="C96" s="44"/>
      <c r="D96" s="44"/>
      <c r="E96" s="44"/>
      <c r="F96" s="44"/>
      <c r="G96" s="44"/>
      <c r="H96" s="45"/>
    </row>
    <row r="97" spans="1:15" s="32" customFormat="1" ht="18" customHeight="1">
      <c r="A97" s="39">
        <v>35</v>
      </c>
      <c r="B97" s="43" t="s">
        <v>731</v>
      </c>
      <c r="C97" s="44"/>
      <c r="D97" s="44"/>
      <c r="E97" s="44"/>
      <c r="F97" s="44"/>
      <c r="G97" s="44"/>
      <c r="H97" s="45"/>
    </row>
    <row r="98" spans="1:15" s="32" customFormat="1" ht="18" customHeight="1">
      <c r="A98" s="39">
        <v>36</v>
      </c>
      <c r="B98" s="43" t="s">
        <v>732</v>
      </c>
      <c r="C98" s="44"/>
      <c r="D98" s="44"/>
      <c r="E98" s="44"/>
      <c r="F98" s="44"/>
      <c r="G98" s="44"/>
      <c r="H98" s="45"/>
    </row>
    <row r="99" spans="1:15" s="32" customFormat="1" ht="18" customHeight="1">
      <c r="A99" s="39">
        <v>37</v>
      </c>
      <c r="B99" s="43" t="s">
        <v>733</v>
      </c>
      <c r="C99" s="44"/>
      <c r="D99" s="44"/>
      <c r="E99" s="44"/>
      <c r="F99" s="44"/>
      <c r="G99" s="44"/>
      <c r="H99" s="45"/>
    </row>
    <row r="100" spans="1:15" s="32" customFormat="1" ht="18" customHeight="1">
      <c r="A100" s="39">
        <v>38</v>
      </c>
      <c r="B100" s="43" t="s">
        <v>734</v>
      </c>
      <c r="C100" s="44"/>
      <c r="D100" s="44"/>
      <c r="E100" s="44"/>
      <c r="F100" s="44"/>
      <c r="G100" s="44"/>
      <c r="H100" s="45"/>
    </row>
    <row r="101" spans="1:15" s="32" customFormat="1" ht="18" customHeight="1">
      <c r="A101" s="39">
        <v>39</v>
      </c>
      <c r="B101" s="502" t="s">
        <v>735</v>
      </c>
      <c r="C101" s="44"/>
      <c r="D101" s="44"/>
      <c r="E101" s="44"/>
      <c r="F101" s="44"/>
      <c r="G101" s="44"/>
      <c r="H101" s="45"/>
    </row>
    <row r="102" spans="1:15" s="32" customFormat="1" ht="18" customHeight="1">
      <c r="A102" s="39">
        <v>40</v>
      </c>
      <c r="B102" s="43"/>
      <c r="C102" s="44"/>
      <c r="D102" s="44"/>
      <c r="E102" s="44"/>
      <c r="F102" s="44"/>
      <c r="G102" s="44"/>
      <c r="H102" s="45"/>
    </row>
    <row r="103" spans="1:15" s="32" customFormat="1" ht="18" customHeight="1">
      <c r="A103" s="39">
        <v>41</v>
      </c>
      <c r="B103" s="43"/>
      <c r="C103" s="44"/>
      <c r="D103" s="44"/>
      <c r="E103" s="44"/>
      <c r="F103" s="44"/>
      <c r="G103" s="44"/>
      <c r="H103" s="45"/>
    </row>
    <row r="104" spans="1:15" s="32" customFormat="1" ht="18" customHeight="1">
      <c r="A104" s="39">
        <v>42</v>
      </c>
      <c r="B104" s="44"/>
      <c r="C104" s="44"/>
      <c r="D104" s="44"/>
      <c r="E104" s="44"/>
      <c r="F104" s="44"/>
      <c r="G104" s="44"/>
      <c r="H104" s="46"/>
    </row>
    <row r="105" spans="1:15" s="32" customFormat="1" ht="17.25" customHeight="1">
      <c r="A105" s="47"/>
      <c r="B105" s="504" t="s">
        <v>623</v>
      </c>
      <c r="C105" s="48"/>
      <c r="D105" s="48"/>
      <c r="E105" s="48"/>
      <c r="F105" s="48"/>
      <c r="G105" s="48"/>
      <c r="H105" s="49"/>
    </row>
    <row r="106" spans="1:15" s="4" customFormat="1" ht="18" customHeight="1">
      <c r="A106" s="22" t="s">
        <v>462</v>
      </c>
      <c r="C106" s="50"/>
      <c r="D106" s="51" t="s">
        <v>332</v>
      </c>
      <c r="E106" s="596" t="s">
        <v>463</v>
      </c>
      <c r="F106" s="596"/>
      <c r="G106" s="596"/>
      <c r="H106" s="596"/>
      <c r="I106" s="22"/>
      <c r="J106" s="24"/>
      <c r="O106" s="28"/>
    </row>
    <row r="107" spans="1:15" ht="18" customHeight="1"/>
    <row r="109" spans="1:15">
      <c r="H109" s="25"/>
    </row>
    <row r="111" spans="1:15">
      <c r="C111" s="25"/>
      <c r="D111" s="25"/>
      <c r="E111" s="25"/>
      <c r="F111" s="25"/>
      <c r="G111" s="25"/>
      <c r="H111" s="25"/>
    </row>
    <row r="112" spans="1:15">
      <c r="C112" s="25"/>
      <c r="D112" s="25"/>
      <c r="E112" s="25"/>
      <c r="F112" s="25"/>
      <c r="G112" s="25"/>
      <c r="H112" s="25"/>
    </row>
    <row r="113" spans="3:8">
      <c r="C113" s="25"/>
      <c r="D113" s="25"/>
      <c r="E113" s="25"/>
      <c r="F113" s="25"/>
      <c r="G113" s="25"/>
      <c r="H113" s="25"/>
    </row>
  </sheetData>
  <mergeCells count="9">
    <mergeCell ref="A1:H1"/>
    <mergeCell ref="A2:H2"/>
    <mergeCell ref="E4:F4"/>
    <mergeCell ref="E106:H106"/>
    <mergeCell ref="A4:A5"/>
    <mergeCell ref="B4:B5"/>
    <mergeCell ref="D4:D5"/>
    <mergeCell ref="G4:G5"/>
    <mergeCell ref="H4:H5"/>
  </mergeCells>
  <phoneticPr fontId="9" type="noConversion"/>
  <printOptions horizontalCentered="1"/>
  <pageMargins left="0.2" right="0.31388888888888899" top="0.42777777777777798" bottom="0.35416666666666702" header="0" footer="0"/>
  <pageSetup paperSize="9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L37"/>
  <sheetViews>
    <sheetView workbookViewId="0">
      <pane xSplit="1" ySplit="4" topLeftCell="B5" activePane="bottomRight" state="frozen"/>
      <selection pane="topRight"/>
      <selection pane="bottomLeft"/>
      <selection pane="bottomRight" activeCell="A2" sqref="A2:E2"/>
    </sheetView>
  </sheetViews>
  <sheetFormatPr defaultColWidth="9" defaultRowHeight="14.25"/>
  <cols>
    <col min="1" max="1" width="27.125" customWidth="1"/>
    <col min="2" max="2" width="25.125" customWidth="1"/>
    <col min="3" max="3" width="20.25" customWidth="1"/>
    <col min="4" max="4" width="21" customWidth="1"/>
    <col min="5" max="5" width="29.125" customWidth="1"/>
  </cols>
  <sheetData>
    <row r="1" spans="1:5" s="1" customFormat="1" ht="24.75" customHeight="1">
      <c r="C1" s="6" t="s">
        <v>736</v>
      </c>
    </row>
    <row r="2" spans="1:5" s="2" customFormat="1" ht="20.25" customHeight="1">
      <c r="A2" s="543">
        <f>封面!A8</f>
        <v>0</v>
      </c>
      <c r="B2" s="543"/>
      <c r="C2" s="543"/>
      <c r="D2" s="543"/>
      <c r="E2" s="543"/>
    </row>
    <row r="3" spans="1:5" s="2" customFormat="1" ht="12">
      <c r="A3" s="8" t="s">
        <v>102</v>
      </c>
      <c r="E3" s="9" t="s">
        <v>151</v>
      </c>
    </row>
    <row r="4" spans="1:5" s="3" customFormat="1" ht="18" customHeight="1">
      <c r="A4" s="10" t="s">
        <v>737</v>
      </c>
      <c r="B4" s="11" t="s">
        <v>738</v>
      </c>
      <c r="C4" s="11" t="s">
        <v>739</v>
      </c>
      <c r="D4" s="11" t="s">
        <v>740</v>
      </c>
      <c r="E4" s="12" t="s">
        <v>741</v>
      </c>
    </row>
    <row r="5" spans="1:5" s="3" customFormat="1" ht="18" customHeight="1">
      <c r="A5" s="13" t="s">
        <v>742</v>
      </c>
      <c r="B5" s="14"/>
      <c r="C5" s="14"/>
      <c r="D5" s="14"/>
      <c r="E5" s="15"/>
    </row>
    <row r="6" spans="1:5" s="3" customFormat="1" ht="18" customHeight="1">
      <c r="A6" s="16" t="s">
        <v>743</v>
      </c>
      <c r="B6" s="14"/>
      <c r="C6" s="14"/>
      <c r="D6" s="14"/>
      <c r="E6" s="15"/>
    </row>
    <row r="7" spans="1:5" s="3" customFormat="1" ht="18" customHeight="1">
      <c r="A7" s="16" t="s">
        <v>744</v>
      </c>
      <c r="B7" s="14"/>
      <c r="C7" s="14"/>
      <c r="D7" s="14"/>
      <c r="E7" s="15"/>
    </row>
    <row r="8" spans="1:5" s="3" customFormat="1" ht="18" customHeight="1">
      <c r="A8" s="16" t="s">
        <v>745</v>
      </c>
      <c r="B8" s="14"/>
      <c r="C8" s="14"/>
      <c r="D8" s="14"/>
      <c r="E8" s="15"/>
    </row>
    <row r="9" spans="1:5" s="3" customFormat="1" ht="18" customHeight="1">
      <c r="A9" s="16" t="s">
        <v>746</v>
      </c>
      <c r="B9" s="14"/>
      <c r="C9" s="14"/>
      <c r="D9" s="14"/>
      <c r="E9" s="15"/>
    </row>
    <row r="10" spans="1:5" s="3" customFormat="1" ht="18" customHeight="1">
      <c r="A10" s="16" t="s">
        <v>747</v>
      </c>
      <c r="B10" s="14"/>
      <c r="C10" s="14"/>
      <c r="D10" s="14"/>
      <c r="E10" s="15"/>
    </row>
    <row r="11" spans="1:5" s="3" customFormat="1" ht="18" customHeight="1">
      <c r="A11" s="16" t="s">
        <v>748</v>
      </c>
      <c r="B11" s="14"/>
      <c r="C11" s="14"/>
      <c r="D11" s="14"/>
      <c r="E11" s="15"/>
    </row>
    <row r="12" spans="1:5" s="3" customFormat="1" ht="18" customHeight="1">
      <c r="A12" s="16" t="s">
        <v>749</v>
      </c>
      <c r="B12" s="14"/>
      <c r="C12" s="14"/>
      <c r="D12" s="14"/>
      <c r="E12" s="15"/>
    </row>
    <row r="13" spans="1:5" s="3" customFormat="1" ht="18" customHeight="1">
      <c r="A13" s="16" t="s">
        <v>750</v>
      </c>
      <c r="B13" s="14"/>
      <c r="C13" s="14"/>
      <c r="D13" s="14"/>
      <c r="E13" s="15"/>
    </row>
    <row r="14" spans="1:5" s="3" customFormat="1" ht="18" customHeight="1">
      <c r="A14" s="13" t="s">
        <v>751</v>
      </c>
      <c r="B14" s="14"/>
      <c r="C14" s="14"/>
      <c r="D14" s="14"/>
      <c r="E14" s="15"/>
    </row>
    <row r="15" spans="1:5" s="3" customFormat="1" ht="18" customHeight="1">
      <c r="A15" s="16" t="s">
        <v>743</v>
      </c>
      <c r="B15" s="17"/>
      <c r="C15" s="17"/>
      <c r="D15" s="17"/>
      <c r="E15" s="15"/>
    </row>
    <row r="16" spans="1:5" s="3" customFormat="1" ht="18" customHeight="1">
      <c r="A16" s="16" t="s">
        <v>744</v>
      </c>
      <c r="B16" s="14"/>
      <c r="C16" s="14"/>
      <c r="D16" s="14"/>
      <c r="E16" s="15"/>
    </row>
    <row r="17" spans="1:12" s="3" customFormat="1" ht="18" customHeight="1">
      <c r="A17" s="16" t="s">
        <v>745</v>
      </c>
      <c r="B17" s="14"/>
      <c r="C17" s="14"/>
      <c r="D17" s="14"/>
      <c r="E17" s="15"/>
    </row>
    <row r="18" spans="1:12" s="3" customFormat="1" ht="18" customHeight="1">
      <c r="A18" s="16" t="s">
        <v>746</v>
      </c>
      <c r="B18" s="14"/>
      <c r="C18" s="14"/>
      <c r="D18" s="14"/>
      <c r="E18" s="15"/>
    </row>
    <row r="19" spans="1:12" s="3" customFormat="1" ht="18" customHeight="1">
      <c r="A19" s="16" t="s">
        <v>747</v>
      </c>
      <c r="B19" s="14"/>
      <c r="C19" s="14"/>
      <c r="D19" s="14"/>
      <c r="E19" s="15"/>
    </row>
    <row r="20" spans="1:12" s="3" customFormat="1" ht="18" customHeight="1">
      <c r="A20" s="16" t="s">
        <v>748</v>
      </c>
      <c r="B20" s="14"/>
      <c r="C20" s="14"/>
      <c r="D20" s="14"/>
      <c r="E20" s="15"/>
    </row>
    <row r="21" spans="1:12" s="3" customFormat="1" ht="18" customHeight="1">
      <c r="A21" s="16" t="s">
        <v>749</v>
      </c>
      <c r="B21" s="14"/>
      <c r="C21" s="14"/>
      <c r="D21" s="14"/>
      <c r="E21" s="15"/>
    </row>
    <row r="22" spans="1:12" s="3" customFormat="1" ht="18" customHeight="1">
      <c r="A22" s="16" t="s">
        <v>750</v>
      </c>
      <c r="B22" s="14"/>
      <c r="C22" s="14"/>
      <c r="D22" s="14"/>
      <c r="E22" s="15"/>
    </row>
    <row r="23" spans="1:12" s="3" customFormat="1" ht="18" customHeight="1">
      <c r="A23" s="13" t="s">
        <v>752</v>
      </c>
      <c r="B23" s="14"/>
      <c r="C23" s="14"/>
      <c r="D23" s="14"/>
      <c r="E23" s="15"/>
    </row>
    <row r="24" spans="1:12" s="3" customFormat="1" ht="18" customHeight="1">
      <c r="A24" s="16" t="s">
        <v>743</v>
      </c>
      <c r="B24" s="14"/>
      <c r="C24" s="17"/>
      <c r="D24" s="17"/>
      <c r="E24" s="15"/>
    </row>
    <row r="25" spans="1:12" s="3" customFormat="1" ht="18" customHeight="1">
      <c r="A25" s="16" t="s">
        <v>744</v>
      </c>
      <c r="B25" s="14"/>
      <c r="C25" s="17"/>
      <c r="D25" s="17"/>
      <c r="E25" s="15"/>
    </row>
    <row r="26" spans="1:12" s="3" customFormat="1" ht="18" customHeight="1">
      <c r="A26" s="16" t="s">
        <v>745</v>
      </c>
      <c r="B26" s="14"/>
      <c r="C26" s="17"/>
      <c r="D26" s="17"/>
      <c r="E26" s="15"/>
    </row>
    <row r="27" spans="1:12" s="3" customFormat="1" ht="18" customHeight="1">
      <c r="A27" s="16" t="s">
        <v>746</v>
      </c>
      <c r="B27" s="14"/>
      <c r="C27" s="17"/>
      <c r="D27" s="17"/>
      <c r="E27" s="15"/>
    </row>
    <row r="28" spans="1:12" s="3" customFormat="1" ht="18" customHeight="1">
      <c r="A28" s="16" t="s">
        <v>747</v>
      </c>
      <c r="B28" s="14"/>
      <c r="C28" s="17"/>
      <c r="D28" s="17"/>
      <c r="E28" s="15"/>
    </row>
    <row r="29" spans="1:12" s="3" customFormat="1" ht="18" customHeight="1">
      <c r="A29" s="16" t="s">
        <v>748</v>
      </c>
      <c r="B29" s="14"/>
      <c r="C29" s="17"/>
      <c r="D29" s="17"/>
      <c r="E29" s="15"/>
    </row>
    <row r="30" spans="1:12" s="3" customFormat="1" ht="18" customHeight="1">
      <c r="A30" s="16" t="s">
        <v>749</v>
      </c>
      <c r="B30" s="14"/>
      <c r="C30" s="17"/>
      <c r="D30" s="17"/>
      <c r="E30" s="15"/>
    </row>
    <row r="31" spans="1:12" s="3" customFormat="1" ht="18" customHeight="1">
      <c r="A31" s="18" t="s">
        <v>750</v>
      </c>
      <c r="B31" s="19"/>
      <c r="C31" s="20"/>
      <c r="D31" s="20"/>
      <c r="E31" s="21"/>
    </row>
    <row r="32" spans="1:12" s="4" customFormat="1" ht="18" customHeight="1">
      <c r="A32" s="22" t="s">
        <v>462</v>
      </c>
      <c r="C32" s="22" t="s">
        <v>332</v>
      </c>
      <c r="E32" s="23" t="s">
        <v>753</v>
      </c>
      <c r="F32" s="22"/>
      <c r="G32" s="24"/>
      <c r="L32" s="28"/>
    </row>
    <row r="33" spans="1:5" ht="18" customHeight="1">
      <c r="B33" s="25"/>
      <c r="C33" s="25"/>
      <c r="D33" s="25"/>
      <c r="E33" s="25"/>
    </row>
    <row r="34" spans="1:5" s="5" customFormat="1">
      <c r="A34" s="26"/>
      <c r="C34" s="27"/>
      <c r="D34" s="27"/>
      <c r="E34" s="27"/>
    </row>
    <row r="35" spans="1:5" s="5" customFormat="1">
      <c r="C35" s="27"/>
      <c r="D35" s="27"/>
      <c r="E35" s="27"/>
    </row>
    <row r="37" spans="1:5">
      <c r="E37" s="25"/>
    </row>
  </sheetData>
  <mergeCells count="1">
    <mergeCell ref="A2:E2"/>
  </mergeCells>
  <phoneticPr fontId="9" type="noConversion"/>
  <printOptions horizontalCentered="1"/>
  <pageMargins left="0.57777777777777795" right="0.70763888888888904" top="0" bottom="0" header="0" footer="0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00"/>
  <sheetViews>
    <sheetView workbookViewId="0">
      <selection activeCell="D79" sqref="D79"/>
    </sheetView>
  </sheetViews>
  <sheetFormatPr defaultColWidth="9" defaultRowHeight="14.25"/>
  <cols>
    <col min="1" max="1" width="18.5" style="431" customWidth="1"/>
    <col min="2" max="2" width="27.25" style="432" customWidth="1"/>
    <col min="3" max="3" width="21.125" style="433" customWidth="1"/>
    <col min="4" max="4" width="18.75" style="433" customWidth="1"/>
    <col min="5" max="5" width="28.125" style="434" customWidth="1"/>
    <col min="6" max="6" width="17.25" style="435" customWidth="1"/>
    <col min="7" max="7" width="16" style="436" customWidth="1"/>
  </cols>
  <sheetData>
    <row r="1" spans="1:7" ht="18" customHeight="1">
      <c r="A1" s="437" t="s">
        <v>18</v>
      </c>
      <c r="B1" s="438" t="s">
        <v>19</v>
      </c>
      <c r="C1" s="439" t="s">
        <v>20</v>
      </c>
      <c r="D1" s="439" t="s">
        <v>21</v>
      </c>
      <c r="E1" s="440" t="s">
        <v>22</v>
      </c>
      <c r="F1" s="441"/>
      <c r="G1" s="442"/>
    </row>
    <row r="2" spans="1:7" ht="18" customHeight="1">
      <c r="A2" s="505" t="s">
        <v>23</v>
      </c>
      <c r="B2" s="443" t="s">
        <v>24</v>
      </c>
      <c r="C2" s="444" t="e">
        <f>#REF!</f>
        <v>#REF!</v>
      </c>
      <c r="D2" s="445"/>
      <c r="E2" s="446"/>
      <c r="F2" s="441"/>
      <c r="G2" s="442"/>
    </row>
    <row r="3" spans="1:7" ht="18" customHeight="1">
      <c r="A3" s="506"/>
      <c r="B3" s="447" t="s">
        <v>25</v>
      </c>
      <c r="C3" s="444" t="e">
        <f>#REF!</f>
        <v>#REF!</v>
      </c>
      <c r="D3" s="445"/>
      <c r="E3" s="446"/>
      <c r="F3" s="441"/>
      <c r="G3" s="442"/>
    </row>
    <row r="4" spans="1:7" ht="18" customHeight="1">
      <c r="A4" s="506"/>
      <c r="B4" s="448" t="s">
        <v>26</v>
      </c>
      <c r="C4" s="445" t="e">
        <f>#REF!</f>
        <v>#REF!</v>
      </c>
      <c r="D4" s="445"/>
      <c r="E4" s="446"/>
      <c r="F4" s="441"/>
      <c r="G4" s="442"/>
    </row>
    <row r="5" spans="1:7" ht="18" customHeight="1">
      <c r="A5" s="506"/>
      <c r="B5" s="448" t="s">
        <v>27</v>
      </c>
      <c r="C5" s="445" t="e">
        <f>#REF!</f>
        <v>#REF!</v>
      </c>
      <c r="D5" s="445"/>
      <c r="E5" s="446"/>
      <c r="F5" s="441"/>
      <c r="G5" s="442"/>
    </row>
    <row r="6" spans="1:7" ht="18" customHeight="1">
      <c r="A6" s="506"/>
      <c r="B6" s="448" t="s">
        <v>28</v>
      </c>
      <c r="C6" s="445" t="e">
        <f>#REF!</f>
        <v>#REF!</v>
      </c>
      <c r="D6" s="445"/>
      <c r="E6" s="446"/>
      <c r="F6" s="441"/>
      <c r="G6" s="449"/>
    </row>
    <row r="7" spans="1:7" ht="18" customHeight="1">
      <c r="A7" s="506"/>
      <c r="B7" s="448" t="s">
        <v>29</v>
      </c>
      <c r="C7" s="445" t="e">
        <f>#REF!</f>
        <v>#REF!</v>
      </c>
      <c r="D7" s="445"/>
      <c r="E7" s="446"/>
      <c r="F7" s="441"/>
      <c r="G7" s="449"/>
    </row>
    <row r="8" spans="1:7" ht="18" customHeight="1">
      <c r="A8" s="506"/>
      <c r="B8" s="448" t="s">
        <v>30</v>
      </c>
      <c r="C8" s="445" t="e">
        <f>#REF!</f>
        <v>#REF!</v>
      </c>
      <c r="D8" s="445"/>
      <c r="E8" s="446"/>
      <c r="F8" s="450"/>
    </row>
    <row r="9" spans="1:7" ht="18" customHeight="1">
      <c r="A9" s="506"/>
      <c r="B9" s="451" t="s">
        <v>31</v>
      </c>
      <c r="C9" s="445"/>
      <c r="D9" s="445" t="e">
        <f>C2*0.52</f>
        <v>#REF!</v>
      </c>
      <c r="E9" s="446" t="s">
        <v>32</v>
      </c>
      <c r="F9" s="450"/>
    </row>
    <row r="10" spans="1:7" ht="16.5" customHeight="1">
      <c r="A10" s="506"/>
      <c r="B10" s="451" t="s">
        <v>33</v>
      </c>
      <c r="C10" s="445"/>
      <c r="D10" s="445" t="e">
        <f>C4+C5+C6+C7+C8-D9</f>
        <v>#REF!</v>
      </c>
      <c r="E10" s="446" t="s">
        <v>34</v>
      </c>
      <c r="F10" s="450"/>
    </row>
    <row r="11" spans="1:7" ht="25.5" customHeight="1">
      <c r="A11" s="506"/>
      <c r="B11" s="451" t="s">
        <v>35</v>
      </c>
      <c r="C11" s="445">
        <v>298649295.36000001</v>
      </c>
      <c r="D11" s="445"/>
      <c r="E11" s="446" t="s">
        <v>36</v>
      </c>
      <c r="F11" s="450"/>
    </row>
    <row r="12" spans="1:7" ht="18" customHeight="1">
      <c r="A12" s="506"/>
      <c r="B12" s="451" t="s">
        <v>37</v>
      </c>
      <c r="C12" s="445"/>
      <c r="D12" s="445" t="e">
        <f>C3-C2</f>
        <v>#REF!</v>
      </c>
      <c r="E12" s="446"/>
      <c r="F12" s="450"/>
    </row>
    <row r="13" spans="1:7" ht="18" customHeight="1">
      <c r="A13" s="506"/>
      <c r="B13" s="451" t="s">
        <v>38</v>
      </c>
      <c r="C13" s="445"/>
      <c r="D13" s="452" t="e">
        <f>D12+D10</f>
        <v>#REF!</v>
      </c>
      <c r="E13" s="446"/>
      <c r="F13" s="450"/>
    </row>
    <row r="14" spans="1:7" ht="18" customHeight="1">
      <c r="A14" s="506"/>
      <c r="B14" s="447" t="s">
        <v>39</v>
      </c>
      <c r="C14" s="445"/>
      <c r="D14" s="445"/>
      <c r="E14" s="446"/>
      <c r="F14" s="450"/>
    </row>
    <row r="15" spans="1:7" ht="18" customHeight="1">
      <c r="A15" s="506"/>
      <c r="B15" s="451" t="s">
        <v>40</v>
      </c>
      <c r="C15" s="445" t="e">
        <f>#REF!</f>
        <v>#REF!</v>
      </c>
      <c r="D15" s="445"/>
      <c r="E15" s="453" t="s">
        <v>41</v>
      </c>
      <c r="F15" s="450"/>
    </row>
    <row r="16" spans="1:7" ht="18" customHeight="1">
      <c r="A16" s="506"/>
      <c r="B16" s="451" t="s">
        <v>42</v>
      </c>
      <c r="C16" s="445" t="e">
        <f>#REF!</f>
        <v>#REF!</v>
      </c>
      <c r="D16" s="445"/>
      <c r="E16" s="453" t="s">
        <v>43</v>
      </c>
      <c r="F16" s="450"/>
    </row>
    <row r="17" spans="1:7" ht="18" customHeight="1">
      <c r="A17" s="506"/>
      <c r="B17" s="451" t="s">
        <v>44</v>
      </c>
      <c r="C17" s="445"/>
      <c r="D17" s="452" t="e">
        <f>ROUND(C15*0.52,2)</f>
        <v>#REF!</v>
      </c>
      <c r="E17" s="446"/>
      <c r="F17" s="450"/>
    </row>
    <row r="18" spans="1:7" ht="18" customHeight="1">
      <c r="A18" s="506"/>
      <c r="B18" s="451" t="s">
        <v>45</v>
      </c>
      <c r="C18" s="445"/>
      <c r="D18" s="445" t="e">
        <f>ROUND(C15*0.48+C16,2)</f>
        <v>#REF!</v>
      </c>
      <c r="E18" s="446"/>
      <c r="F18" s="450"/>
    </row>
    <row r="19" spans="1:7" ht="18" customHeight="1">
      <c r="A19" s="506"/>
      <c r="B19" s="451" t="s">
        <v>46</v>
      </c>
      <c r="C19" s="445">
        <v>390093272.11000001</v>
      </c>
      <c r="D19" s="445"/>
      <c r="E19" s="454"/>
      <c r="F19" s="450"/>
    </row>
    <row r="20" spans="1:7" ht="18" customHeight="1">
      <c r="A20" s="506"/>
      <c r="B20" s="451" t="s">
        <v>47</v>
      </c>
      <c r="C20" s="445">
        <v>-22000000</v>
      </c>
      <c r="D20" s="445"/>
      <c r="E20" s="455"/>
      <c r="F20" s="450"/>
    </row>
    <row r="21" spans="1:7" ht="18" customHeight="1">
      <c r="A21" s="506"/>
      <c r="B21" s="451" t="s">
        <v>48</v>
      </c>
      <c r="C21" s="445" t="e">
        <f>#REF!</f>
        <v>#REF!</v>
      </c>
      <c r="D21" s="445"/>
      <c r="E21" s="456" t="s">
        <v>49</v>
      </c>
      <c r="F21" s="450"/>
    </row>
    <row r="22" spans="1:7" ht="18" customHeight="1">
      <c r="A22" s="507"/>
      <c r="B22" s="451" t="s">
        <v>50</v>
      </c>
      <c r="C22" s="445"/>
      <c r="D22" s="445" t="e">
        <f>#REF!</f>
        <v>#REF!</v>
      </c>
      <c r="E22" s="455" t="e">
        <f>C19+C20+C21-D22</f>
        <v>#REF!</v>
      </c>
      <c r="F22" s="450"/>
    </row>
    <row r="23" spans="1:7" s="5" customFormat="1" ht="18" customHeight="1">
      <c r="A23" s="508" t="s">
        <v>51</v>
      </c>
      <c r="B23" s="443" t="s">
        <v>24</v>
      </c>
      <c r="C23" s="444" t="e">
        <f>#REF!</f>
        <v>#REF!</v>
      </c>
      <c r="D23" s="444"/>
      <c r="E23" s="457"/>
      <c r="F23" s="458"/>
      <c r="G23" s="205"/>
    </row>
    <row r="24" spans="1:7" s="5" customFormat="1" ht="18" customHeight="1">
      <c r="A24" s="509"/>
      <c r="B24" s="447" t="s">
        <v>52</v>
      </c>
      <c r="C24" s="444" t="e">
        <f>#REF!</f>
        <v>#REF!</v>
      </c>
      <c r="D24" s="444"/>
      <c r="E24" s="457"/>
      <c r="F24" s="458"/>
      <c r="G24" s="205"/>
    </row>
    <row r="25" spans="1:7" ht="18" customHeight="1">
      <c r="A25" s="509"/>
      <c r="B25" s="443" t="s">
        <v>53</v>
      </c>
      <c r="C25" s="445"/>
      <c r="D25" s="445"/>
      <c r="E25" s="446"/>
      <c r="F25" s="450"/>
    </row>
    <row r="26" spans="1:7" ht="18" customHeight="1">
      <c r="A26" s="509"/>
      <c r="B26" s="448" t="s">
        <v>26</v>
      </c>
      <c r="C26" s="445" t="e">
        <f>#REF!</f>
        <v>#REF!</v>
      </c>
      <c r="D26" s="445"/>
      <c r="E26" s="446"/>
      <c r="F26" s="450"/>
    </row>
    <row r="27" spans="1:7" ht="18" customHeight="1">
      <c r="A27" s="509"/>
      <c r="B27" s="448" t="s">
        <v>54</v>
      </c>
      <c r="C27" s="445" t="e">
        <f>#REF!</f>
        <v>#REF!</v>
      </c>
      <c r="D27" s="445"/>
      <c r="E27" s="446"/>
      <c r="F27" s="450"/>
    </row>
    <row r="28" spans="1:7" ht="18" customHeight="1">
      <c r="A28" s="509"/>
      <c r="B28" s="448" t="s">
        <v>55</v>
      </c>
      <c r="C28" s="445" t="e">
        <f>#REF!</f>
        <v>#REF!</v>
      </c>
      <c r="D28" s="445"/>
      <c r="E28" s="446"/>
      <c r="F28" s="450"/>
    </row>
    <row r="29" spans="1:7" ht="18" customHeight="1">
      <c r="A29" s="509"/>
      <c r="B29" s="448" t="s">
        <v>56</v>
      </c>
      <c r="C29" s="445" t="e">
        <f>#REF!</f>
        <v>#REF!</v>
      </c>
      <c r="D29" s="445"/>
      <c r="E29" s="446"/>
      <c r="F29" s="450"/>
    </row>
    <row r="30" spans="1:7" ht="24" customHeight="1">
      <c r="A30" s="509"/>
      <c r="B30" s="448"/>
      <c r="C30" s="445"/>
      <c r="D30" s="445"/>
      <c r="E30" s="453" t="s">
        <v>57</v>
      </c>
      <c r="F30" s="450"/>
    </row>
    <row r="31" spans="1:7" ht="28.5" customHeight="1">
      <c r="A31" s="509"/>
      <c r="B31" s="451" t="s">
        <v>58</v>
      </c>
      <c r="C31" s="445"/>
      <c r="D31" s="445" t="e">
        <f>C26+C27+C28+C29</f>
        <v>#REF!</v>
      </c>
      <c r="E31" s="446" t="s">
        <v>59</v>
      </c>
      <c r="F31" s="450"/>
    </row>
    <row r="32" spans="1:7" ht="18" customHeight="1">
      <c r="A32" s="509"/>
      <c r="B32" s="451" t="s">
        <v>60</v>
      </c>
      <c r="C32" s="445"/>
      <c r="D32" s="445" t="e">
        <f>C24-D31</f>
        <v>#REF!</v>
      </c>
      <c r="E32" s="446"/>
      <c r="F32" s="450"/>
    </row>
    <row r="33" spans="1:7" ht="18" customHeight="1">
      <c r="A33" s="509"/>
      <c r="B33" s="451" t="s">
        <v>61</v>
      </c>
      <c r="C33" s="459" t="e">
        <f>#REF!</f>
        <v>#REF!</v>
      </c>
      <c r="D33" s="459"/>
      <c r="E33" s="453"/>
      <c r="F33" s="450"/>
    </row>
    <row r="34" spans="1:7" ht="18" customHeight="1">
      <c r="A34" s="509"/>
      <c r="B34" s="451" t="s">
        <v>62</v>
      </c>
      <c r="C34" s="459" t="e">
        <f>#REF!</f>
        <v>#REF!</v>
      </c>
      <c r="D34" s="459"/>
      <c r="E34" s="453" t="s">
        <v>49</v>
      </c>
      <c r="F34" s="450"/>
    </row>
    <row r="35" spans="1:7" ht="18" customHeight="1">
      <c r="A35" s="509"/>
      <c r="B35" s="451" t="s">
        <v>50</v>
      </c>
      <c r="C35" s="459"/>
      <c r="D35" s="459" t="e">
        <f>#REF!</f>
        <v>#REF!</v>
      </c>
      <c r="E35" s="460" t="e">
        <f>C33+C34-D35</f>
        <v>#REF!</v>
      </c>
      <c r="F35" s="450"/>
    </row>
    <row r="36" spans="1:7" ht="18" customHeight="1">
      <c r="A36" s="509"/>
      <c r="B36" s="447" t="s">
        <v>63</v>
      </c>
      <c r="C36" s="445"/>
      <c r="D36" s="445"/>
      <c r="E36" s="446"/>
      <c r="F36" s="450"/>
    </row>
    <row r="37" spans="1:7" ht="18" customHeight="1">
      <c r="A37" s="509"/>
      <c r="B37" s="451" t="s">
        <v>64</v>
      </c>
      <c r="C37" s="445" t="e">
        <f>#REF!</f>
        <v>#REF!</v>
      </c>
      <c r="D37" s="445"/>
      <c r="E37" s="453" t="s">
        <v>65</v>
      </c>
      <c r="F37" s="450"/>
    </row>
    <row r="38" spans="1:7" ht="18" customHeight="1">
      <c r="A38" s="509"/>
      <c r="B38" s="451" t="s">
        <v>66</v>
      </c>
      <c r="C38" s="445" t="e">
        <f>#REF!</f>
        <v>#REF!</v>
      </c>
      <c r="D38" s="445"/>
      <c r="E38" s="453" t="s">
        <v>67</v>
      </c>
      <c r="F38" s="450"/>
    </row>
    <row r="39" spans="1:7" ht="18" customHeight="1">
      <c r="A39" s="509"/>
      <c r="B39" s="451" t="s">
        <v>58</v>
      </c>
      <c r="C39" s="445"/>
      <c r="D39" s="445" t="e">
        <f>C37</f>
        <v>#REF!</v>
      </c>
      <c r="E39" s="446"/>
      <c r="F39" s="450"/>
    </row>
    <row r="40" spans="1:7" ht="18" customHeight="1">
      <c r="A40" s="510"/>
      <c r="B40" s="451" t="s">
        <v>33</v>
      </c>
      <c r="C40" s="445"/>
      <c r="D40" s="445" t="e">
        <f>C38</f>
        <v>#REF!</v>
      </c>
      <c r="E40" s="453" t="s">
        <v>67</v>
      </c>
      <c r="F40" s="450"/>
    </row>
    <row r="41" spans="1:7" s="5" customFormat="1" ht="18" customHeight="1">
      <c r="A41" s="505" t="s">
        <v>68</v>
      </c>
      <c r="B41" s="443" t="s">
        <v>69</v>
      </c>
      <c r="C41" s="444" t="e">
        <f>#REF!</f>
        <v>#REF!</v>
      </c>
      <c r="D41" s="444"/>
      <c r="E41" s="457"/>
      <c r="F41" s="458"/>
      <c r="G41" s="205"/>
    </row>
    <row r="42" spans="1:7" ht="18" customHeight="1">
      <c r="A42" s="506"/>
      <c r="B42" s="443" t="s">
        <v>53</v>
      </c>
      <c r="C42" s="445"/>
      <c r="D42" s="445"/>
      <c r="E42" s="446"/>
      <c r="F42" s="450"/>
    </row>
    <row r="43" spans="1:7" ht="18" customHeight="1">
      <c r="A43" s="506"/>
      <c r="B43" s="448" t="s">
        <v>26</v>
      </c>
      <c r="C43" s="445" t="e">
        <f>#REF!</f>
        <v>#REF!</v>
      </c>
      <c r="D43" s="445"/>
      <c r="E43" s="446"/>
      <c r="F43" s="450"/>
    </row>
    <row r="44" spans="1:7" ht="18" customHeight="1">
      <c r="A44" s="506"/>
      <c r="B44" s="448" t="s">
        <v>54</v>
      </c>
      <c r="C44" s="445"/>
      <c r="D44" s="445"/>
      <c r="E44" s="446"/>
      <c r="F44" s="450"/>
    </row>
    <row r="45" spans="1:7" ht="18" customHeight="1">
      <c r="A45" s="506"/>
      <c r="B45" s="448" t="s">
        <v>55</v>
      </c>
      <c r="C45" s="445"/>
      <c r="D45" s="445"/>
      <c r="E45" s="446"/>
      <c r="F45" s="450"/>
    </row>
    <row r="46" spans="1:7" ht="18" customHeight="1">
      <c r="A46" s="506"/>
      <c r="B46" s="448" t="s">
        <v>56</v>
      </c>
      <c r="C46" s="445" t="e">
        <f>#REF!</f>
        <v>#REF!</v>
      </c>
      <c r="D46" s="445"/>
      <c r="E46" s="446"/>
      <c r="F46" s="450"/>
    </row>
    <row r="47" spans="1:7" ht="30.75" customHeight="1">
      <c r="A47" s="506"/>
      <c r="B47" s="448" t="s">
        <v>70</v>
      </c>
      <c r="C47" s="445"/>
      <c r="D47" s="445" t="e">
        <f>C43+C46</f>
        <v>#REF!</v>
      </c>
      <c r="E47" s="453" t="s">
        <v>71</v>
      </c>
      <c r="F47" s="450"/>
    </row>
    <row r="48" spans="1:7" ht="23.25" customHeight="1">
      <c r="A48" s="506"/>
      <c r="B48" s="451" t="s">
        <v>61</v>
      </c>
      <c r="C48" s="445" t="e">
        <f>#REF!</f>
        <v>#REF!</v>
      </c>
      <c r="D48" s="445"/>
      <c r="E48" s="453"/>
      <c r="F48" s="450"/>
    </row>
    <row r="49" spans="1:7" ht="18" customHeight="1">
      <c r="A49" s="506"/>
      <c r="B49" s="451" t="s">
        <v>62</v>
      </c>
      <c r="C49" s="445" t="e">
        <f>#REF!</f>
        <v>#REF!</v>
      </c>
      <c r="D49" s="445"/>
      <c r="E49" s="453" t="s">
        <v>49</v>
      </c>
      <c r="F49" s="450"/>
    </row>
    <row r="50" spans="1:7" ht="18" customHeight="1">
      <c r="A50" s="506"/>
      <c r="B50" s="451" t="s">
        <v>50</v>
      </c>
      <c r="C50" s="445"/>
      <c r="D50" s="445" t="e">
        <f>#REF!</f>
        <v>#REF!</v>
      </c>
      <c r="E50" s="461" t="e">
        <f>C48+C49-D50</f>
        <v>#REF!</v>
      </c>
      <c r="F50" s="450"/>
    </row>
    <row r="51" spans="1:7" ht="18" customHeight="1">
      <c r="A51" s="506"/>
      <c r="B51" s="443" t="s">
        <v>72</v>
      </c>
      <c r="C51" s="445"/>
      <c r="D51" s="445"/>
      <c r="E51" s="446"/>
      <c r="F51" s="450"/>
    </row>
    <row r="52" spans="1:7" ht="18" customHeight="1">
      <c r="A52" s="506"/>
      <c r="B52" s="451" t="s">
        <v>73</v>
      </c>
      <c r="C52" s="445" t="e">
        <f>#REF!</f>
        <v>#REF!</v>
      </c>
      <c r="D52" s="445"/>
      <c r="E52" s="446"/>
      <c r="F52" s="450"/>
    </row>
    <row r="53" spans="1:7" ht="18" customHeight="1">
      <c r="A53" s="507"/>
      <c r="B53" s="448" t="s">
        <v>74</v>
      </c>
      <c r="C53" s="445"/>
      <c r="D53" s="445" t="e">
        <f>C52</f>
        <v>#REF!</v>
      </c>
      <c r="E53" s="446"/>
      <c r="F53" s="450"/>
    </row>
    <row r="54" spans="1:7" s="5" customFormat="1" ht="18" customHeight="1">
      <c r="A54" s="505" t="s">
        <v>75</v>
      </c>
      <c r="B54" s="443" t="s">
        <v>76</v>
      </c>
      <c r="C54" s="444" t="e">
        <f>#REF!</f>
        <v>#REF!</v>
      </c>
      <c r="D54" s="444"/>
      <c r="E54" s="457"/>
      <c r="F54" s="458"/>
      <c r="G54" s="205"/>
    </row>
    <row r="55" spans="1:7" ht="18" customHeight="1">
      <c r="A55" s="506"/>
      <c r="B55" s="443" t="s">
        <v>53</v>
      </c>
      <c r="C55" s="445"/>
      <c r="D55" s="445"/>
      <c r="E55" s="446"/>
      <c r="F55" s="450"/>
    </row>
    <row r="56" spans="1:7" ht="18" customHeight="1">
      <c r="A56" s="506"/>
      <c r="B56" s="448" t="s">
        <v>26</v>
      </c>
      <c r="C56" s="445" t="e">
        <f>#REF!</f>
        <v>#REF!</v>
      </c>
      <c r="D56" s="445"/>
      <c r="E56" s="446"/>
      <c r="F56" s="450"/>
    </row>
    <row r="57" spans="1:7" ht="15.75" customHeight="1">
      <c r="A57" s="506"/>
      <c r="B57" s="448" t="s">
        <v>27</v>
      </c>
      <c r="C57" s="445"/>
      <c r="D57" s="445"/>
      <c r="E57" s="446"/>
      <c r="F57" s="450"/>
    </row>
    <row r="58" spans="1:7" ht="18" customHeight="1">
      <c r="A58" s="506"/>
      <c r="B58" s="448" t="s">
        <v>28</v>
      </c>
      <c r="C58" s="445" t="e">
        <f>#REF!</f>
        <v>#REF!</v>
      </c>
      <c r="D58" s="445"/>
      <c r="E58" s="446"/>
      <c r="F58" s="450"/>
    </row>
    <row r="59" spans="1:7" ht="18" customHeight="1">
      <c r="A59" s="506"/>
      <c r="B59" s="448" t="s">
        <v>56</v>
      </c>
      <c r="C59" s="445" t="e">
        <f>#REF!</f>
        <v>#REF!</v>
      </c>
      <c r="D59" s="445"/>
      <c r="E59" s="446"/>
      <c r="F59" s="450"/>
    </row>
    <row r="60" spans="1:7" ht="26.25" customHeight="1">
      <c r="A60" s="506"/>
      <c r="B60" s="448" t="s">
        <v>77</v>
      </c>
      <c r="C60" s="445"/>
      <c r="D60" s="445" t="e">
        <f>C56+C58+C59</f>
        <v>#REF!</v>
      </c>
      <c r="E60" s="453" t="s">
        <v>78</v>
      </c>
      <c r="F60" s="450">
        <v>104492784.59999999</v>
      </c>
    </row>
    <row r="61" spans="1:7" ht="19.5" customHeight="1">
      <c r="A61" s="506"/>
      <c r="B61" s="451" t="s">
        <v>61</v>
      </c>
      <c r="C61" s="445" t="e">
        <f>#REF!</f>
        <v>#REF!</v>
      </c>
      <c r="D61" s="445"/>
      <c r="E61" s="446"/>
      <c r="F61" s="450" t="e">
        <f>F60-C56</f>
        <v>#REF!</v>
      </c>
    </row>
    <row r="62" spans="1:7" ht="20.25" customHeight="1">
      <c r="A62" s="506"/>
      <c r="B62" s="451" t="s">
        <v>62</v>
      </c>
      <c r="C62" s="445" t="e">
        <f>#REF!</f>
        <v>#REF!</v>
      </c>
      <c r="D62" s="445"/>
      <c r="E62" s="453" t="s">
        <v>49</v>
      </c>
      <c r="F62" s="450"/>
    </row>
    <row r="63" spans="1:7" ht="18" customHeight="1">
      <c r="A63" s="506"/>
      <c r="B63" s="451" t="s">
        <v>50</v>
      </c>
      <c r="C63" s="445"/>
      <c r="D63" s="445" t="e">
        <f>#REF!</f>
        <v>#REF!</v>
      </c>
      <c r="E63" s="461" t="e">
        <f>C61+C62-D63</f>
        <v>#REF!</v>
      </c>
      <c r="F63" s="450"/>
    </row>
    <row r="64" spans="1:7" ht="18" customHeight="1">
      <c r="A64" s="506"/>
      <c r="B64" s="443" t="s">
        <v>72</v>
      </c>
      <c r="C64" s="445"/>
      <c r="D64" s="445"/>
      <c r="E64" s="446"/>
      <c r="F64" s="450"/>
    </row>
    <row r="65" spans="1:7" ht="18" customHeight="1">
      <c r="A65" s="506"/>
      <c r="B65" s="448" t="s">
        <v>79</v>
      </c>
      <c r="C65" s="445" t="e">
        <f>#REF!</f>
        <v>#REF!</v>
      </c>
      <c r="D65" s="445"/>
      <c r="E65" s="446"/>
      <c r="F65" s="450"/>
    </row>
    <row r="66" spans="1:7" ht="18" customHeight="1">
      <c r="A66" s="507"/>
      <c r="B66" s="448" t="s">
        <v>80</v>
      </c>
      <c r="C66" s="445"/>
      <c r="D66" s="445" t="e">
        <f>C65</f>
        <v>#REF!</v>
      </c>
      <c r="E66" s="446"/>
      <c r="F66" s="450"/>
    </row>
    <row r="67" spans="1:7" s="5" customFormat="1" ht="18" customHeight="1">
      <c r="A67" s="511" t="s">
        <v>81</v>
      </c>
      <c r="B67" s="447" t="s">
        <v>82</v>
      </c>
      <c r="C67" s="444" t="e">
        <f>#REF!</f>
        <v>#REF!</v>
      </c>
      <c r="D67" s="444"/>
      <c r="E67" s="457"/>
      <c r="F67" s="462"/>
      <c r="G67" s="205"/>
    </row>
    <row r="68" spans="1:7" ht="18" customHeight="1">
      <c r="A68" s="506"/>
      <c r="B68" s="443" t="s">
        <v>53</v>
      </c>
      <c r="C68" s="445"/>
      <c r="D68" s="445"/>
      <c r="E68" s="446"/>
    </row>
    <row r="69" spans="1:7" ht="18" customHeight="1">
      <c r="A69" s="506"/>
      <c r="B69" s="448" t="s">
        <v>26</v>
      </c>
      <c r="C69" s="445" t="e">
        <f>#REF!</f>
        <v>#REF!</v>
      </c>
      <c r="D69" s="445"/>
      <c r="E69" s="446"/>
    </row>
    <row r="70" spans="1:7" ht="18" customHeight="1">
      <c r="A70" s="506"/>
      <c r="B70" s="448" t="s">
        <v>54</v>
      </c>
      <c r="C70" s="445"/>
      <c r="D70" s="445"/>
      <c r="E70" s="446"/>
    </row>
    <row r="71" spans="1:7" ht="18" customHeight="1">
      <c r="A71" s="506"/>
      <c r="B71" s="448" t="s">
        <v>55</v>
      </c>
      <c r="C71" s="445"/>
      <c r="D71" s="445"/>
      <c r="E71" s="446"/>
    </row>
    <row r="72" spans="1:7" ht="18" customHeight="1">
      <c r="A72" s="506"/>
      <c r="B72" s="448" t="s">
        <v>56</v>
      </c>
      <c r="C72" s="445" t="e">
        <f>#REF!</f>
        <v>#REF!</v>
      </c>
      <c r="D72" s="445"/>
      <c r="E72" s="446"/>
    </row>
    <row r="73" spans="1:7" ht="24.75" customHeight="1">
      <c r="A73" s="506"/>
      <c r="B73" s="448" t="s">
        <v>70</v>
      </c>
      <c r="C73" s="445"/>
      <c r="D73" s="445" t="e">
        <f>C69+C72</f>
        <v>#REF!</v>
      </c>
      <c r="E73" s="453" t="s">
        <v>83</v>
      </c>
    </row>
    <row r="74" spans="1:7" ht="19.5" customHeight="1">
      <c r="A74" s="506"/>
      <c r="B74" s="451" t="s">
        <v>61</v>
      </c>
      <c r="C74" s="445" t="e">
        <f>#REF!</f>
        <v>#REF!</v>
      </c>
      <c r="D74" s="445"/>
      <c r="E74" s="453"/>
    </row>
    <row r="75" spans="1:7" ht="18" customHeight="1">
      <c r="A75" s="506"/>
      <c r="B75" s="451" t="s">
        <v>62</v>
      </c>
      <c r="C75" s="445" t="e">
        <f>#REF!</f>
        <v>#REF!</v>
      </c>
      <c r="D75" s="445"/>
      <c r="E75" s="453" t="s">
        <v>49</v>
      </c>
    </row>
    <row r="76" spans="1:7" ht="18" customHeight="1">
      <c r="A76" s="506"/>
      <c r="B76" s="451" t="s">
        <v>50</v>
      </c>
      <c r="C76" s="445"/>
      <c r="D76" s="445" t="e">
        <f>#REF!</f>
        <v>#REF!</v>
      </c>
      <c r="E76" s="461" t="e">
        <f>C74+C75-D76</f>
        <v>#REF!</v>
      </c>
    </row>
    <row r="77" spans="1:7" ht="18" customHeight="1">
      <c r="A77" s="506"/>
      <c r="B77" s="447" t="s">
        <v>63</v>
      </c>
      <c r="C77" s="445"/>
      <c r="D77" s="445"/>
      <c r="E77" s="446"/>
    </row>
    <row r="78" spans="1:7" ht="18" customHeight="1">
      <c r="A78" s="506"/>
      <c r="B78" s="448" t="s">
        <v>79</v>
      </c>
      <c r="C78" s="445" t="e">
        <f>#REF!</f>
        <v>#REF!</v>
      </c>
      <c r="D78" s="445"/>
      <c r="E78" s="446"/>
    </row>
    <row r="79" spans="1:7" ht="18" customHeight="1">
      <c r="A79" s="507"/>
      <c r="B79" s="448" t="s">
        <v>84</v>
      </c>
      <c r="C79" s="445"/>
      <c r="D79" s="445" t="e">
        <f>C78</f>
        <v>#REF!</v>
      </c>
      <c r="E79" s="446"/>
    </row>
    <row r="81" spans="2:10">
      <c r="B81" s="463"/>
    </row>
    <row r="82" spans="2:10">
      <c r="B82" s="463"/>
    </row>
    <row r="83" spans="2:10">
      <c r="B83" s="464" t="s">
        <v>85</v>
      </c>
      <c r="C83" s="465" t="e">
        <f>D18+D40</f>
        <v>#REF!</v>
      </c>
    </row>
    <row r="84" spans="2:10">
      <c r="D84" s="466" t="s">
        <v>86</v>
      </c>
      <c r="E84" s="467" t="s">
        <v>87</v>
      </c>
    </row>
    <row r="85" spans="2:10">
      <c r="B85" s="468" t="s">
        <v>88</v>
      </c>
      <c r="C85" s="469">
        <v>318398407.69999999</v>
      </c>
      <c r="D85" s="433">
        <v>311691782.01999998</v>
      </c>
      <c r="E85" s="433">
        <v>6706625.6799999997</v>
      </c>
    </row>
    <row r="86" spans="2:10">
      <c r="B86" s="470" t="s">
        <v>89</v>
      </c>
      <c r="C86" s="471" t="e">
        <f>C85+C83+C90*0.48</f>
        <v>#REF!</v>
      </c>
      <c r="D86" s="466" t="s">
        <v>90</v>
      </c>
      <c r="E86" s="472"/>
    </row>
    <row r="87" spans="2:10">
      <c r="B87" s="470" t="s">
        <v>91</v>
      </c>
      <c r="C87" s="471" t="e">
        <f>D13+D32</f>
        <v>#REF!</v>
      </c>
      <c r="D87" s="433" t="e">
        <f>C86-C87</f>
        <v>#REF!</v>
      </c>
      <c r="E87" s="472"/>
    </row>
    <row r="88" spans="2:10">
      <c r="B88" s="463" t="s">
        <v>92</v>
      </c>
      <c r="C88" s="433" t="e">
        <f>C19+C33+C48+C74</f>
        <v>#REF!</v>
      </c>
      <c r="D88" s="433">
        <v>-440442643.67000002</v>
      </c>
      <c r="E88" s="472"/>
    </row>
    <row r="89" spans="2:10">
      <c r="B89" s="463" t="s">
        <v>93</v>
      </c>
      <c r="C89" s="473">
        <v>-448530765.16000003</v>
      </c>
      <c r="E89" s="472"/>
    </row>
    <row r="90" spans="2:10">
      <c r="B90" s="463" t="s">
        <v>47</v>
      </c>
      <c r="C90" s="433">
        <f>C20</f>
        <v>-22000000</v>
      </c>
      <c r="D90" s="466" t="s">
        <v>94</v>
      </c>
    </row>
    <row r="91" spans="2:10">
      <c r="B91" s="463" t="s">
        <v>62</v>
      </c>
      <c r="C91" s="433" t="e">
        <f>C21+C34+C49+C62+C75+#REF!</f>
        <v>#REF!</v>
      </c>
      <c r="D91" s="433">
        <f>'利润表(合并)'!H29</f>
        <v>0</v>
      </c>
    </row>
    <row r="92" spans="2:10">
      <c r="B92" s="463" t="s">
        <v>50</v>
      </c>
      <c r="C92" s="433" t="e">
        <f>C89+C90+C91</f>
        <v>#REF!</v>
      </c>
      <c r="D92" s="433">
        <f>'利润表(合并)'!H27</f>
        <v>0</v>
      </c>
    </row>
    <row r="93" spans="2:10">
      <c r="D93" s="433">
        <f>C89+C90+D92</f>
        <v>-470530765.16000003</v>
      </c>
      <c r="E93" s="472"/>
    </row>
    <row r="94" spans="2:10">
      <c r="B94" s="474"/>
      <c r="C94" s="475"/>
      <c r="D94" s="474"/>
      <c r="E94" s="474"/>
      <c r="F94" s="474"/>
      <c r="G94" s="474"/>
      <c r="H94" s="474"/>
      <c r="I94" s="474"/>
      <c r="J94" s="474"/>
    </row>
    <row r="95" spans="2:10">
      <c r="B95" s="463" t="s">
        <v>95</v>
      </c>
      <c r="C95" s="433" t="e">
        <f>#REF!*0.52</f>
        <v>#REF!</v>
      </c>
      <c r="D95" s="433">
        <f>'利润表(合并)'!H38</f>
        <v>0</v>
      </c>
      <c r="E95" s="474"/>
      <c r="F95" s="474"/>
      <c r="G95" s="474"/>
      <c r="H95" s="474"/>
      <c r="I95" s="474"/>
      <c r="J95" s="474"/>
    </row>
    <row r="96" spans="2:10">
      <c r="B96" s="463" t="s">
        <v>96</v>
      </c>
      <c r="C96" s="433" t="e">
        <f>C91-C15+C95</f>
        <v>#REF!</v>
      </c>
      <c r="E96" s="475"/>
      <c r="F96" s="474"/>
      <c r="G96" s="474"/>
      <c r="H96" s="474"/>
      <c r="I96" s="474"/>
      <c r="J96" s="474"/>
    </row>
    <row r="97" spans="2:10">
      <c r="B97" s="463" t="s">
        <v>50</v>
      </c>
      <c r="C97" s="433" t="e">
        <f>C96+C89+C90</f>
        <v>#REF!</v>
      </c>
      <c r="D97" s="463"/>
      <c r="E97" s="474"/>
      <c r="F97" s="474"/>
      <c r="G97" s="474"/>
      <c r="H97" s="474"/>
      <c r="I97" s="474"/>
      <c r="J97" s="474"/>
    </row>
    <row r="98" spans="2:10">
      <c r="B98" s="463" t="s">
        <v>97</v>
      </c>
      <c r="C98" s="476">
        <v>519615.84</v>
      </c>
      <c r="D98" s="463"/>
    </row>
    <row r="99" spans="2:10">
      <c r="B99" s="463"/>
      <c r="C99" s="433">
        <f>'资产负债表(合并)'!G64</f>
        <v>0</v>
      </c>
      <c r="D99" s="433">
        <f>D93-C99</f>
        <v>-470530765.16000003</v>
      </c>
    </row>
    <row r="100" spans="2:10">
      <c r="B100" s="463"/>
      <c r="D100" s="433">
        <f>C98-D99</f>
        <v>471050381</v>
      </c>
    </row>
  </sheetData>
  <mergeCells count="5">
    <mergeCell ref="A2:A22"/>
    <mergeCell ref="A23:A40"/>
    <mergeCell ref="A41:A53"/>
    <mergeCell ref="A54:A66"/>
    <mergeCell ref="A67:A79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G50" sqref="G50"/>
    </sheetView>
  </sheetViews>
  <sheetFormatPr defaultColWidth="9" defaultRowHeight="14.25"/>
  <sheetData>
    <row r="1" spans="1:13" s="430" customFormat="1"/>
    <row r="2" spans="1:13" s="430" customFormat="1" ht="26.25" customHeight="1"/>
    <row r="3" spans="1:13" s="430" customFormat="1" ht="61.5">
      <c r="A3" s="513" t="s">
        <v>98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</row>
    <row r="4" spans="1:13" s="430" customFormat="1" ht="49.5" customHeight="1"/>
    <row r="5" spans="1:13" s="430" customFormat="1" ht="70.5" customHeight="1">
      <c r="A5" s="514" t="s">
        <v>99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  <c r="M5" s="514"/>
    </row>
    <row r="6" spans="1:13" s="430" customFormat="1" ht="27.75" customHeight="1"/>
    <row r="7" spans="1:13" s="430" customFormat="1" ht="33" customHeight="1">
      <c r="A7" s="515"/>
      <c r="B7" s="515"/>
      <c r="C7" s="515"/>
      <c r="D7" s="515"/>
      <c r="E7" s="515"/>
      <c r="F7" s="515"/>
      <c r="G7" s="515"/>
      <c r="H7" s="515"/>
      <c r="I7" s="515"/>
      <c r="J7" s="515"/>
      <c r="K7" s="515"/>
      <c r="L7" s="515"/>
      <c r="M7" s="515"/>
    </row>
    <row r="8" spans="1:13" s="430" customFormat="1" ht="48" customHeight="1">
      <c r="A8" s="516"/>
      <c r="B8" s="517"/>
      <c r="C8" s="517"/>
      <c r="D8" s="517"/>
      <c r="E8" s="517"/>
      <c r="F8" s="517"/>
      <c r="G8" s="517"/>
      <c r="H8" s="517"/>
      <c r="I8" s="517"/>
      <c r="J8" s="517"/>
      <c r="K8" s="517"/>
      <c r="L8" s="517"/>
      <c r="M8" s="517"/>
    </row>
    <row r="9" spans="1:13" s="430" customFormat="1"/>
    <row r="10" spans="1:13" s="430" customFormat="1"/>
    <row r="11" spans="1:13" s="430" customFormat="1" ht="28.5">
      <c r="A11" s="512" t="s">
        <v>100</v>
      </c>
      <c r="B11" s="512"/>
      <c r="C11" s="512"/>
      <c r="D11" s="512"/>
      <c r="E11" s="512"/>
      <c r="F11" s="512"/>
      <c r="G11" s="512"/>
      <c r="H11" s="512"/>
      <c r="I11" s="512"/>
      <c r="J11" s="512"/>
      <c r="K11" s="512"/>
      <c r="L11" s="512"/>
      <c r="M11" s="512"/>
    </row>
    <row r="12" spans="1:13" s="430" customFormat="1"/>
    <row r="13" spans="1:13" s="430" customFormat="1"/>
    <row r="14" spans="1:13" s="430" customFormat="1"/>
    <row r="15" spans="1:13" s="430" customFormat="1"/>
    <row r="16" spans="1:13" s="1" customFormat="1" ht="28.5">
      <c r="A16" s="512" t="s">
        <v>101</v>
      </c>
      <c r="B16" s="512"/>
      <c r="C16" s="512"/>
      <c r="D16" s="512"/>
      <c r="E16" s="512"/>
      <c r="F16" s="512"/>
      <c r="G16" s="512"/>
      <c r="H16" s="512"/>
      <c r="I16" s="512"/>
      <c r="J16" s="512"/>
      <c r="K16" s="512"/>
      <c r="L16" s="512"/>
      <c r="M16" s="512"/>
    </row>
    <row r="17" s="1" customFormat="1"/>
  </sheetData>
  <mergeCells count="6">
    <mergeCell ref="A16:M16"/>
    <mergeCell ref="A3:M3"/>
    <mergeCell ref="A5:M5"/>
    <mergeCell ref="A7:M7"/>
    <mergeCell ref="A8:M8"/>
    <mergeCell ref="A11:M11"/>
  </mergeCells>
  <phoneticPr fontId="9" type="noConversion"/>
  <printOptions horizontalCentered="1"/>
  <pageMargins left="0.70763888888888904" right="0.70763888888888904" top="0.74791666666666701" bottom="0.74791666666666701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44"/>
  <sheetViews>
    <sheetView workbookViewId="0">
      <pane xSplit="3" ySplit="5" topLeftCell="D6" activePane="bottomRight" state="frozen"/>
      <selection pane="topRight"/>
      <selection pane="bottomLeft"/>
      <selection pane="bottomRight" activeCell="A2" sqref="A2"/>
    </sheetView>
  </sheetViews>
  <sheetFormatPr defaultColWidth="9" defaultRowHeight="14.25"/>
  <cols>
    <col min="1" max="1" width="6.25" style="394" customWidth="1"/>
    <col min="2" max="2" width="28.125" style="394" customWidth="1"/>
    <col min="3" max="3" width="5.125" style="394" customWidth="1"/>
    <col min="4" max="10" width="7.625" style="394" customWidth="1"/>
    <col min="11" max="12" width="8.75" style="394" customWidth="1"/>
    <col min="13" max="26" width="7.625" style="394" customWidth="1"/>
    <col min="27" max="27" width="8.375" style="394" customWidth="1"/>
    <col min="28" max="28" width="17.25" style="416" customWidth="1"/>
    <col min="29" max="29" width="12.125" style="417" customWidth="1"/>
    <col min="30" max="30" width="12.25" style="417" customWidth="1"/>
    <col min="31" max="256" width="9" style="394"/>
    <col min="257" max="257" width="5" style="394" customWidth="1"/>
    <col min="258" max="258" width="28.125" style="394" customWidth="1"/>
    <col min="259" max="259" width="5.125" style="394" customWidth="1"/>
    <col min="260" max="283" width="7.625" style="394" customWidth="1"/>
    <col min="284" max="512" width="9" style="394"/>
    <col min="513" max="513" width="5" style="394" customWidth="1"/>
    <col min="514" max="514" width="28.125" style="394" customWidth="1"/>
    <col min="515" max="515" width="5.125" style="394" customWidth="1"/>
    <col min="516" max="539" width="7.625" style="394" customWidth="1"/>
    <col min="540" max="768" width="9" style="394"/>
    <col min="769" max="769" width="5" style="394" customWidth="1"/>
    <col min="770" max="770" width="28.125" style="394" customWidth="1"/>
    <col min="771" max="771" width="5.125" style="394" customWidth="1"/>
    <col min="772" max="795" width="7.625" style="394" customWidth="1"/>
    <col min="796" max="1024" width="9" style="394"/>
    <col min="1025" max="1025" width="5" style="394" customWidth="1"/>
    <col min="1026" max="1026" width="28.125" style="394" customWidth="1"/>
    <col min="1027" max="1027" width="5.125" style="394" customWidth="1"/>
    <col min="1028" max="1051" width="7.625" style="394" customWidth="1"/>
    <col min="1052" max="1280" width="9" style="394"/>
    <col min="1281" max="1281" width="5" style="394" customWidth="1"/>
    <col min="1282" max="1282" width="28.125" style="394" customWidth="1"/>
    <col min="1283" max="1283" width="5.125" style="394" customWidth="1"/>
    <col min="1284" max="1307" width="7.625" style="394" customWidth="1"/>
    <col min="1308" max="1536" width="9" style="394"/>
    <col min="1537" max="1537" width="5" style="394" customWidth="1"/>
    <col min="1538" max="1538" width="28.125" style="394" customWidth="1"/>
    <col min="1539" max="1539" width="5.125" style="394" customWidth="1"/>
    <col min="1540" max="1563" width="7.625" style="394" customWidth="1"/>
    <col min="1564" max="1792" width="9" style="394"/>
    <col min="1793" max="1793" width="5" style="394" customWidth="1"/>
    <col min="1794" max="1794" width="28.125" style="394" customWidth="1"/>
    <col min="1795" max="1795" width="5.125" style="394" customWidth="1"/>
    <col min="1796" max="1819" width="7.625" style="394" customWidth="1"/>
    <col min="1820" max="2048" width="9" style="394"/>
    <col min="2049" max="2049" width="5" style="394" customWidth="1"/>
    <col min="2050" max="2050" width="28.125" style="394" customWidth="1"/>
    <col min="2051" max="2051" width="5.125" style="394" customWidth="1"/>
    <col min="2052" max="2075" width="7.625" style="394" customWidth="1"/>
    <col min="2076" max="2304" width="9" style="394"/>
    <col min="2305" max="2305" width="5" style="394" customWidth="1"/>
    <col min="2306" max="2306" width="28.125" style="394" customWidth="1"/>
    <col min="2307" max="2307" width="5.125" style="394" customWidth="1"/>
    <col min="2308" max="2331" width="7.625" style="394" customWidth="1"/>
    <col min="2332" max="2560" width="9" style="394"/>
    <col min="2561" max="2561" width="5" style="394" customWidth="1"/>
    <col min="2562" max="2562" width="28.125" style="394" customWidth="1"/>
    <col min="2563" max="2563" width="5.125" style="394" customWidth="1"/>
    <col min="2564" max="2587" width="7.625" style="394" customWidth="1"/>
    <col min="2588" max="2816" width="9" style="394"/>
    <col min="2817" max="2817" width="5" style="394" customWidth="1"/>
    <col min="2818" max="2818" width="28.125" style="394" customWidth="1"/>
    <col min="2819" max="2819" width="5.125" style="394" customWidth="1"/>
    <col min="2820" max="2843" width="7.625" style="394" customWidth="1"/>
    <col min="2844" max="3072" width="9" style="394"/>
    <col min="3073" max="3073" width="5" style="394" customWidth="1"/>
    <col min="3074" max="3074" width="28.125" style="394" customWidth="1"/>
    <col min="3075" max="3075" width="5.125" style="394" customWidth="1"/>
    <col min="3076" max="3099" width="7.625" style="394" customWidth="1"/>
    <col min="3100" max="3328" width="9" style="394"/>
    <col min="3329" max="3329" width="5" style="394" customWidth="1"/>
    <col min="3330" max="3330" width="28.125" style="394" customWidth="1"/>
    <col min="3331" max="3331" width="5.125" style="394" customWidth="1"/>
    <col min="3332" max="3355" width="7.625" style="394" customWidth="1"/>
    <col min="3356" max="3584" width="9" style="394"/>
    <col min="3585" max="3585" width="5" style="394" customWidth="1"/>
    <col min="3586" max="3586" width="28.125" style="394" customWidth="1"/>
    <col min="3587" max="3587" width="5.125" style="394" customWidth="1"/>
    <col min="3588" max="3611" width="7.625" style="394" customWidth="1"/>
    <col min="3612" max="3840" width="9" style="394"/>
    <col min="3841" max="3841" width="5" style="394" customWidth="1"/>
    <col min="3842" max="3842" width="28.125" style="394" customWidth="1"/>
    <col min="3843" max="3843" width="5.125" style="394" customWidth="1"/>
    <col min="3844" max="3867" width="7.625" style="394" customWidth="1"/>
    <col min="3868" max="4096" width="9" style="394"/>
    <col min="4097" max="4097" width="5" style="394" customWidth="1"/>
    <col min="4098" max="4098" width="28.125" style="394" customWidth="1"/>
    <col min="4099" max="4099" width="5.125" style="394" customWidth="1"/>
    <col min="4100" max="4123" width="7.625" style="394" customWidth="1"/>
    <col min="4124" max="4352" width="9" style="394"/>
    <col min="4353" max="4353" width="5" style="394" customWidth="1"/>
    <col min="4354" max="4354" width="28.125" style="394" customWidth="1"/>
    <col min="4355" max="4355" width="5.125" style="394" customWidth="1"/>
    <col min="4356" max="4379" width="7.625" style="394" customWidth="1"/>
    <col min="4380" max="4608" width="9" style="394"/>
    <col min="4609" max="4609" width="5" style="394" customWidth="1"/>
    <col min="4610" max="4610" width="28.125" style="394" customWidth="1"/>
    <col min="4611" max="4611" width="5.125" style="394" customWidth="1"/>
    <col min="4612" max="4635" width="7.625" style="394" customWidth="1"/>
    <col min="4636" max="4864" width="9" style="394"/>
    <col min="4865" max="4865" width="5" style="394" customWidth="1"/>
    <col min="4866" max="4866" width="28.125" style="394" customWidth="1"/>
    <col min="4867" max="4867" width="5.125" style="394" customWidth="1"/>
    <col min="4868" max="4891" width="7.625" style="394" customWidth="1"/>
    <col min="4892" max="5120" width="9" style="394"/>
    <col min="5121" max="5121" width="5" style="394" customWidth="1"/>
    <col min="5122" max="5122" width="28.125" style="394" customWidth="1"/>
    <col min="5123" max="5123" width="5.125" style="394" customWidth="1"/>
    <col min="5124" max="5147" width="7.625" style="394" customWidth="1"/>
    <col min="5148" max="5376" width="9" style="394"/>
    <col min="5377" max="5377" width="5" style="394" customWidth="1"/>
    <col min="5378" max="5378" width="28.125" style="394" customWidth="1"/>
    <col min="5379" max="5379" width="5.125" style="394" customWidth="1"/>
    <col min="5380" max="5403" width="7.625" style="394" customWidth="1"/>
    <col min="5404" max="5632" width="9" style="394"/>
    <col min="5633" max="5633" width="5" style="394" customWidth="1"/>
    <col min="5634" max="5634" width="28.125" style="394" customWidth="1"/>
    <col min="5635" max="5635" width="5.125" style="394" customWidth="1"/>
    <col min="5636" max="5659" width="7.625" style="394" customWidth="1"/>
    <col min="5660" max="5888" width="9" style="394"/>
    <col min="5889" max="5889" width="5" style="394" customWidth="1"/>
    <col min="5890" max="5890" width="28.125" style="394" customWidth="1"/>
    <col min="5891" max="5891" width="5.125" style="394" customWidth="1"/>
    <col min="5892" max="5915" width="7.625" style="394" customWidth="1"/>
    <col min="5916" max="6144" width="9" style="394"/>
    <col min="6145" max="6145" width="5" style="394" customWidth="1"/>
    <col min="6146" max="6146" width="28.125" style="394" customWidth="1"/>
    <col min="6147" max="6147" width="5.125" style="394" customWidth="1"/>
    <col min="6148" max="6171" width="7.625" style="394" customWidth="1"/>
    <col min="6172" max="6400" width="9" style="394"/>
    <col min="6401" max="6401" width="5" style="394" customWidth="1"/>
    <col min="6402" max="6402" width="28.125" style="394" customWidth="1"/>
    <col min="6403" max="6403" width="5.125" style="394" customWidth="1"/>
    <col min="6404" max="6427" width="7.625" style="394" customWidth="1"/>
    <col min="6428" max="6656" width="9" style="394"/>
    <col min="6657" max="6657" width="5" style="394" customWidth="1"/>
    <col min="6658" max="6658" width="28.125" style="394" customWidth="1"/>
    <col min="6659" max="6659" width="5.125" style="394" customWidth="1"/>
    <col min="6660" max="6683" width="7.625" style="394" customWidth="1"/>
    <col min="6684" max="6912" width="9" style="394"/>
    <col min="6913" max="6913" width="5" style="394" customWidth="1"/>
    <col min="6914" max="6914" width="28.125" style="394" customWidth="1"/>
    <col min="6915" max="6915" width="5.125" style="394" customWidth="1"/>
    <col min="6916" max="6939" width="7.625" style="394" customWidth="1"/>
    <col min="6940" max="7168" width="9" style="394"/>
    <col min="7169" max="7169" width="5" style="394" customWidth="1"/>
    <col min="7170" max="7170" width="28.125" style="394" customWidth="1"/>
    <col min="7171" max="7171" width="5.125" style="394" customWidth="1"/>
    <col min="7172" max="7195" width="7.625" style="394" customWidth="1"/>
    <col min="7196" max="7424" width="9" style="394"/>
    <col min="7425" max="7425" width="5" style="394" customWidth="1"/>
    <col min="7426" max="7426" width="28.125" style="394" customWidth="1"/>
    <col min="7427" max="7427" width="5.125" style="394" customWidth="1"/>
    <col min="7428" max="7451" width="7.625" style="394" customWidth="1"/>
    <col min="7452" max="7680" width="9" style="394"/>
    <col min="7681" max="7681" width="5" style="394" customWidth="1"/>
    <col min="7682" max="7682" width="28.125" style="394" customWidth="1"/>
    <col min="7683" max="7683" width="5.125" style="394" customWidth="1"/>
    <col min="7684" max="7707" width="7.625" style="394" customWidth="1"/>
    <col min="7708" max="7936" width="9" style="394"/>
    <col min="7937" max="7937" width="5" style="394" customWidth="1"/>
    <col min="7938" max="7938" width="28.125" style="394" customWidth="1"/>
    <col min="7939" max="7939" width="5.125" style="394" customWidth="1"/>
    <col min="7940" max="7963" width="7.625" style="394" customWidth="1"/>
    <col min="7964" max="8192" width="9" style="394"/>
    <col min="8193" max="8193" width="5" style="394" customWidth="1"/>
    <col min="8194" max="8194" width="28.125" style="394" customWidth="1"/>
    <col min="8195" max="8195" width="5.125" style="394" customWidth="1"/>
    <col min="8196" max="8219" width="7.625" style="394" customWidth="1"/>
    <col min="8220" max="8448" width="9" style="394"/>
    <col min="8449" max="8449" width="5" style="394" customWidth="1"/>
    <col min="8450" max="8450" width="28.125" style="394" customWidth="1"/>
    <col min="8451" max="8451" width="5.125" style="394" customWidth="1"/>
    <col min="8452" max="8475" width="7.625" style="394" customWidth="1"/>
    <col min="8476" max="8704" width="9" style="394"/>
    <col min="8705" max="8705" width="5" style="394" customWidth="1"/>
    <col min="8706" max="8706" width="28.125" style="394" customWidth="1"/>
    <col min="8707" max="8707" width="5.125" style="394" customWidth="1"/>
    <col min="8708" max="8731" width="7.625" style="394" customWidth="1"/>
    <col min="8732" max="8960" width="9" style="394"/>
    <col min="8961" max="8961" width="5" style="394" customWidth="1"/>
    <col min="8962" max="8962" width="28.125" style="394" customWidth="1"/>
    <col min="8963" max="8963" width="5.125" style="394" customWidth="1"/>
    <col min="8964" max="8987" width="7.625" style="394" customWidth="1"/>
    <col min="8988" max="9216" width="9" style="394"/>
    <col min="9217" max="9217" width="5" style="394" customWidth="1"/>
    <col min="9218" max="9218" width="28.125" style="394" customWidth="1"/>
    <col min="9219" max="9219" width="5.125" style="394" customWidth="1"/>
    <col min="9220" max="9243" width="7.625" style="394" customWidth="1"/>
    <col min="9244" max="9472" width="9" style="394"/>
    <col min="9473" max="9473" width="5" style="394" customWidth="1"/>
    <col min="9474" max="9474" width="28.125" style="394" customWidth="1"/>
    <col min="9475" max="9475" width="5.125" style="394" customWidth="1"/>
    <col min="9476" max="9499" width="7.625" style="394" customWidth="1"/>
    <col min="9500" max="9728" width="9" style="394"/>
    <col min="9729" max="9729" width="5" style="394" customWidth="1"/>
    <col min="9730" max="9730" width="28.125" style="394" customWidth="1"/>
    <col min="9731" max="9731" width="5.125" style="394" customWidth="1"/>
    <col min="9732" max="9755" width="7.625" style="394" customWidth="1"/>
    <col min="9756" max="9984" width="9" style="394"/>
    <col min="9985" max="9985" width="5" style="394" customWidth="1"/>
    <col min="9986" max="9986" width="28.125" style="394" customWidth="1"/>
    <col min="9987" max="9987" width="5.125" style="394" customWidth="1"/>
    <col min="9988" max="10011" width="7.625" style="394" customWidth="1"/>
    <col min="10012" max="10240" width="9" style="394"/>
    <col min="10241" max="10241" width="5" style="394" customWidth="1"/>
    <col min="10242" max="10242" width="28.125" style="394" customWidth="1"/>
    <col min="10243" max="10243" width="5.125" style="394" customWidth="1"/>
    <col min="10244" max="10267" width="7.625" style="394" customWidth="1"/>
    <col min="10268" max="10496" width="9" style="394"/>
    <col min="10497" max="10497" width="5" style="394" customWidth="1"/>
    <col min="10498" max="10498" width="28.125" style="394" customWidth="1"/>
    <col min="10499" max="10499" width="5.125" style="394" customWidth="1"/>
    <col min="10500" max="10523" width="7.625" style="394" customWidth="1"/>
    <col min="10524" max="10752" width="9" style="394"/>
    <col min="10753" max="10753" width="5" style="394" customWidth="1"/>
    <col min="10754" max="10754" width="28.125" style="394" customWidth="1"/>
    <col min="10755" max="10755" width="5.125" style="394" customWidth="1"/>
    <col min="10756" max="10779" width="7.625" style="394" customWidth="1"/>
    <col min="10780" max="11008" width="9" style="394"/>
    <col min="11009" max="11009" width="5" style="394" customWidth="1"/>
    <col min="11010" max="11010" width="28.125" style="394" customWidth="1"/>
    <col min="11011" max="11011" width="5.125" style="394" customWidth="1"/>
    <col min="11012" max="11035" width="7.625" style="394" customWidth="1"/>
    <col min="11036" max="11264" width="9" style="394"/>
    <col min="11265" max="11265" width="5" style="394" customWidth="1"/>
    <col min="11266" max="11266" width="28.125" style="394" customWidth="1"/>
    <col min="11267" max="11267" width="5.125" style="394" customWidth="1"/>
    <col min="11268" max="11291" width="7.625" style="394" customWidth="1"/>
    <col min="11292" max="11520" width="9" style="394"/>
    <col min="11521" max="11521" width="5" style="394" customWidth="1"/>
    <col min="11522" max="11522" width="28.125" style="394" customWidth="1"/>
    <col min="11523" max="11523" width="5.125" style="394" customWidth="1"/>
    <col min="11524" max="11547" width="7.625" style="394" customWidth="1"/>
    <col min="11548" max="11776" width="9" style="394"/>
    <col min="11777" max="11777" width="5" style="394" customWidth="1"/>
    <col min="11778" max="11778" width="28.125" style="394" customWidth="1"/>
    <col min="11779" max="11779" width="5.125" style="394" customWidth="1"/>
    <col min="11780" max="11803" width="7.625" style="394" customWidth="1"/>
    <col min="11804" max="12032" width="9" style="394"/>
    <col min="12033" max="12033" width="5" style="394" customWidth="1"/>
    <col min="12034" max="12034" width="28.125" style="394" customWidth="1"/>
    <col min="12035" max="12035" width="5.125" style="394" customWidth="1"/>
    <col min="12036" max="12059" width="7.625" style="394" customWidth="1"/>
    <col min="12060" max="12288" width="9" style="394"/>
    <col min="12289" max="12289" width="5" style="394" customWidth="1"/>
    <col min="12290" max="12290" width="28.125" style="394" customWidth="1"/>
    <col min="12291" max="12291" width="5.125" style="394" customWidth="1"/>
    <col min="12292" max="12315" width="7.625" style="394" customWidth="1"/>
    <col min="12316" max="12544" width="9" style="394"/>
    <col min="12545" max="12545" width="5" style="394" customWidth="1"/>
    <col min="12546" max="12546" width="28.125" style="394" customWidth="1"/>
    <col min="12547" max="12547" width="5.125" style="394" customWidth="1"/>
    <col min="12548" max="12571" width="7.625" style="394" customWidth="1"/>
    <col min="12572" max="12800" width="9" style="394"/>
    <col min="12801" max="12801" width="5" style="394" customWidth="1"/>
    <col min="12802" max="12802" width="28.125" style="394" customWidth="1"/>
    <col min="12803" max="12803" width="5.125" style="394" customWidth="1"/>
    <col min="12804" max="12827" width="7.625" style="394" customWidth="1"/>
    <col min="12828" max="13056" width="9" style="394"/>
    <col min="13057" max="13057" width="5" style="394" customWidth="1"/>
    <col min="13058" max="13058" width="28.125" style="394" customWidth="1"/>
    <col min="13059" max="13059" width="5.125" style="394" customWidth="1"/>
    <col min="13060" max="13083" width="7.625" style="394" customWidth="1"/>
    <col min="13084" max="13312" width="9" style="394"/>
    <col min="13313" max="13313" width="5" style="394" customWidth="1"/>
    <col min="13314" max="13314" width="28.125" style="394" customWidth="1"/>
    <col min="13315" max="13315" width="5.125" style="394" customWidth="1"/>
    <col min="13316" max="13339" width="7.625" style="394" customWidth="1"/>
    <col min="13340" max="13568" width="9" style="394"/>
    <col min="13569" max="13569" width="5" style="394" customWidth="1"/>
    <col min="13570" max="13570" width="28.125" style="394" customWidth="1"/>
    <col min="13571" max="13571" width="5.125" style="394" customWidth="1"/>
    <col min="13572" max="13595" width="7.625" style="394" customWidth="1"/>
    <col min="13596" max="13824" width="9" style="394"/>
    <col min="13825" max="13825" width="5" style="394" customWidth="1"/>
    <col min="13826" max="13826" width="28.125" style="394" customWidth="1"/>
    <col min="13827" max="13827" width="5.125" style="394" customWidth="1"/>
    <col min="13828" max="13851" width="7.625" style="394" customWidth="1"/>
    <col min="13852" max="14080" width="9" style="394"/>
    <col min="14081" max="14081" width="5" style="394" customWidth="1"/>
    <col min="14082" max="14082" width="28.125" style="394" customWidth="1"/>
    <col min="14083" max="14083" width="5.125" style="394" customWidth="1"/>
    <col min="14084" max="14107" width="7.625" style="394" customWidth="1"/>
    <col min="14108" max="14336" width="9" style="394"/>
    <col min="14337" max="14337" width="5" style="394" customWidth="1"/>
    <col min="14338" max="14338" width="28.125" style="394" customWidth="1"/>
    <col min="14339" max="14339" width="5.125" style="394" customWidth="1"/>
    <col min="14340" max="14363" width="7.625" style="394" customWidth="1"/>
    <col min="14364" max="14592" width="9" style="394"/>
    <col min="14593" max="14593" width="5" style="394" customWidth="1"/>
    <col min="14594" max="14594" width="28.125" style="394" customWidth="1"/>
    <col min="14595" max="14595" width="5.125" style="394" customWidth="1"/>
    <col min="14596" max="14619" width="7.625" style="394" customWidth="1"/>
    <col min="14620" max="14848" width="9" style="394"/>
    <col min="14849" max="14849" width="5" style="394" customWidth="1"/>
    <col min="14850" max="14850" width="28.125" style="394" customWidth="1"/>
    <col min="14851" max="14851" width="5.125" style="394" customWidth="1"/>
    <col min="14852" max="14875" width="7.625" style="394" customWidth="1"/>
    <col min="14876" max="15104" width="9" style="394"/>
    <col min="15105" max="15105" width="5" style="394" customWidth="1"/>
    <col min="15106" max="15106" width="28.125" style="394" customWidth="1"/>
    <col min="15107" max="15107" width="5.125" style="394" customWidth="1"/>
    <col min="15108" max="15131" width="7.625" style="394" customWidth="1"/>
    <col min="15132" max="15360" width="9" style="394"/>
    <col min="15361" max="15361" width="5" style="394" customWidth="1"/>
    <col min="15362" max="15362" width="28.125" style="394" customWidth="1"/>
    <col min="15363" max="15363" width="5.125" style="394" customWidth="1"/>
    <col min="15364" max="15387" width="7.625" style="394" customWidth="1"/>
    <col min="15388" max="15616" width="9" style="394"/>
    <col min="15617" max="15617" width="5" style="394" customWidth="1"/>
    <col min="15618" max="15618" width="28.125" style="394" customWidth="1"/>
    <col min="15619" max="15619" width="5.125" style="394" customWidth="1"/>
    <col min="15620" max="15643" width="7.625" style="394" customWidth="1"/>
    <col min="15644" max="15872" width="9" style="394"/>
    <col min="15873" max="15873" width="5" style="394" customWidth="1"/>
    <col min="15874" max="15874" width="28.125" style="394" customWidth="1"/>
    <col min="15875" max="15875" width="5.125" style="394" customWidth="1"/>
    <col min="15876" max="15899" width="7.625" style="394" customWidth="1"/>
    <col min="15900" max="16128" width="9" style="394"/>
    <col min="16129" max="16129" width="5" style="394" customWidth="1"/>
    <col min="16130" max="16130" width="28.125" style="394" customWidth="1"/>
    <col min="16131" max="16131" width="5.125" style="394" customWidth="1"/>
    <col min="16132" max="16155" width="7.625" style="394" customWidth="1"/>
    <col min="16156" max="16384" width="9" style="394"/>
  </cols>
  <sheetData>
    <row r="1" spans="1:30" s="382" customFormat="1" ht="26.25" customHeight="1">
      <c r="B1" s="416"/>
      <c r="C1" s="418"/>
      <c r="D1" s="418"/>
    </row>
    <row r="2" spans="1:30" s="383" customFormat="1">
      <c r="A2" s="7">
        <f>封面!A8</f>
        <v>0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6"/>
      <c r="AC2" s="418"/>
      <c r="AD2" s="418"/>
    </row>
    <row r="3" spans="1:30" s="384" customFormat="1" ht="12">
      <c r="A3" s="420" t="s">
        <v>102</v>
      </c>
      <c r="C3" s="421"/>
      <c r="D3" s="421"/>
      <c r="E3" s="421"/>
      <c r="F3" s="421"/>
      <c r="G3" s="421"/>
      <c r="H3" s="421"/>
      <c r="P3" s="421"/>
      <c r="Q3" s="421"/>
      <c r="R3" s="421"/>
      <c r="S3" s="421"/>
      <c r="T3" s="421"/>
      <c r="U3" s="421"/>
      <c r="V3" s="421"/>
      <c r="W3" s="421"/>
      <c r="X3" s="421"/>
      <c r="Y3" s="421" t="s">
        <v>103</v>
      </c>
      <c r="Z3" s="421"/>
      <c r="AA3" s="427"/>
      <c r="AB3" s="416"/>
      <c r="AC3" s="418"/>
      <c r="AD3" s="418"/>
    </row>
    <row r="4" spans="1:30" s="382" customFormat="1" ht="17.45" customHeight="1">
      <c r="A4" s="522" t="s">
        <v>104</v>
      </c>
      <c r="B4" s="523"/>
      <c r="C4" s="520" t="s">
        <v>105</v>
      </c>
    </row>
    <row r="5" spans="1:30" s="382" customFormat="1" ht="17.45" customHeight="1">
      <c r="A5" s="524"/>
      <c r="B5" s="521"/>
      <c r="C5" s="521"/>
    </row>
    <row r="6" spans="1:30" s="383" customFormat="1" ht="17.25" customHeight="1">
      <c r="A6" s="525" t="s">
        <v>106</v>
      </c>
      <c r="B6" s="401" t="s">
        <v>107</v>
      </c>
      <c r="C6" s="402">
        <v>1</v>
      </c>
    </row>
    <row r="7" spans="1:30" s="382" customFormat="1" ht="17.25" customHeight="1">
      <c r="A7" s="526"/>
      <c r="B7" s="490" t="s">
        <v>108</v>
      </c>
      <c r="C7" s="402">
        <v>2</v>
      </c>
    </row>
    <row r="8" spans="1:30" s="382" customFormat="1" ht="17.25" customHeight="1">
      <c r="A8" s="526"/>
      <c r="B8" s="490" t="s">
        <v>109</v>
      </c>
      <c r="C8" s="402">
        <v>3</v>
      </c>
    </row>
    <row r="9" spans="1:30" s="382" customFormat="1" ht="17.25" customHeight="1">
      <c r="A9" s="526"/>
      <c r="B9" s="490" t="s">
        <v>110</v>
      </c>
      <c r="C9" s="402">
        <v>4</v>
      </c>
    </row>
    <row r="10" spans="1:30" s="382" customFormat="1" ht="17.25" customHeight="1">
      <c r="A10" s="526"/>
      <c r="B10" s="490" t="s">
        <v>111</v>
      </c>
      <c r="C10" s="402">
        <v>5</v>
      </c>
    </row>
    <row r="11" spans="1:30" s="383" customFormat="1" ht="17.25" customHeight="1">
      <c r="A11" s="526"/>
      <c r="B11" s="491" t="s">
        <v>112</v>
      </c>
      <c r="C11" s="402">
        <v>6</v>
      </c>
    </row>
    <row r="12" spans="1:30" s="385" customFormat="1" ht="17.25" customHeight="1">
      <c r="A12" s="526"/>
      <c r="B12" s="492" t="s">
        <v>113</v>
      </c>
      <c r="C12" s="402">
        <v>7</v>
      </c>
    </row>
    <row r="13" spans="1:30" s="385" customFormat="1" ht="17.25" customHeight="1">
      <c r="A13" s="526"/>
      <c r="B13" s="492" t="s">
        <v>114</v>
      </c>
      <c r="C13" s="402">
        <v>8</v>
      </c>
    </row>
    <row r="14" spans="1:30" s="385" customFormat="1" ht="17.25" customHeight="1">
      <c r="A14" s="526"/>
      <c r="B14" s="492" t="s">
        <v>115</v>
      </c>
      <c r="C14" s="402">
        <v>9</v>
      </c>
    </row>
    <row r="15" spans="1:30" s="383" customFormat="1" ht="17.25" customHeight="1">
      <c r="A15" s="526"/>
      <c r="B15" s="491" t="s">
        <v>116</v>
      </c>
      <c r="C15" s="402">
        <v>10</v>
      </c>
    </row>
    <row r="16" spans="1:30" s="383" customFormat="1" ht="17.25" customHeight="1">
      <c r="A16" s="526"/>
      <c r="B16" s="491" t="s">
        <v>117</v>
      </c>
      <c r="C16" s="402">
        <v>11</v>
      </c>
    </row>
    <row r="17" spans="1:30" s="383" customFormat="1" ht="17.25" customHeight="1">
      <c r="A17" s="518" t="s">
        <v>118</v>
      </c>
      <c r="B17" s="401" t="s">
        <v>119</v>
      </c>
      <c r="C17" s="402">
        <v>12</v>
      </c>
    </row>
    <row r="18" spans="1:30" s="386" customFormat="1" ht="17.25" customHeight="1">
      <c r="A18" s="518"/>
      <c r="B18" s="493" t="s">
        <v>120</v>
      </c>
      <c r="C18" s="402">
        <v>13</v>
      </c>
    </row>
    <row r="19" spans="1:30" s="387" customFormat="1" ht="17.25" customHeight="1">
      <c r="A19" s="518"/>
      <c r="B19" s="491" t="s">
        <v>121</v>
      </c>
      <c r="C19" s="402">
        <v>14</v>
      </c>
    </row>
    <row r="20" spans="1:30" s="387" customFormat="1" ht="17.25" customHeight="1">
      <c r="A20" s="518"/>
      <c r="B20" s="491" t="s">
        <v>122</v>
      </c>
      <c r="C20" s="402">
        <v>15</v>
      </c>
    </row>
    <row r="21" spans="1:30" ht="17.25" customHeight="1">
      <c r="A21" s="518"/>
      <c r="B21" s="492" t="s">
        <v>123</v>
      </c>
      <c r="C21" s="402">
        <v>16</v>
      </c>
      <c r="AB21" s="394"/>
      <c r="AC21" s="394"/>
      <c r="AD21" s="394"/>
    </row>
    <row r="22" spans="1:30" ht="17.25" customHeight="1">
      <c r="A22" s="518"/>
      <c r="B22" s="492" t="s">
        <v>124</v>
      </c>
      <c r="C22" s="402">
        <v>17</v>
      </c>
      <c r="AB22" s="394"/>
      <c r="AC22" s="394"/>
      <c r="AD22" s="394"/>
    </row>
    <row r="23" spans="1:30" ht="17.25" customHeight="1">
      <c r="A23" s="518"/>
      <c r="B23" s="492" t="s">
        <v>125</v>
      </c>
      <c r="C23" s="402">
        <v>18</v>
      </c>
      <c r="AB23" s="394"/>
      <c r="AC23" s="394"/>
      <c r="AD23" s="394"/>
    </row>
    <row r="24" spans="1:30" s="387" customFormat="1" ht="17.25" customHeight="1">
      <c r="A24" s="518"/>
      <c r="B24" s="491" t="s">
        <v>126</v>
      </c>
      <c r="C24" s="402">
        <v>19</v>
      </c>
    </row>
    <row r="25" spans="1:30" s="387" customFormat="1" ht="17.25" customHeight="1">
      <c r="A25" s="518"/>
      <c r="B25" s="493" t="s">
        <v>127</v>
      </c>
      <c r="C25" s="402">
        <v>20</v>
      </c>
    </row>
    <row r="26" spans="1:30" s="388" customFormat="1" ht="17.25" customHeight="1">
      <c r="A26" s="518" t="s">
        <v>128</v>
      </c>
      <c r="B26" s="493" t="s">
        <v>129</v>
      </c>
      <c r="C26" s="402">
        <v>21</v>
      </c>
    </row>
    <row r="27" spans="1:30" s="388" customFormat="1" ht="17.25" customHeight="1">
      <c r="A27" s="518"/>
      <c r="B27" s="493" t="s">
        <v>130</v>
      </c>
      <c r="C27" s="402">
        <v>22</v>
      </c>
    </row>
    <row r="28" spans="1:30" s="388" customFormat="1" ht="17.25" customHeight="1">
      <c r="A28" s="518"/>
      <c r="B28" s="403" t="s">
        <v>131</v>
      </c>
      <c r="C28" s="402">
        <v>23</v>
      </c>
    </row>
    <row r="29" spans="1:30" s="388" customFormat="1" ht="17.25" customHeight="1">
      <c r="A29" s="518"/>
      <c r="B29" s="493" t="s">
        <v>132</v>
      </c>
      <c r="C29" s="402">
        <v>24</v>
      </c>
    </row>
    <row r="30" spans="1:30" s="388" customFormat="1" ht="17.25" customHeight="1">
      <c r="A30" s="518" t="s">
        <v>133</v>
      </c>
      <c r="B30" s="493" t="s">
        <v>134</v>
      </c>
      <c r="C30" s="402">
        <v>25</v>
      </c>
    </row>
    <row r="31" spans="1:30" s="388" customFormat="1" ht="17.25" customHeight="1">
      <c r="A31" s="518"/>
      <c r="B31" s="493" t="s">
        <v>135</v>
      </c>
      <c r="C31" s="402">
        <v>26</v>
      </c>
    </row>
    <row r="32" spans="1:30" s="388" customFormat="1" ht="17.25" customHeight="1">
      <c r="A32" s="518"/>
      <c r="B32" s="493" t="s">
        <v>136</v>
      </c>
      <c r="C32" s="402">
        <v>27</v>
      </c>
    </row>
    <row r="33" spans="1:30" s="388" customFormat="1" ht="17.25" customHeight="1">
      <c r="A33" s="518"/>
      <c r="B33" s="493" t="s">
        <v>137</v>
      </c>
      <c r="C33" s="402">
        <v>28</v>
      </c>
    </row>
    <row r="34" spans="1:30" s="389" customFormat="1" ht="17.25" customHeight="1">
      <c r="A34" s="518"/>
      <c r="B34" s="403" t="s">
        <v>138</v>
      </c>
      <c r="C34" s="402">
        <v>29</v>
      </c>
    </row>
    <row r="35" spans="1:30" s="389" customFormat="1" ht="17.25" customHeight="1">
      <c r="A35" s="518"/>
      <c r="B35" s="493" t="s">
        <v>139</v>
      </c>
      <c r="C35" s="402">
        <v>30</v>
      </c>
    </row>
    <row r="36" spans="1:30" s="388" customFormat="1" ht="17.25" customHeight="1">
      <c r="A36" s="518" t="s">
        <v>140</v>
      </c>
      <c r="B36" s="493" t="s">
        <v>141</v>
      </c>
      <c r="C36" s="402">
        <v>31</v>
      </c>
    </row>
    <row r="37" spans="1:30" s="388" customFormat="1" ht="17.25" customHeight="1">
      <c r="A37" s="518"/>
      <c r="B37" s="493" t="s">
        <v>142</v>
      </c>
      <c r="C37" s="402">
        <v>32</v>
      </c>
    </row>
    <row r="38" spans="1:30" s="388" customFormat="1" ht="17.25" customHeight="1">
      <c r="A38" s="519"/>
      <c r="B38" s="494" t="s">
        <v>143</v>
      </c>
      <c r="C38" s="404">
        <v>33</v>
      </c>
    </row>
    <row r="39" spans="1:30" s="390" customFormat="1">
      <c r="A39" s="422"/>
      <c r="B39" s="423" t="s">
        <v>144</v>
      </c>
      <c r="C39" s="423"/>
      <c r="D39" s="424"/>
      <c r="E39" s="424"/>
      <c r="F39" s="424"/>
      <c r="G39" s="424"/>
      <c r="H39" s="424"/>
      <c r="I39" s="422"/>
      <c r="J39" s="422"/>
      <c r="K39" s="422"/>
      <c r="L39" s="422"/>
      <c r="M39" s="423" t="s">
        <v>145</v>
      </c>
      <c r="N39" s="423"/>
      <c r="O39" s="422"/>
      <c r="P39" s="424"/>
      <c r="Q39" s="424"/>
      <c r="R39" s="424"/>
      <c r="S39" s="424"/>
      <c r="T39" s="424"/>
      <c r="U39" s="424"/>
      <c r="V39" s="424"/>
      <c r="W39" s="424"/>
      <c r="X39" s="424" t="s">
        <v>146</v>
      </c>
      <c r="Y39" s="424"/>
      <c r="Z39" s="424"/>
      <c r="AA39" s="424"/>
      <c r="AB39" s="428"/>
      <c r="AC39" s="429"/>
      <c r="AD39" s="429"/>
    </row>
    <row r="40" spans="1:30">
      <c r="A40" s="425"/>
      <c r="B40" s="425"/>
      <c r="C40" s="425"/>
      <c r="D40" s="425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  <c r="AA40" s="425"/>
    </row>
    <row r="42" spans="1:30">
      <c r="D42" s="409"/>
      <c r="E42" s="409"/>
      <c r="F42" s="409"/>
      <c r="P42" s="409"/>
      <c r="Q42" s="409"/>
      <c r="R42" s="409"/>
      <c r="S42" s="409"/>
      <c r="T42" s="409"/>
      <c r="U42" s="409"/>
      <c r="V42" s="409"/>
      <c r="W42" s="409"/>
      <c r="X42" s="409"/>
    </row>
    <row r="43" spans="1:30">
      <c r="D43" s="335"/>
      <c r="E43" s="335"/>
      <c r="F43" s="335"/>
      <c r="I43" s="426"/>
      <c r="J43" s="426"/>
      <c r="K43" s="426"/>
      <c r="L43" s="426"/>
      <c r="M43" s="426"/>
      <c r="N43" s="426"/>
      <c r="O43" s="426"/>
      <c r="P43" s="335"/>
      <c r="Q43" s="335"/>
      <c r="R43" s="335"/>
      <c r="S43" s="335"/>
      <c r="T43" s="335"/>
      <c r="U43" s="335"/>
      <c r="V43" s="335"/>
      <c r="W43" s="335"/>
      <c r="X43" s="335"/>
      <c r="AA43" s="426"/>
    </row>
    <row r="44" spans="1:30">
      <c r="I44" s="426"/>
      <c r="J44" s="426"/>
      <c r="K44" s="426"/>
      <c r="L44" s="426"/>
      <c r="M44" s="426"/>
      <c r="N44" s="426"/>
      <c r="O44" s="426"/>
      <c r="AA44" s="426"/>
    </row>
  </sheetData>
  <mergeCells count="7">
    <mergeCell ref="A30:A35"/>
    <mergeCell ref="A36:A38"/>
    <mergeCell ref="C4:C5"/>
    <mergeCell ref="A4:B5"/>
    <mergeCell ref="A6:A16"/>
    <mergeCell ref="A17:A25"/>
    <mergeCell ref="A26:A29"/>
  </mergeCells>
  <phoneticPr fontId="9" type="noConversion"/>
  <printOptions horizontalCentered="1"/>
  <pageMargins left="0.235416666666667" right="0.235416666666667" top="0.74791666666666701" bottom="0.74791666666666701" header="0" footer="0"/>
  <pageSetup paperSize="9" scale="59" orientation="landscape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44"/>
  <sheetViews>
    <sheetView workbookViewId="0">
      <pane xSplit="3" ySplit="5" topLeftCell="D6" activePane="bottomRight" state="frozen"/>
      <selection pane="topRight"/>
      <selection pane="bottomLeft"/>
      <selection pane="bottomRight" activeCell="A2" sqref="A2"/>
    </sheetView>
  </sheetViews>
  <sheetFormatPr defaultColWidth="9" defaultRowHeight="14.25"/>
  <cols>
    <col min="1" max="1" width="5" style="391" customWidth="1"/>
    <col min="2" max="2" width="28.125" style="391" customWidth="1"/>
    <col min="3" max="3" width="5.125" style="391" customWidth="1"/>
    <col min="4" max="10" width="7.625" style="391" customWidth="1"/>
    <col min="11" max="12" width="9.875" style="391" customWidth="1"/>
    <col min="13" max="15" width="8.375" style="391" customWidth="1"/>
    <col min="16" max="27" width="7.625" style="391" customWidth="1"/>
    <col min="28" max="28" width="18.625" style="392" customWidth="1"/>
    <col min="29" max="29" width="13.5" style="393" customWidth="1"/>
    <col min="30" max="30" width="13.625" style="393" customWidth="1"/>
    <col min="31" max="256" width="9" style="394"/>
    <col min="257" max="257" width="5" style="394" customWidth="1"/>
    <col min="258" max="258" width="28.125" style="394" customWidth="1"/>
    <col min="259" max="259" width="5.125" style="394" customWidth="1"/>
    <col min="260" max="283" width="7.625" style="394" customWidth="1"/>
    <col min="284" max="512" width="9" style="394"/>
    <col min="513" max="513" width="5" style="394" customWidth="1"/>
    <col min="514" max="514" width="28.125" style="394" customWidth="1"/>
    <col min="515" max="515" width="5.125" style="394" customWidth="1"/>
    <col min="516" max="539" width="7.625" style="394" customWidth="1"/>
    <col min="540" max="768" width="9" style="394"/>
    <col min="769" max="769" width="5" style="394" customWidth="1"/>
    <col min="770" max="770" width="28.125" style="394" customWidth="1"/>
    <col min="771" max="771" width="5.125" style="394" customWidth="1"/>
    <col min="772" max="795" width="7.625" style="394" customWidth="1"/>
    <col min="796" max="1024" width="9" style="394"/>
    <col min="1025" max="1025" width="5" style="394" customWidth="1"/>
    <col min="1026" max="1026" width="28.125" style="394" customWidth="1"/>
    <col min="1027" max="1027" width="5.125" style="394" customWidth="1"/>
    <col min="1028" max="1051" width="7.625" style="394" customWidth="1"/>
    <col min="1052" max="1280" width="9" style="394"/>
    <col min="1281" max="1281" width="5" style="394" customWidth="1"/>
    <col min="1282" max="1282" width="28.125" style="394" customWidth="1"/>
    <col min="1283" max="1283" width="5.125" style="394" customWidth="1"/>
    <col min="1284" max="1307" width="7.625" style="394" customWidth="1"/>
    <col min="1308" max="1536" width="9" style="394"/>
    <col min="1537" max="1537" width="5" style="394" customWidth="1"/>
    <col min="1538" max="1538" width="28.125" style="394" customWidth="1"/>
    <col min="1539" max="1539" width="5.125" style="394" customWidth="1"/>
    <col min="1540" max="1563" width="7.625" style="394" customWidth="1"/>
    <col min="1564" max="1792" width="9" style="394"/>
    <col min="1793" max="1793" width="5" style="394" customWidth="1"/>
    <col min="1794" max="1794" width="28.125" style="394" customWidth="1"/>
    <col min="1795" max="1795" width="5.125" style="394" customWidth="1"/>
    <col min="1796" max="1819" width="7.625" style="394" customWidth="1"/>
    <col min="1820" max="2048" width="9" style="394"/>
    <col min="2049" max="2049" width="5" style="394" customWidth="1"/>
    <col min="2050" max="2050" width="28.125" style="394" customWidth="1"/>
    <col min="2051" max="2051" width="5.125" style="394" customWidth="1"/>
    <col min="2052" max="2075" width="7.625" style="394" customWidth="1"/>
    <col min="2076" max="2304" width="9" style="394"/>
    <col min="2305" max="2305" width="5" style="394" customWidth="1"/>
    <col min="2306" max="2306" width="28.125" style="394" customWidth="1"/>
    <col min="2307" max="2307" width="5.125" style="394" customWidth="1"/>
    <col min="2308" max="2331" width="7.625" style="394" customWidth="1"/>
    <col min="2332" max="2560" width="9" style="394"/>
    <col min="2561" max="2561" width="5" style="394" customWidth="1"/>
    <col min="2562" max="2562" width="28.125" style="394" customWidth="1"/>
    <col min="2563" max="2563" width="5.125" style="394" customWidth="1"/>
    <col min="2564" max="2587" width="7.625" style="394" customWidth="1"/>
    <col min="2588" max="2816" width="9" style="394"/>
    <col min="2817" max="2817" width="5" style="394" customWidth="1"/>
    <col min="2818" max="2818" width="28.125" style="394" customWidth="1"/>
    <col min="2819" max="2819" width="5.125" style="394" customWidth="1"/>
    <col min="2820" max="2843" width="7.625" style="394" customWidth="1"/>
    <col min="2844" max="3072" width="9" style="394"/>
    <col min="3073" max="3073" width="5" style="394" customWidth="1"/>
    <col min="3074" max="3074" width="28.125" style="394" customWidth="1"/>
    <col min="3075" max="3075" width="5.125" style="394" customWidth="1"/>
    <col min="3076" max="3099" width="7.625" style="394" customWidth="1"/>
    <col min="3100" max="3328" width="9" style="394"/>
    <col min="3329" max="3329" width="5" style="394" customWidth="1"/>
    <col min="3330" max="3330" width="28.125" style="394" customWidth="1"/>
    <col min="3331" max="3331" width="5.125" style="394" customWidth="1"/>
    <col min="3332" max="3355" width="7.625" style="394" customWidth="1"/>
    <col min="3356" max="3584" width="9" style="394"/>
    <col min="3585" max="3585" width="5" style="394" customWidth="1"/>
    <col min="3586" max="3586" width="28.125" style="394" customWidth="1"/>
    <col min="3587" max="3587" width="5.125" style="394" customWidth="1"/>
    <col min="3588" max="3611" width="7.625" style="394" customWidth="1"/>
    <col min="3612" max="3840" width="9" style="394"/>
    <col min="3841" max="3841" width="5" style="394" customWidth="1"/>
    <col min="3842" max="3842" width="28.125" style="394" customWidth="1"/>
    <col min="3843" max="3843" width="5.125" style="394" customWidth="1"/>
    <col min="3844" max="3867" width="7.625" style="394" customWidth="1"/>
    <col min="3868" max="4096" width="9" style="394"/>
    <col min="4097" max="4097" width="5" style="394" customWidth="1"/>
    <col min="4098" max="4098" width="28.125" style="394" customWidth="1"/>
    <col min="4099" max="4099" width="5.125" style="394" customWidth="1"/>
    <col min="4100" max="4123" width="7.625" style="394" customWidth="1"/>
    <col min="4124" max="4352" width="9" style="394"/>
    <col min="4353" max="4353" width="5" style="394" customWidth="1"/>
    <col min="4354" max="4354" width="28.125" style="394" customWidth="1"/>
    <col min="4355" max="4355" width="5.125" style="394" customWidth="1"/>
    <col min="4356" max="4379" width="7.625" style="394" customWidth="1"/>
    <col min="4380" max="4608" width="9" style="394"/>
    <col min="4609" max="4609" width="5" style="394" customWidth="1"/>
    <col min="4610" max="4610" width="28.125" style="394" customWidth="1"/>
    <col min="4611" max="4611" width="5.125" style="394" customWidth="1"/>
    <col min="4612" max="4635" width="7.625" style="394" customWidth="1"/>
    <col min="4636" max="4864" width="9" style="394"/>
    <col min="4865" max="4865" width="5" style="394" customWidth="1"/>
    <col min="4866" max="4866" width="28.125" style="394" customWidth="1"/>
    <col min="4867" max="4867" width="5.125" style="394" customWidth="1"/>
    <col min="4868" max="4891" width="7.625" style="394" customWidth="1"/>
    <col min="4892" max="5120" width="9" style="394"/>
    <col min="5121" max="5121" width="5" style="394" customWidth="1"/>
    <col min="5122" max="5122" width="28.125" style="394" customWidth="1"/>
    <col min="5123" max="5123" width="5.125" style="394" customWidth="1"/>
    <col min="5124" max="5147" width="7.625" style="394" customWidth="1"/>
    <col min="5148" max="5376" width="9" style="394"/>
    <col min="5377" max="5377" width="5" style="394" customWidth="1"/>
    <col min="5378" max="5378" width="28.125" style="394" customWidth="1"/>
    <col min="5379" max="5379" width="5.125" style="394" customWidth="1"/>
    <col min="5380" max="5403" width="7.625" style="394" customWidth="1"/>
    <col min="5404" max="5632" width="9" style="394"/>
    <col min="5633" max="5633" width="5" style="394" customWidth="1"/>
    <col min="5634" max="5634" width="28.125" style="394" customWidth="1"/>
    <col min="5635" max="5635" width="5.125" style="394" customWidth="1"/>
    <col min="5636" max="5659" width="7.625" style="394" customWidth="1"/>
    <col min="5660" max="5888" width="9" style="394"/>
    <col min="5889" max="5889" width="5" style="394" customWidth="1"/>
    <col min="5890" max="5890" width="28.125" style="394" customWidth="1"/>
    <col min="5891" max="5891" width="5.125" style="394" customWidth="1"/>
    <col min="5892" max="5915" width="7.625" style="394" customWidth="1"/>
    <col min="5916" max="6144" width="9" style="394"/>
    <col min="6145" max="6145" width="5" style="394" customWidth="1"/>
    <col min="6146" max="6146" width="28.125" style="394" customWidth="1"/>
    <col min="6147" max="6147" width="5.125" style="394" customWidth="1"/>
    <col min="6148" max="6171" width="7.625" style="394" customWidth="1"/>
    <col min="6172" max="6400" width="9" style="394"/>
    <col min="6401" max="6401" width="5" style="394" customWidth="1"/>
    <col min="6402" max="6402" width="28.125" style="394" customWidth="1"/>
    <col min="6403" max="6403" width="5.125" style="394" customWidth="1"/>
    <col min="6404" max="6427" width="7.625" style="394" customWidth="1"/>
    <col min="6428" max="6656" width="9" style="394"/>
    <col min="6657" max="6657" width="5" style="394" customWidth="1"/>
    <col min="6658" max="6658" width="28.125" style="394" customWidth="1"/>
    <col min="6659" max="6659" width="5.125" style="394" customWidth="1"/>
    <col min="6660" max="6683" width="7.625" style="394" customWidth="1"/>
    <col min="6684" max="6912" width="9" style="394"/>
    <col min="6913" max="6913" width="5" style="394" customWidth="1"/>
    <col min="6914" max="6914" width="28.125" style="394" customWidth="1"/>
    <col min="6915" max="6915" width="5.125" style="394" customWidth="1"/>
    <col min="6916" max="6939" width="7.625" style="394" customWidth="1"/>
    <col min="6940" max="7168" width="9" style="394"/>
    <col min="7169" max="7169" width="5" style="394" customWidth="1"/>
    <col min="7170" max="7170" width="28.125" style="394" customWidth="1"/>
    <col min="7171" max="7171" width="5.125" style="394" customWidth="1"/>
    <col min="7172" max="7195" width="7.625" style="394" customWidth="1"/>
    <col min="7196" max="7424" width="9" style="394"/>
    <col min="7425" max="7425" width="5" style="394" customWidth="1"/>
    <col min="7426" max="7426" width="28.125" style="394" customWidth="1"/>
    <col min="7427" max="7427" width="5.125" style="394" customWidth="1"/>
    <col min="7428" max="7451" width="7.625" style="394" customWidth="1"/>
    <col min="7452" max="7680" width="9" style="394"/>
    <col min="7681" max="7681" width="5" style="394" customWidth="1"/>
    <col min="7682" max="7682" width="28.125" style="394" customWidth="1"/>
    <col min="7683" max="7683" width="5.125" style="394" customWidth="1"/>
    <col min="7684" max="7707" width="7.625" style="394" customWidth="1"/>
    <col min="7708" max="7936" width="9" style="394"/>
    <col min="7937" max="7937" width="5" style="394" customWidth="1"/>
    <col min="7938" max="7938" width="28.125" style="394" customWidth="1"/>
    <col min="7939" max="7939" width="5.125" style="394" customWidth="1"/>
    <col min="7940" max="7963" width="7.625" style="394" customWidth="1"/>
    <col min="7964" max="8192" width="9" style="394"/>
    <col min="8193" max="8193" width="5" style="394" customWidth="1"/>
    <col min="8194" max="8194" width="28.125" style="394" customWidth="1"/>
    <col min="8195" max="8195" width="5.125" style="394" customWidth="1"/>
    <col min="8196" max="8219" width="7.625" style="394" customWidth="1"/>
    <col min="8220" max="8448" width="9" style="394"/>
    <col min="8449" max="8449" width="5" style="394" customWidth="1"/>
    <col min="8450" max="8450" width="28.125" style="394" customWidth="1"/>
    <col min="8451" max="8451" width="5.125" style="394" customWidth="1"/>
    <col min="8452" max="8475" width="7.625" style="394" customWidth="1"/>
    <col min="8476" max="8704" width="9" style="394"/>
    <col min="8705" max="8705" width="5" style="394" customWidth="1"/>
    <col min="8706" max="8706" width="28.125" style="394" customWidth="1"/>
    <col min="8707" max="8707" width="5.125" style="394" customWidth="1"/>
    <col min="8708" max="8731" width="7.625" style="394" customWidth="1"/>
    <col min="8732" max="8960" width="9" style="394"/>
    <col min="8961" max="8961" width="5" style="394" customWidth="1"/>
    <col min="8962" max="8962" width="28.125" style="394" customWidth="1"/>
    <col min="8963" max="8963" width="5.125" style="394" customWidth="1"/>
    <col min="8964" max="8987" width="7.625" style="394" customWidth="1"/>
    <col min="8988" max="9216" width="9" style="394"/>
    <col min="9217" max="9217" width="5" style="394" customWidth="1"/>
    <col min="9218" max="9218" width="28.125" style="394" customWidth="1"/>
    <col min="9219" max="9219" width="5.125" style="394" customWidth="1"/>
    <col min="9220" max="9243" width="7.625" style="394" customWidth="1"/>
    <col min="9244" max="9472" width="9" style="394"/>
    <col min="9473" max="9473" width="5" style="394" customWidth="1"/>
    <col min="9474" max="9474" width="28.125" style="394" customWidth="1"/>
    <col min="9475" max="9475" width="5.125" style="394" customWidth="1"/>
    <col min="9476" max="9499" width="7.625" style="394" customWidth="1"/>
    <col min="9500" max="9728" width="9" style="394"/>
    <col min="9729" max="9729" width="5" style="394" customWidth="1"/>
    <col min="9730" max="9730" width="28.125" style="394" customWidth="1"/>
    <col min="9731" max="9731" width="5.125" style="394" customWidth="1"/>
    <col min="9732" max="9755" width="7.625" style="394" customWidth="1"/>
    <col min="9756" max="9984" width="9" style="394"/>
    <col min="9985" max="9985" width="5" style="394" customWidth="1"/>
    <col min="9986" max="9986" width="28.125" style="394" customWidth="1"/>
    <col min="9987" max="9987" width="5.125" style="394" customWidth="1"/>
    <col min="9988" max="10011" width="7.625" style="394" customWidth="1"/>
    <col min="10012" max="10240" width="9" style="394"/>
    <col min="10241" max="10241" width="5" style="394" customWidth="1"/>
    <col min="10242" max="10242" width="28.125" style="394" customWidth="1"/>
    <col min="10243" max="10243" width="5.125" style="394" customWidth="1"/>
    <col min="10244" max="10267" width="7.625" style="394" customWidth="1"/>
    <col min="10268" max="10496" width="9" style="394"/>
    <col min="10497" max="10497" width="5" style="394" customWidth="1"/>
    <col min="10498" max="10498" width="28.125" style="394" customWidth="1"/>
    <col min="10499" max="10499" width="5.125" style="394" customWidth="1"/>
    <col min="10500" max="10523" width="7.625" style="394" customWidth="1"/>
    <col min="10524" max="10752" width="9" style="394"/>
    <col min="10753" max="10753" width="5" style="394" customWidth="1"/>
    <col min="10754" max="10754" width="28.125" style="394" customWidth="1"/>
    <col min="10755" max="10755" width="5.125" style="394" customWidth="1"/>
    <col min="10756" max="10779" width="7.625" style="394" customWidth="1"/>
    <col min="10780" max="11008" width="9" style="394"/>
    <col min="11009" max="11009" width="5" style="394" customWidth="1"/>
    <col min="11010" max="11010" width="28.125" style="394" customWidth="1"/>
    <col min="11011" max="11011" width="5.125" style="394" customWidth="1"/>
    <col min="11012" max="11035" width="7.625" style="394" customWidth="1"/>
    <col min="11036" max="11264" width="9" style="394"/>
    <col min="11265" max="11265" width="5" style="394" customWidth="1"/>
    <col min="11266" max="11266" width="28.125" style="394" customWidth="1"/>
    <col min="11267" max="11267" width="5.125" style="394" customWidth="1"/>
    <col min="11268" max="11291" width="7.625" style="394" customWidth="1"/>
    <col min="11292" max="11520" width="9" style="394"/>
    <col min="11521" max="11521" width="5" style="394" customWidth="1"/>
    <col min="11522" max="11522" width="28.125" style="394" customWidth="1"/>
    <col min="11523" max="11523" width="5.125" style="394" customWidth="1"/>
    <col min="11524" max="11547" width="7.625" style="394" customWidth="1"/>
    <col min="11548" max="11776" width="9" style="394"/>
    <col min="11777" max="11777" width="5" style="394" customWidth="1"/>
    <col min="11778" max="11778" width="28.125" style="394" customWidth="1"/>
    <col min="11779" max="11779" width="5.125" style="394" customWidth="1"/>
    <col min="11780" max="11803" width="7.625" style="394" customWidth="1"/>
    <col min="11804" max="12032" width="9" style="394"/>
    <col min="12033" max="12033" width="5" style="394" customWidth="1"/>
    <col min="12034" max="12034" width="28.125" style="394" customWidth="1"/>
    <col min="12035" max="12035" width="5.125" style="394" customWidth="1"/>
    <col min="12036" max="12059" width="7.625" style="394" customWidth="1"/>
    <col min="12060" max="12288" width="9" style="394"/>
    <col min="12289" max="12289" width="5" style="394" customWidth="1"/>
    <col min="12290" max="12290" width="28.125" style="394" customWidth="1"/>
    <col min="12291" max="12291" width="5.125" style="394" customWidth="1"/>
    <col min="12292" max="12315" width="7.625" style="394" customWidth="1"/>
    <col min="12316" max="12544" width="9" style="394"/>
    <col min="12545" max="12545" width="5" style="394" customWidth="1"/>
    <col min="12546" max="12546" width="28.125" style="394" customWidth="1"/>
    <col min="12547" max="12547" width="5.125" style="394" customWidth="1"/>
    <col min="12548" max="12571" width="7.625" style="394" customWidth="1"/>
    <col min="12572" max="12800" width="9" style="394"/>
    <col min="12801" max="12801" width="5" style="394" customWidth="1"/>
    <col min="12802" max="12802" width="28.125" style="394" customWidth="1"/>
    <col min="12803" max="12803" width="5.125" style="394" customWidth="1"/>
    <col min="12804" max="12827" width="7.625" style="394" customWidth="1"/>
    <col min="12828" max="13056" width="9" style="394"/>
    <col min="13057" max="13057" width="5" style="394" customWidth="1"/>
    <col min="13058" max="13058" width="28.125" style="394" customWidth="1"/>
    <col min="13059" max="13059" width="5.125" style="394" customWidth="1"/>
    <col min="13060" max="13083" width="7.625" style="394" customWidth="1"/>
    <col min="13084" max="13312" width="9" style="394"/>
    <col min="13313" max="13313" width="5" style="394" customWidth="1"/>
    <col min="13314" max="13314" width="28.125" style="394" customWidth="1"/>
    <col min="13315" max="13315" width="5.125" style="394" customWidth="1"/>
    <col min="13316" max="13339" width="7.625" style="394" customWidth="1"/>
    <col min="13340" max="13568" width="9" style="394"/>
    <col min="13569" max="13569" width="5" style="394" customWidth="1"/>
    <col min="13570" max="13570" width="28.125" style="394" customWidth="1"/>
    <col min="13571" max="13571" width="5.125" style="394" customWidth="1"/>
    <col min="13572" max="13595" width="7.625" style="394" customWidth="1"/>
    <col min="13596" max="13824" width="9" style="394"/>
    <col min="13825" max="13825" width="5" style="394" customWidth="1"/>
    <col min="13826" max="13826" width="28.125" style="394" customWidth="1"/>
    <col min="13827" max="13827" width="5.125" style="394" customWidth="1"/>
    <col min="13828" max="13851" width="7.625" style="394" customWidth="1"/>
    <col min="13852" max="14080" width="9" style="394"/>
    <col min="14081" max="14081" width="5" style="394" customWidth="1"/>
    <col min="14082" max="14082" width="28.125" style="394" customWidth="1"/>
    <col min="14083" max="14083" width="5.125" style="394" customWidth="1"/>
    <col min="14084" max="14107" width="7.625" style="394" customWidth="1"/>
    <col min="14108" max="14336" width="9" style="394"/>
    <col min="14337" max="14337" width="5" style="394" customWidth="1"/>
    <col min="14338" max="14338" width="28.125" style="394" customWidth="1"/>
    <col min="14339" max="14339" width="5.125" style="394" customWidth="1"/>
    <col min="14340" max="14363" width="7.625" style="394" customWidth="1"/>
    <col min="14364" max="14592" width="9" style="394"/>
    <col min="14593" max="14593" width="5" style="394" customWidth="1"/>
    <col min="14594" max="14594" width="28.125" style="394" customWidth="1"/>
    <col min="14595" max="14595" width="5.125" style="394" customWidth="1"/>
    <col min="14596" max="14619" width="7.625" style="394" customWidth="1"/>
    <col min="14620" max="14848" width="9" style="394"/>
    <col min="14849" max="14849" width="5" style="394" customWidth="1"/>
    <col min="14850" max="14850" width="28.125" style="394" customWidth="1"/>
    <col min="14851" max="14851" width="5.125" style="394" customWidth="1"/>
    <col min="14852" max="14875" width="7.625" style="394" customWidth="1"/>
    <col min="14876" max="15104" width="9" style="394"/>
    <col min="15105" max="15105" width="5" style="394" customWidth="1"/>
    <col min="15106" max="15106" width="28.125" style="394" customWidth="1"/>
    <col min="15107" max="15107" width="5.125" style="394" customWidth="1"/>
    <col min="15108" max="15131" width="7.625" style="394" customWidth="1"/>
    <col min="15132" max="15360" width="9" style="394"/>
    <col min="15361" max="15361" width="5" style="394" customWidth="1"/>
    <col min="15362" max="15362" width="28.125" style="394" customWidth="1"/>
    <col min="15363" max="15363" width="5.125" style="394" customWidth="1"/>
    <col min="15364" max="15387" width="7.625" style="394" customWidth="1"/>
    <col min="15388" max="15616" width="9" style="394"/>
    <col min="15617" max="15617" width="5" style="394" customWidth="1"/>
    <col min="15618" max="15618" width="28.125" style="394" customWidth="1"/>
    <col min="15619" max="15619" width="5.125" style="394" customWidth="1"/>
    <col min="15620" max="15643" width="7.625" style="394" customWidth="1"/>
    <col min="15644" max="15872" width="9" style="394"/>
    <col min="15873" max="15873" width="5" style="394" customWidth="1"/>
    <col min="15874" max="15874" width="28.125" style="394" customWidth="1"/>
    <col min="15875" max="15875" width="5.125" style="394" customWidth="1"/>
    <col min="15876" max="15899" width="7.625" style="394" customWidth="1"/>
    <col min="15900" max="16128" width="9" style="394"/>
    <col min="16129" max="16129" width="5" style="394" customWidth="1"/>
    <col min="16130" max="16130" width="28.125" style="394" customWidth="1"/>
    <col min="16131" max="16131" width="5.125" style="394" customWidth="1"/>
    <col min="16132" max="16155" width="7.625" style="394" customWidth="1"/>
    <col min="16156" max="16384" width="9" style="394"/>
  </cols>
  <sheetData>
    <row r="1" spans="1:30" s="382" customFormat="1" ht="26.25" customHeight="1">
      <c r="A1" s="395"/>
      <c r="B1" s="392"/>
      <c r="C1" s="396"/>
      <c r="D1" s="396"/>
    </row>
    <row r="2" spans="1:30" s="383" customFormat="1">
      <c r="A2" s="7">
        <f>封面!A8</f>
        <v>0</v>
      </c>
      <c r="B2" s="392"/>
      <c r="C2" s="396"/>
      <c r="D2" s="396"/>
    </row>
    <row r="3" spans="1:30" s="384" customFormat="1" ht="12">
      <c r="A3" s="397" t="s">
        <v>102</v>
      </c>
      <c r="B3" s="398"/>
      <c r="C3" s="399"/>
      <c r="D3" s="399"/>
      <c r="E3" s="399"/>
      <c r="F3" s="400"/>
      <c r="G3" s="399"/>
      <c r="H3" s="399"/>
      <c r="I3" s="398"/>
      <c r="J3" s="398"/>
      <c r="K3" s="398"/>
      <c r="L3" s="398"/>
      <c r="M3" s="398"/>
      <c r="N3" s="411"/>
      <c r="O3" s="411"/>
      <c r="P3" s="411"/>
      <c r="Q3" s="411"/>
      <c r="R3" s="411"/>
      <c r="S3" s="399"/>
      <c r="T3" s="399"/>
      <c r="U3" s="400"/>
      <c r="V3" s="399"/>
      <c r="W3" s="399"/>
      <c r="X3" s="399"/>
      <c r="Y3" s="399" t="s">
        <v>103</v>
      </c>
      <c r="Z3" s="399"/>
      <c r="AA3" s="413"/>
      <c r="AB3" s="392"/>
      <c r="AC3" s="396"/>
      <c r="AD3" s="396"/>
    </row>
    <row r="4" spans="1:30" s="382" customFormat="1" ht="17.45" customHeight="1">
      <c r="A4" s="531" t="s">
        <v>104</v>
      </c>
      <c r="B4" s="532"/>
      <c r="C4" s="529" t="s">
        <v>105</v>
      </c>
    </row>
    <row r="5" spans="1:30" s="382" customFormat="1" ht="17.45" customHeight="1">
      <c r="A5" s="533"/>
      <c r="B5" s="534"/>
      <c r="C5" s="530"/>
    </row>
    <row r="6" spans="1:30" s="383" customFormat="1" ht="17.25" customHeight="1">
      <c r="A6" s="525" t="s">
        <v>106</v>
      </c>
      <c r="B6" s="401" t="s">
        <v>107</v>
      </c>
      <c r="C6" s="402">
        <v>1</v>
      </c>
    </row>
    <row r="7" spans="1:30" s="382" customFormat="1" ht="17.25" customHeight="1">
      <c r="A7" s="526"/>
      <c r="B7" s="490" t="s">
        <v>108</v>
      </c>
      <c r="C7" s="402">
        <v>2</v>
      </c>
    </row>
    <row r="8" spans="1:30" s="382" customFormat="1" ht="17.25" customHeight="1">
      <c r="A8" s="526"/>
      <c r="B8" s="490" t="s">
        <v>109</v>
      </c>
      <c r="C8" s="402">
        <v>3</v>
      </c>
    </row>
    <row r="9" spans="1:30" s="382" customFormat="1" ht="17.25" customHeight="1">
      <c r="A9" s="526"/>
      <c r="B9" s="490" t="s">
        <v>110</v>
      </c>
      <c r="C9" s="402">
        <v>4</v>
      </c>
    </row>
    <row r="10" spans="1:30" s="382" customFormat="1" ht="17.25" customHeight="1">
      <c r="A10" s="526"/>
      <c r="B10" s="490" t="s">
        <v>111</v>
      </c>
      <c r="C10" s="402">
        <v>5</v>
      </c>
    </row>
    <row r="11" spans="1:30" s="383" customFormat="1" ht="17.25" customHeight="1">
      <c r="A11" s="526"/>
      <c r="B11" s="491" t="s">
        <v>112</v>
      </c>
      <c r="C11" s="402">
        <v>6</v>
      </c>
    </row>
    <row r="12" spans="1:30" s="385" customFormat="1" ht="17.25" customHeight="1">
      <c r="A12" s="526"/>
      <c r="B12" s="492" t="s">
        <v>113</v>
      </c>
      <c r="C12" s="402">
        <v>7</v>
      </c>
    </row>
    <row r="13" spans="1:30" s="385" customFormat="1" ht="17.25" customHeight="1">
      <c r="A13" s="526"/>
      <c r="B13" s="492" t="s">
        <v>114</v>
      </c>
      <c r="C13" s="402">
        <v>8</v>
      </c>
    </row>
    <row r="14" spans="1:30" s="385" customFormat="1" ht="17.25" customHeight="1">
      <c r="A14" s="526"/>
      <c r="B14" s="492" t="s">
        <v>115</v>
      </c>
      <c r="C14" s="402">
        <v>9</v>
      </c>
    </row>
    <row r="15" spans="1:30" s="383" customFormat="1" ht="17.25" customHeight="1">
      <c r="A15" s="526"/>
      <c r="B15" s="491" t="s">
        <v>116</v>
      </c>
      <c r="C15" s="402">
        <v>10</v>
      </c>
    </row>
    <row r="16" spans="1:30" s="383" customFormat="1" ht="17.25" customHeight="1">
      <c r="A16" s="526"/>
      <c r="B16" s="491" t="s">
        <v>117</v>
      </c>
      <c r="C16" s="402">
        <v>11</v>
      </c>
    </row>
    <row r="17" spans="1:30" s="383" customFormat="1" ht="17.25" customHeight="1">
      <c r="A17" s="527" t="s">
        <v>118</v>
      </c>
      <c r="B17" s="401" t="s">
        <v>119</v>
      </c>
      <c r="C17" s="402">
        <v>12</v>
      </c>
    </row>
    <row r="18" spans="1:30" s="386" customFormat="1" ht="17.25" customHeight="1">
      <c r="A18" s="527"/>
      <c r="B18" s="493" t="s">
        <v>120</v>
      </c>
      <c r="C18" s="402">
        <v>13</v>
      </c>
    </row>
    <row r="19" spans="1:30" s="387" customFormat="1" ht="17.25" customHeight="1">
      <c r="A19" s="527"/>
      <c r="B19" s="491" t="s">
        <v>121</v>
      </c>
      <c r="C19" s="402">
        <v>14</v>
      </c>
    </row>
    <row r="20" spans="1:30" s="387" customFormat="1" ht="17.25" customHeight="1">
      <c r="A20" s="527"/>
      <c r="B20" s="491" t="s">
        <v>122</v>
      </c>
      <c r="C20" s="402">
        <v>15</v>
      </c>
    </row>
    <row r="21" spans="1:30" ht="17.25" customHeight="1">
      <c r="A21" s="527"/>
      <c r="B21" s="492" t="s">
        <v>123</v>
      </c>
      <c r="C21" s="402">
        <v>16</v>
      </c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94"/>
      <c r="AB21" s="394"/>
      <c r="AC21" s="394"/>
      <c r="AD21" s="394"/>
    </row>
    <row r="22" spans="1:30" ht="17.25" customHeight="1">
      <c r="A22" s="527"/>
      <c r="B22" s="492" t="s">
        <v>124</v>
      </c>
      <c r="C22" s="402">
        <v>17</v>
      </c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</row>
    <row r="23" spans="1:30" ht="17.25" customHeight="1">
      <c r="A23" s="527"/>
      <c r="B23" s="492" t="s">
        <v>125</v>
      </c>
      <c r="C23" s="402">
        <v>18</v>
      </c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0" s="387" customFormat="1" ht="17.25" customHeight="1">
      <c r="A24" s="527"/>
      <c r="B24" s="491" t="s">
        <v>126</v>
      </c>
      <c r="C24" s="402">
        <v>19</v>
      </c>
    </row>
    <row r="25" spans="1:30" s="387" customFormat="1" ht="17.25" customHeight="1">
      <c r="A25" s="527"/>
      <c r="B25" s="493" t="s">
        <v>127</v>
      </c>
      <c r="C25" s="402">
        <v>20</v>
      </c>
    </row>
    <row r="26" spans="1:30" s="388" customFormat="1" ht="17.25" customHeight="1">
      <c r="A26" s="535" t="s">
        <v>128</v>
      </c>
      <c r="B26" s="493" t="s">
        <v>129</v>
      </c>
      <c r="C26" s="402">
        <v>21</v>
      </c>
    </row>
    <row r="27" spans="1:30" s="388" customFormat="1" ht="17.25" customHeight="1">
      <c r="A27" s="536"/>
      <c r="B27" s="493" t="s">
        <v>130</v>
      </c>
      <c r="C27" s="402">
        <v>22</v>
      </c>
    </row>
    <row r="28" spans="1:30" s="388" customFormat="1" ht="17.25" customHeight="1">
      <c r="A28" s="536"/>
      <c r="B28" s="403" t="s">
        <v>131</v>
      </c>
      <c r="C28" s="402">
        <v>23</v>
      </c>
    </row>
    <row r="29" spans="1:30" s="388" customFormat="1" ht="17.25" customHeight="1">
      <c r="A29" s="536"/>
      <c r="B29" s="493" t="s">
        <v>132</v>
      </c>
      <c r="C29" s="402">
        <v>24</v>
      </c>
    </row>
    <row r="30" spans="1:30" s="388" customFormat="1" ht="17.25" customHeight="1">
      <c r="A30" s="527" t="s">
        <v>133</v>
      </c>
      <c r="B30" s="493" t="s">
        <v>134</v>
      </c>
      <c r="C30" s="402">
        <v>25</v>
      </c>
    </row>
    <row r="31" spans="1:30" s="388" customFormat="1" ht="17.25" customHeight="1">
      <c r="A31" s="527"/>
      <c r="B31" s="493" t="s">
        <v>135</v>
      </c>
      <c r="C31" s="402">
        <v>26</v>
      </c>
    </row>
    <row r="32" spans="1:30" s="388" customFormat="1" ht="17.25" customHeight="1">
      <c r="A32" s="527"/>
      <c r="B32" s="493" t="s">
        <v>136</v>
      </c>
      <c r="C32" s="402">
        <v>27</v>
      </c>
    </row>
    <row r="33" spans="1:30" s="388" customFormat="1" ht="17.25" customHeight="1">
      <c r="A33" s="527"/>
      <c r="B33" s="493" t="s">
        <v>137</v>
      </c>
      <c r="C33" s="402">
        <v>28</v>
      </c>
    </row>
    <row r="34" spans="1:30" s="389" customFormat="1" ht="17.25" customHeight="1">
      <c r="A34" s="527"/>
      <c r="B34" s="403" t="s">
        <v>138</v>
      </c>
      <c r="C34" s="402">
        <v>29</v>
      </c>
    </row>
    <row r="35" spans="1:30" s="389" customFormat="1" ht="17.25" customHeight="1">
      <c r="A35" s="527"/>
      <c r="B35" s="493" t="s">
        <v>139</v>
      </c>
      <c r="C35" s="402">
        <v>30</v>
      </c>
    </row>
    <row r="36" spans="1:30" s="388" customFormat="1" ht="17.25" customHeight="1">
      <c r="A36" s="527" t="s">
        <v>140</v>
      </c>
      <c r="B36" s="493" t="s">
        <v>141</v>
      </c>
      <c r="C36" s="402">
        <v>31</v>
      </c>
    </row>
    <row r="37" spans="1:30" s="388" customFormat="1" ht="17.25" customHeight="1">
      <c r="A37" s="527"/>
      <c r="B37" s="493" t="s">
        <v>142</v>
      </c>
      <c r="C37" s="402">
        <v>32</v>
      </c>
    </row>
    <row r="38" spans="1:30" s="388" customFormat="1" ht="17.25" customHeight="1">
      <c r="A38" s="528"/>
      <c r="B38" s="494" t="s">
        <v>143</v>
      </c>
      <c r="C38" s="404">
        <v>33</v>
      </c>
    </row>
    <row r="39" spans="1:30" s="390" customFormat="1">
      <c r="A39" s="405"/>
      <c r="B39" s="406" t="s">
        <v>144</v>
      </c>
      <c r="C39" s="406"/>
      <c r="D39" s="407"/>
      <c r="E39" s="407"/>
      <c r="F39" s="407"/>
      <c r="G39" s="407"/>
      <c r="H39" s="407"/>
      <c r="I39" s="405"/>
      <c r="J39" s="405"/>
      <c r="K39" s="405"/>
      <c r="L39" s="405"/>
      <c r="M39" s="406" t="s">
        <v>145</v>
      </c>
      <c r="N39" s="406"/>
      <c r="O39" s="405"/>
      <c r="P39" s="407"/>
      <c r="Q39" s="407"/>
      <c r="R39" s="407"/>
      <c r="S39" s="407"/>
      <c r="T39" s="407"/>
      <c r="U39" s="407"/>
      <c r="V39" s="407"/>
      <c r="W39" s="407"/>
      <c r="X39" s="407" t="s">
        <v>146</v>
      </c>
      <c r="Y39" s="407"/>
      <c r="Z39" s="407"/>
      <c r="AA39" s="407"/>
      <c r="AB39" s="414"/>
      <c r="AC39" s="415"/>
      <c r="AD39" s="415"/>
    </row>
    <row r="40" spans="1:30">
      <c r="A40" s="408"/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408"/>
      <c r="AA40" s="408"/>
    </row>
    <row r="42" spans="1:30">
      <c r="D42" s="409"/>
      <c r="E42" s="409"/>
      <c r="F42" s="409"/>
      <c r="P42" s="409"/>
      <c r="Q42" s="409"/>
      <c r="R42" s="409"/>
      <c r="S42" s="409"/>
      <c r="T42" s="409"/>
      <c r="U42" s="409"/>
      <c r="V42" s="409"/>
      <c r="W42" s="409"/>
      <c r="X42" s="409"/>
    </row>
    <row r="43" spans="1:30">
      <c r="D43" s="410"/>
      <c r="E43" s="410"/>
      <c r="F43" s="410"/>
      <c r="I43" s="412"/>
      <c r="J43" s="412"/>
      <c r="K43" s="412"/>
      <c r="L43" s="412"/>
      <c r="M43" s="412"/>
      <c r="N43" s="412"/>
      <c r="O43" s="412"/>
      <c r="P43" s="410"/>
      <c r="Q43" s="410"/>
      <c r="R43" s="410"/>
      <c r="S43" s="410"/>
      <c r="T43" s="410"/>
      <c r="U43" s="410"/>
      <c r="V43" s="410"/>
      <c r="W43" s="410"/>
      <c r="X43" s="410"/>
      <c r="AA43" s="412"/>
    </row>
    <row r="44" spans="1:30">
      <c r="I44" s="412"/>
      <c r="J44" s="412"/>
      <c r="K44" s="412"/>
      <c r="L44" s="412"/>
      <c r="M44" s="412"/>
      <c r="N44" s="412"/>
      <c r="O44" s="412"/>
      <c r="AA44" s="412"/>
    </row>
  </sheetData>
  <mergeCells count="7">
    <mergeCell ref="A30:A35"/>
    <mergeCell ref="A36:A38"/>
    <mergeCell ref="C4:C5"/>
    <mergeCell ref="A4:B5"/>
    <mergeCell ref="A6:A16"/>
    <mergeCell ref="A17:A25"/>
    <mergeCell ref="A26:A29"/>
  </mergeCells>
  <phoneticPr fontId="9" type="noConversion"/>
  <printOptions horizontalCentered="1"/>
  <pageMargins left="0.25138888888888899" right="0.25138888888888899" top="0.75138888888888899" bottom="0.75138888888888899" header="0" footer="0"/>
  <pageSetup paperSize="9" scale="58" orientation="landscape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78"/>
  <sheetViews>
    <sheetView workbookViewId="0">
      <pane xSplit="2" ySplit="4" topLeftCell="C5" activePane="bottomRight" state="frozen"/>
      <selection pane="topRight"/>
      <selection pane="bottomLeft"/>
      <selection pane="bottomRight" activeCell="G27" sqref="G27"/>
    </sheetView>
  </sheetViews>
  <sheetFormatPr defaultColWidth="12" defaultRowHeight="14.25"/>
  <cols>
    <col min="1" max="1" width="27.5" customWidth="1"/>
    <col min="2" max="2" width="6.25" customWidth="1"/>
    <col min="3" max="3" width="17.625" style="335" customWidth="1"/>
    <col min="4" max="4" width="17.125" style="335" customWidth="1"/>
    <col min="5" max="5" width="31.625" customWidth="1"/>
    <col min="6" max="6" width="3.375" customWidth="1"/>
    <col min="7" max="7" width="18.125" customWidth="1"/>
    <col min="8" max="8" width="19.5" customWidth="1"/>
    <col min="9" max="9" width="18.125" customWidth="1"/>
    <col min="10" max="10" width="19.375" customWidth="1"/>
  </cols>
  <sheetData>
    <row r="1" spans="1:10" ht="21.75" customHeight="1">
      <c r="A1" s="537" t="s">
        <v>147</v>
      </c>
      <c r="B1" s="537"/>
      <c r="C1" s="537"/>
      <c r="D1" s="537"/>
      <c r="E1" s="537"/>
      <c r="F1" s="537"/>
      <c r="G1" s="537"/>
      <c r="H1" s="537"/>
    </row>
    <row r="2" spans="1:10" s="281" customFormat="1" ht="13.5" customHeight="1">
      <c r="A2" s="356" t="s">
        <v>148</v>
      </c>
      <c r="B2" s="356" t="s">
        <v>148</v>
      </c>
      <c r="C2" s="357"/>
      <c r="D2" s="357" t="s">
        <v>148</v>
      </c>
      <c r="E2" s="356" t="s">
        <v>148</v>
      </c>
      <c r="F2" s="356" t="s">
        <v>148</v>
      </c>
      <c r="G2" s="356" t="s">
        <v>148</v>
      </c>
      <c r="H2" s="356" t="s">
        <v>149</v>
      </c>
    </row>
    <row r="3" spans="1:10" s="281" customFormat="1" ht="16.149999999999999" customHeight="1">
      <c r="A3" s="538" t="s">
        <v>150</v>
      </c>
      <c r="B3" s="539"/>
      <c r="C3" s="539"/>
      <c r="D3" s="539"/>
      <c r="E3" s="7">
        <f>封面!A8</f>
        <v>0</v>
      </c>
      <c r="F3" s="356" t="s">
        <v>148</v>
      </c>
      <c r="G3" s="356" t="s">
        <v>148</v>
      </c>
      <c r="H3" s="356" t="s">
        <v>151</v>
      </c>
    </row>
    <row r="4" spans="1:10" s="220" customFormat="1" ht="14.25" customHeight="1">
      <c r="A4" s="358" t="s">
        <v>104</v>
      </c>
      <c r="B4" s="359" t="s">
        <v>105</v>
      </c>
      <c r="C4" s="360" t="s">
        <v>152</v>
      </c>
      <c r="D4" s="360" t="s">
        <v>153</v>
      </c>
      <c r="E4" s="361" t="s">
        <v>104</v>
      </c>
      <c r="F4" s="359" t="s">
        <v>105</v>
      </c>
      <c r="G4" s="361" t="s">
        <v>152</v>
      </c>
      <c r="H4" s="362" t="s">
        <v>153</v>
      </c>
    </row>
    <row r="5" spans="1:10" s="220" customFormat="1" ht="14.25" customHeight="1">
      <c r="A5" s="363" t="s">
        <v>154</v>
      </c>
      <c r="B5" s="364" t="s">
        <v>155</v>
      </c>
      <c r="C5" s="365"/>
      <c r="D5" s="365"/>
      <c r="E5" s="366" t="s">
        <v>156</v>
      </c>
      <c r="F5" s="364">
        <v>66</v>
      </c>
      <c r="G5" s="367"/>
      <c r="H5" s="368"/>
    </row>
    <row r="6" spans="1:10" s="220" customFormat="1" ht="14.25" customHeight="1">
      <c r="A6" s="363" t="s">
        <v>157</v>
      </c>
      <c r="B6" s="364" t="s">
        <v>158</v>
      </c>
      <c r="C6" s="369"/>
      <c r="D6" s="369"/>
      <c r="E6" s="366" t="s">
        <v>159</v>
      </c>
      <c r="F6" s="364">
        <v>67</v>
      </c>
      <c r="G6" s="369"/>
      <c r="H6" s="370"/>
    </row>
    <row r="7" spans="1:10" s="220" customFormat="1" ht="14.25" customHeight="1">
      <c r="A7" s="363" t="s">
        <v>160</v>
      </c>
      <c r="B7" s="364" t="s">
        <v>161</v>
      </c>
      <c r="C7" s="369"/>
      <c r="D7" s="369"/>
      <c r="E7" s="366" t="s">
        <v>162</v>
      </c>
      <c r="F7" s="364">
        <v>68</v>
      </c>
      <c r="G7" s="369"/>
      <c r="H7" s="370"/>
    </row>
    <row r="8" spans="1:10" s="220" customFormat="1" ht="14.25" customHeight="1">
      <c r="A8" s="363" t="s">
        <v>163</v>
      </c>
      <c r="B8" s="364" t="s">
        <v>164</v>
      </c>
      <c r="C8" s="369"/>
      <c r="D8" s="369"/>
      <c r="E8" s="366" t="s">
        <v>165</v>
      </c>
      <c r="F8" s="364">
        <v>69</v>
      </c>
      <c r="G8" s="369"/>
      <c r="H8" s="370"/>
      <c r="J8" s="217"/>
    </row>
    <row r="9" spans="1:10" s="220" customFormat="1" ht="14.25" customHeight="1">
      <c r="A9" s="363" t="s">
        <v>166</v>
      </c>
      <c r="B9" s="364" t="s">
        <v>167</v>
      </c>
      <c r="C9" s="369"/>
      <c r="D9" s="369"/>
      <c r="E9" s="366" t="s">
        <v>168</v>
      </c>
      <c r="F9" s="364">
        <v>70</v>
      </c>
      <c r="G9" s="369"/>
      <c r="H9" s="370"/>
    </row>
    <row r="10" spans="1:10" s="220" customFormat="1" ht="14.25" customHeight="1">
      <c r="A10" s="363" t="s">
        <v>169</v>
      </c>
      <c r="B10" s="364" t="s">
        <v>170</v>
      </c>
      <c r="C10" s="369"/>
      <c r="D10" s="369"/>
      <c r="E10" s="366" t="s">
        <v>171</v>
      </c>
      <c r="F10" s="364">
        <v>71</v>
      </c>
      <c r="G10" s="369"/>
      <c r="H10" s="370"/>
    </row>
    <row r="11" spans="1:10" s="220" customFormat="1" ht="14.25" customHeight="1">
      <c r="A11" s="363" t="s">
        <v>172</v>
      </c>
      <c r="B11" s="364" t="s">
        <v>173</v>
      </c>
      <c r="C11" s="369"/>
      <c r="D11" s="369"/>
      <c r="E11" s="366" t="s">
        <v>174</v>
      </c>
      <c r="F11" s="364">
        <v>72</v>
      </c>
      <c r="G11" s="369"/>
      <c r="H11" s="370"/>
    </row>
    <row r="12" spans="1:10" s="220" customFormat="1" ht="14.25" customHeight="1">
      <c r="A12" s="363" t="s">
        <v>175</v>
      </c>
      <c r="B12" s="364" t="s">
        <v>176</v>
      </c>
      <c r="C12" s="369"/>
      <c r="D12" s="369"/>
      <c r="E12" s="366" t="s">
        <v>177</v>
      </c>
      <c r="F12" s="364">
        <v>73</v>
      </c>
      <c r="G12" s="369"/>
      <c r="H12" s="370"/>
    </row>
    <row r="13" spans="1:10" s="220" customFormat="1" ht="14.25" customHeight="1">
      <c r="A13" s="363" t="s">
        <v>178</v>
      </c>
      <c r="B13" s="364" t="s">
        <v>179</v>
      </c>
      <c r="C13" s="369"/>
      <c r="D13" s="369"/>
      <c r="E13" s="366" t="s">
        <v>180</v>
      </c>
      <c r="F13" s="364">
        <v>74</v>
      </c>
      <c r="G13" s="369"/>
      <c r="H13" s="370"/>
    </row>
    <row r="14" spans="1:10" s="220" customFormat="1" ht="14.25" customHeight="1">
      <c r="A14" s="363" t="s">
        <v>181</v>
      </c>
      <c r="B14" s="364" t="s">
        <v>182</v>
      </c>
      <c r="C14" s="369"/>
      <c r="D14" s="369"/>
      <c r="E14" s="366" t="s">
        <v>183</v>
      </c>
      <c r="F14" s="364">
        <v>75</v>
      </c>
      <c r="G14" s="369"/>
      <c r="H14" s="370"/>
    </row>
    <row r="15" spans="1:10" s="220" customFormat="1" ht="14.25" customHeight="1">
      <c r="A15" s="363" t="s">
        <v>184</v>
      </c>
      <c r="B15" s="364" t="s">
        <v>185</v>
      </c>
      <c r="C15" s="369"/>
      <c r="D15" s="369"/>
      <c r="E15" s="366" t="s">
        <v>186</v>
      </c>
      <c r="F15" s="364">
        <v>76</v>
      </c>
      <c r="G15" s="369"/>
      <c r="H15" s="370"/>
      <c r="I15" s="219"/>
      <c r="J15" s="219"/>
    </row>
    <row r="16" spans="1:10" s="220" customFormat="1" ht="14.25" customHeight="1">
      <c r="A16" s="363" t="s">
        <v>187</v>
      </c>
      <c r="B16" s="364" t="s">
        <v>188</v>
      </c>
      <c r="C16" s="369"/>
      <c r="D16" s="369"/>
      <c r="E16" s="366" t="s">
        <v>189</v>
      </c>
      <c r="F16" s="364">
        <v>77</v>
      </c>
      <c r="G16" s="369"/>
      <c r="H16" s="370"/>
      <c r="I16" s="218"/>
      <c r="J16" s="218"/>
    </row>
    <row r="17" spans="1:10" s="220" customFormat="1" ht="14.25" customHeight="1">
      <c r="A17" s="363" t="s">
        <v>190</v>
      </c>
      <c r="B17" s="364" t="s">
        <v>191</v>
      </c>
      <c r="C17" s="369"/>
      <c r="D17" s="369"/>
      <c r="E17" s="366" t="s">
        <v>192</v>
      </c>
      <c r="F17" s="364">
        <v>78</v>
      </c>
      <c r="G17" s="369"/>
      <c r="H17" s="370"/>
      <c r="I17" s="219"/>
      <c r="J17" s="219"/>
    </row>
    <row r="18" spans="1:10" s="220" customFormat="1" ht="14.25" customHeight="1">
      <c r="A18" s="363" t="s">
        <v>193</v>
      </c>
      <c r="B18" s="364" t="s">
        <v>194</v>
      </c>
      <c r="C18" s="369"/>
      <c r="D18" s="369"/>
      <c r="E18" s="366" t="s">
        <v>195</v>
      </c>
      <c r="F18" s="364">
        <v>79</v>
      </c>
      <c r="G18" s="369"/>
      <c r="H18" s="370"/>
      <c r="I18" s="219"/>
      <c r="J18" s="219"/>
    </row>
    <row r="19" spans="1:10" s="220" customFormat="1" ht="14.25" customHeight="1">
      <c r="A19" s="363" t="s">
        <v>196</v>
      </c>
      <c r="B19" s="364" t="s">
        <v>197</v>
      </c>
      <c r="C19" s="369"/>
      <c r="D19" s="369"/>
      <c r="E19" s="366" t="s">
        <v>198</v>
      </c>
      <c r="F19" s="364">
        <v>80</v>
      </c>
      <c r="G19" s="369"/>
      <c r="H19" s="370"/>
      <c r="I19" s="219"/>
      <c r="J19" s="219"/>
    </row>
    <row r="20" spans="1:10" s="220" customFormat="1" ht="14.25" customHeight="1">
      <c r="A20" s="363" t="s">
        <v>199</v>
      </c>
      <c r="B20" s="364" t="s">
        <v>200</v>
      </c>
      <c r="C20" s="369"/>
      <c r="D20" s="369"/>
      <c r="E20" s="366" t="s">
        <v>201</v>
      </c>
      <c r="F20" s="364">
        <v>81</v>
      </c>
      <c r="G20" s="369"/>
      <c r="H20" s="371"/>
      <c r="I20" s="218"/>
      <c r="J20" s="218"/>
    </row>
    <row r="21" spans="1:10" s="220" customFormat="1" ht="14.25" customHeight="1">
      <c r="A21" s="363" t="s">
        <v>202</v>
      </c>
      <c r="B21" s="364" t="s">
        <v>203</v>
      </c>
      <c r="C21" s="369"/>
      <c r="D21" s="369"/>
      <c r="E21" s="366" t="s">
        <v>204</v>
      </c>
      <c r="F21" s="364">
        <v>82</v>
      </c>
      <c r="G21" s="369"/>
      <c r="H21" s="371"/>
      <c r="I21" s="219"/>
      <c r="J21" s="219"/>
    </row>
    <row r="22" spans="1:10" s="220" customFormat="1" ht="14.25" customHeight="1">
      <c r="A22" s="363" t="s">
        <v>205</v>
      </c>
      <c r="B22" s="364" t="s">
        <v>206</v>
      </c>
      <c r="C22" s="369"/>
      <c r="D22" s="369"/>
      <c r="E22" s="366" t="s">
        <v>207</v>
      </c>
      <c r="F22" s="364">
        <v>83</v>
      </c>
      <c r="G22" s="369"/>
      <c r="H22" s="370"/>
      <c r="I22" s="218"/>
      <c r="J22" s="218"/>
    </row>
    <row r="23" spans="1:10" s="220" customFormat="1" ht="14.25" customHeight="1">
      <c r="A23" s="363" t="s">
        <v>208</v>
      </c>
      <c r="B23" s="364" t="s">
        <v>209</v>
      </c>
      <c r="C23" s="369"/>
      <c r="D23" s="369"/>
      <c r="E23" s="366" t="s">
        <v>210</v>
      </c>
      <c r="F23" s="364">
        <v>84</v>
      </c>
      <c r="G23" s="369"/>
      <c r="H23" s="370"/>
    </row>
    <row r="24" spans="1:10" s="220" customFormat="1" ht="14.25" customHeight="1">
      <c r="A24" s="363" t="s">
        <v>211</v>
      </c>
      <c r="B24" s="364" t="s">
        <v>212</v>
      </c>
      <c r="C24" s="369"/>
      <c r="D24" s="372"/>
      <c r="E24" s="366" t="s">
        <v>213</v>
      </c>
      <c r="F24" s="364">
        <v>85</v>
      </c>
      <c r="G24" s="369"/>
      <c r="H24" s="370"/>
    </row>
    <row r="25" spans="1:10" s="220" customFormat="1" ht="14.25" customHeight="1">
      <c r="A25" s="363" t="s">
        <v>214</v>
      </c>
      <c r="B25" s="364" t="s">
        <v>215</v>
      </c>
      <c r="C25" s="369"/>
      <c r="D25" s="372"/>
      <c r="E25" s="366" t="s">
        <v>216</v>
      </c>
      <c r="F25" s="364">
        <v>86</v>
      </c>
      <c r="G25" s="369"/>
      <c r="H25" s="370"/>
    </row>
    <row r="26" spans="1:10" s="220" customFormat="1" ht="14.25" customHeight="1">
      <c r="A26" s="363" t="s">
        <v>217</v>
      </c>
      <c r="B26" s="364" t="s">
        <v>218</v>
      </c>
      <c r="C26" s="369"/>
      <c r="D26" s="369"/>
      <c r="E26" s="366" t="s">
        <v>219</v>
      </c>
      <c r="F26" s="364">
        <v>87</v>
      </c>
      <c r="G26" s="369"/>
      <c r="H26" s="370"/>
    </row>
    <row r="27" spans="1:10" s="220" customFormat="1" ht="14.25" customHeight="1">
      <c r="A27" s="363" t="s">
        <v>220</v>
      </c>
      <c r="B27" s="364" t="s">
        <v>221</v>
      </c>
      <c r="C27" s="369"/>
      <c r="D27" s="369"/>
      <c r="E27" s="366" t="s">
        <v>222</v>
      </c>
      <c r="F27" s="364">
        <v>88</v>
      </c>
      <c r="G27" s="369"/>
      <c r="H27" s="370"/>
    </row>
    <row r="28" spans="1:10" s="220" customFormat="1" ht="14.25" customHeight="1">
      <c r="A28" s="363" t="s">
        <v>223</v>
      </c>
      <c r="B28" s="364" t="s">
        <v>224</v>
      </c>
      <c r="C28" s="369"/>
      <c r="D28" s="369"/>
      <c r="E28" s="366" t="s">
        <v>225</v>
      </c>
      <c r="F28" s="364">
        <v>89</v>
      </c>
      <c r="G28" s="369"/>
      <c r="H28" s="370"/>
    </row>
    <row r="29" spans="1:10" s="220" customFormat="1" ht="14.25" customHeight="1">
      <c r="A29" s="363" t="s">
        <v>226</v>
      </c>
      <c r="B29" s="364" t="s">
        <v>227</v>
      </c>
      <c r="C29" s="369"/>
      <c r="D29" s="369"/>
      <c r="E29" s="366" t="s">
        <v>228</v>
      </c>
      <c r="F29" s="364">
        <v>90</v>
      </c>
      <c r="G29" s="369"/>
      <c r="H29" s="370"/>
    </row>
    <row r="30" spans="1:10" s="220" customFormat="1" ht="14.25" customHeight="1">
      <c r="A30" s="363" t="s">
        <v>229</v>
      </c>
      <c r="B30" s="364" t="s">
        <v>230</v>
      </c>
      <c r="C30" s="369"/>
      <c r="D30" s="369"/>
      <c r="E30" s="366" t="s">
        <v>231</v>
      </c>
      <c r="F30" s="364">
        <v>91</v>
      </c>
      <c r="G30" s="369"/>
      <c r="H30" s="370"/>
    </row>
    <row r="31" spans="1:10" s="220" customFormat="1" ht="14.25" customHeight="1">
      <c r="A31" s="363" t="s">
        <v>232</v>
      </c>
      <c r="B31" s="364" t="s">
        <v>233</v>
      </c>
      <c r="C31" s="369"/>
      <c r="D31" s="369"/>
      <c r="E31" s="366" t="s">
        <v>234</v>
      </c>
      <c r="F31" s="364">
        <v>92</v>
      </c>
      <c r="G31" s="369"/>
      <c r="H31" s="370"/>
    </row>
    <row r="32" spans="1:10" s="220" customFormat="1" ht="14.25" customHeight="1">
      <c r="A32" s="363" t="s">
        <v>235</v>
      </c>
      <c r="B32" s="364" t="s">
        <v>236</v>
      </c>
      <c r="C32" s="369"/>
      <c r="D32" s="369"/>
      <c r="E32" s="366" t="s">
        <v>237</v>
      </c>
      <c r="F32" s="364">
        <v>93</v>
      </c>
      <c r="G32" s="369"/>
      <c r="H32" s="370"/>
    </row>
    <row r="33" spans="1:9" s="220" customFormat="1" ht="14.25" customHeight="1">
      <c r="A33" s="363" t="s">
        <v>238</v>
      </c>
      <c r="B33" s="364" t="s">
        <v>239</v>
      </c>
      <c r="C33" s="369"/>
      <c r="D33" s="369"/>
      <c r="E33" s="366" t="s">
        <v>240</v>
      </c>
      <c r="F33" s="364">
        <v>94</v>
      </c>
      <c r="G33" s="369"/>
      <c r="H33" s="370"/>
    </row>
    <row r="34" spans="1:9" s="220" customFormat="1" ht="14.25" customHeight="1">
      <c r="A34" s="363" t="s">
        <v>241</v>
      </c>
      <c r="B34" s="364" t="s">
        <v>242</v>
      </c>
      <c r="C34" s="369"/>
      <c r="D34" s="369"/>
      <c r="E34" s="366" t="s">
        <v>243</v>
      </c>
      <c r="F34" s="364">
        <v>95</v>
      </c>
      <c r="G34" s="369"/>
      <c r="H34" s="370"/>
    </row>
    <row r="35" spans="1:9" s="220" customFormat="1" ht="14.25" customHeight="1">
      <c r="A35" s="363" t="s">
        <v>244</v>
      </c>
      <c r="B35" s="364" t="s">
        <v>245</v>
      </c>
      <c r="C35" s="369"/>
      <c r="D35" s="369"/>
      <c r="E35" s="366" t="s">
        <v>246</v>
      </c>
      <c r="F35" s="364">
        <v>96</v>
      </c>
      <c r="G35" s="369"/>
      <c r="H35" s="370"/>
    </row>
    <row r="36" spans="1:9" s="220" customFormat="1" ht="14.25" customHeight="1">
      <c r="A36" s="363" t="s">
        <v>247</v>
      </c>
      <c r="B36" s="364" t="s">
        <v>248</v>
      </c>
      <c r="C36" s="369"/>
      <c r="D36" s="369"/>
      <c r="E36" s="366" t="s">
        <v>249</v>
      </c>
      <c r="F36" s="364">
        <v>97</v>
      </c>
      <c r="G36" s="369"/>
      <c r="H36" s="370"/>
    </row>
    <row r="37" spans="1:9" s="220" customFormat="1" ht="14.25" customHeight="1">
      <c r="A37" s="363" t="s">
        <v>250</v>
      </c>
      <c r="B37" s="364" t="s">
        <v>251</v>
      </c>
      <c r="C37" s="369"/>
      <c r="D37" s="369"/>
      <c r="E37" s="366" t="s">
        <v>252</v>
      </c>
      <c r="F37" s="364">
        <v>98</v>
      </c>
      <c r="G37" s="369"/>
      <c r="H37" s="370"/>
    </row>
    <row r="38" spans="1:9" s="220" customFormat="1" ht="14.25" customHeight="1">
      <c r="A38" s="363" t="s">
        <v>253</v>
      </c>
      <c r="B38" s="364" t="s">
        <v>254</v>
      </c>
      <c r="C38" s="369"/>
      <c r="D38" s="369"/>
      <c r="E38" s="366" t="s">
        <v>255</v>
      </c>
      <c r="F38" s="364">
        <v>99</v>
      </c>
      <c r="G38" s="369"/>
      <c r="H38" s="370"/>
    </row>
    <row r="39" spans="1:9" s="220" customFormat="1" ht="14.25" customHeight="1">
      <c r="A39" s="363" t="s">
        <v>256</v>
      </c>
      <c r="B39" s="364" t="s">
        <v>257</v>
      </c>
      <c r="C39" s="369"/>
      <c r="D39" s="369"/>
      <c r="E39" s="366" t="s">
        <v>258</v>
      </c>
      <c r="F39" s="364">
        <v>100</v>
      </c>
      <c r="G39" s="369"/>
      <c r="H39" s="370"/>
    </row>
    <row r="40" spans="1:9" s="220" customFormat="1" ht="14.25" customHeight="1">
      <c r="A40" s="363" t="s">
        <v>259</v>
      </c>
      <c r="B40" s="364" t="s">
        <v>260</v>
      </c>
      <c r="C40" s="369"/>
      <c r="D40" s="369"/>
      <c r="E40" s="366" t="s">
        <v>261</v>
      </c>
      <c r="F40" s="364">
        <v>101</v>
      </c>
      <c r="G40" s="369"/>
      <c r="H40" s="370"/>
    </row>
    <row r="41" spans="1:9" s="220" customFormat="1" ht="14.25" customHeight="1">
      <c r="A41" s="363" t="s">
        <v>262</v>
      </c>
      <c r="B41" s="364" t="s">
        <v>263</v>
      </c>
      <c r="C41" s="369"/>
      <c r="D41" s="369"/>
      <c r="E41" s="366" t="s">
        <v>264</v>
      </c>
      <c r="F41" s="364">
        <v>102</v>
      </c>
      <c r="G41" s="369"/>
      <c r="H41" s="370"/>
    </row>
    <row r="42" spans="1:9" s="220" customFormat="1" ht="14.25" customHeight="1">
      <c r="A42" s="363" t="s">
        <v>265</v>
      </c>
      <c r="B42" s="364" t="s">
        <v>266</v>
      </c>
      <c r="C42" s="369"/>
      <c r="D42" s="369"/>
      <c r="E42" s="366" t="s">
        <v>267</v>
      </c>
      <c r="F42" s="364">
        <v>103</v>
      </c>
      <c r="G42" s="369"/>
      <c r="H42" s="370"/>
      <c r="I42" s="217"/>
    </row>
    <row r="43" spans="1:9" s="220" customFormat="1" ht="14.25" customHeight="1">
      <c r="A43" s="363" t="s">
        <v>268</v>
      </c>
      <c r="B43" s="364" t="s">
        <v>269</v>
      </c>
      <c r="C43" s="369"/>
      <c r="D43" s="369"/>
      <c r="E43" s="366" t="s">
        <v>270</v>
      </c>
      <c r="F43" s="364">
        <v>104</v>
      </c>
      <c r="G43" s="369"/>
      <c r="H43" s="370"/>
      <c r="I43" s="217"/>
    </row>
    <row r="44" spans="1:9" s="220" customFormat="1" ht="14.25" customHeight="1">
      <c r="A44" s="363" t="s">
        <v>271</v>
      </c>
      <c r="B44" s="364" t="s">
        <v>272</v>
      </c>
      <c r="C44" s="369"/>
      <c r="D44" s="369"/>
      <c r="E44" s="366" t="s">
        <v>273</v>
      </c>
      <c r="F44" s="364">
        <v>105</v>
      </c>
      <c r="G44" s="369"/>
      <c r="H44" s="370"/>
    </row>
    <row r="45" spans="1:9" s="220" customFormat="1" ht="14.25" customHeight="1">
      <c r="A45" s="363" t="s">
        <v>274</v>
      </c>
      <c r="B45" s="364" t="s">
        <v>275</v>
      </c>
      <c r="C45" s="369"/>
      <c r="D45" s="369"/>
      <c r="E45" s="366" t="s">
        <v>276</v>
      </c>
      <c r="F45" s="364">
        <v>106</v>
      </c>
      <c r="G45" s="369"/>
      <c r="H45" s="370"/>
    </row>
    <row r="46" spans="1:9" s="220" customFormat="1" ht="14.25" customHeight="1">
      <c r="A46" s="363" t="s">
        <v>277</v>
      </c>
      <c r="B46" s="364" t="s">
        <v>278</v>
      </c>
      <c r="C46" s="369"/>
      <c r="D46" s="369"/>
      <c r="E46" s="366" t="s">
        <v>279</v>
      </c>
      <c r="F46" s="364">
        <v>107</v>
      </c>
      <c r="G46" s="369"/>
      <c r="H46" s="370"/>
    </row>
    <row r="47" spans="1:9" s="220" customFormat="1" ht="14.25" customHeight="1">
      <c r="A47" s="363" t="s">
        <v>280</v>
      </c>
      <c r="B47" s="364" t="s">
        <v>281</v>
      </c>
      <c r="C47" s="369"/>
      <c r="D47" s="369"/>
      <c r="E47" s="366" t="s">
        <v>282</v>
      </c>
      <c r="F47" s="364">
        <v>108</v>
      </c>
      <c r="G47" s="369"/>
      <c r="H47" s="370"/>
    </row>
    <row r="48" spans="1:9" s="220" customFormat="1" ht="14.25" customHeight="1">
      <c r="A48" s="363" t="s">
        <v>283</v>
      </c>
      <c r="B48" s="364" t="s">
        <v>284</v>
      </c>
      <c r="C48" s="369"/>
      <c r="D48" s="369"/>
      <c r="E48" s="366" t="s">
        <v>285</v>
      </c>
      <c r="F48" s="364">
        <v>109</v>
      </c>
      <c r="G48" s="369"/>
      <c r="H48" s="370"/>
    </row>
    <row r="49" spans="1:10" s="220" customFormat="1" ht="14.25" customHeight="1">
      <c r="A49" s="363" t="s">
        <v>286</v>
      </c>
      <c r="B49" s="364" t="s">
        <v>287</v>
      </c>
      <c r="C49" s="369"/>
      <c r="D49" s="369"/>
      <c r="E49" s="366" t="s">
        <v>288</v>
      </c>
      <c r="F49" s="364">
        <v>110</v>
      </c>
      <c r="G49" s="369"/>
      <c r="H49" s="370"/>
    </row>
    <row r="50" spans="1:10" s="220" customFormat="1" ht="14.25" customHeight="1">
      <c r="A50" s="363" t="s">
        <v>289</v>
      </c>
      <c r="B50" s="364" t="s">
        <v>290</v>
      </c>
      <c r="C50" s="369"/>
      <c r="D50" s="369"/>
      <c r="E50" s="366" t="s">
        <v>291</v>
      </c>
      <c r="F50" s="364">
        <v>111</v>
      </c>
      <c r="G50" s="369"/>
      <c r="H50" s="370"/>
    </row>
    <row r="51" spans="1:10" s="220" customFormat="1" ht="14.25" customHeight="1">
      <c r="A51" s="363" t="s">
        <v>148</v>
      </c>
      <c r="B51" s="364" t="s">
        <v>292</v>
      </c>
      <c r="C51" s="369"/>
      <c r="D51" s="369"/>
      <c r="E51" s="366" t="s">
        <v>293</v>
      </c>
      <c r="F51" s="364">
        <v>112</v>
      </c>
      <c r="G51" s="369"/>
      <c r="H51" s="370"/>
    </row>
    <row r="52" spans="1:10" s="220" customFormat="1" ht="14.25" customHeight="1">
      <c r="A52" s="363" t="s">
        <v>148</v>
      </c>
      <c r="B52" s="364" t="s">
        <v>294</v>
      </c>
      <c r="C52" s="369"/>
      <c r="D52" s="369"/>
      <c r="E52" s="366" t="s">
        <v>295</v>
      </c>
      <c r="F52" s="364">
        <v>113</v>
      </c>
      <c r="G52" s="369"/>
      <c r="H52" s="370"/>
    </row>
    <row r="53" spans="1:10" s="220" customFormat="1" ht="14.25" customHeight="1">
      <c r="A53" s="363" t="s">
        <v>148</v>
      </c>
      <c r="B53" s="364" t="s">
        <v>296</v>
      </c>
      <c r="C53" s="369"/>
      <c r="D53" s="369"/>
      <c r="E53" s="366" t="s">
        <v>297</v>
      </c>
      <c r="F53" s="364">
        <v>114</v>
      </c>
      <c r="G53" s="369"/>
      <c r="H53" s="370"/>
    </row>
    <row r="54" spans="1:10" s="220" customFormat="1" ht="14.25" customHeight="1">
      <c r="A54" s="363" t="s">
        <v>148</v>
      </c>
      <c r="B54" s="364" t="s">
        <v>298</v>
      </c>
      <c r="C54" s="369"/>
      <c r="D54" s="369"/>
      <c r="E54" s="366" t="s">
        <v>299</v>
      </c>
      <c r="F54" s="364">
        <v>115</v>
      </c>
      <c r="G54" s="369"/>
      <c r="H54" s="370"/>
    </row>
    <row r="55" spans="1:10" s="220" customFormat="1" ht="14.25" customHeight="1">
      <c r="A55" s="363" t="s">
        <v>148</v>
      </c>
      <c r="B55" s="364" t="s">
        <v>300</v>
      </c>
      <c r="C55" s="369"/>
      <c r="D55" s="369"/>
      <c r="E55" s="366" t="s">
        <v>301</v>
      </c>
      <c r="F55" s="364">
        <v>116</v>
      </c>
      <c r="G55" s="369"/>
      <c r="H55" s="370"/>
    </row>
    <row r="56" spans="1:10" s="220" customFormat="1" ht="14.25" customHeight="1">
      <c r="A56" s="363" t="s">
        <v>148</v>
      </c>
      <c r="B56" s="364" t="s">
        <v>302</v>
      </c>
      <c r="C56" s="369"/>
      <c r="D56" s="369"/>
      <c r="E56" s="366" t="s">
        <v>303</v>
      </c>
      <c r="F56" s="364">
        <v>117</v>
      </c>
      <c r="G56" s="369"/>
      <c r="H56" s="370"/>
    </row>
    <row r="57" spans="1:10" s="220" customFormat="1" ht="14.25" customHeight="1">
      <c r="A57" s="363" t="s">
        <v>148</v>
      </c>
      <c r="B57" s="364" t="s">
        <v>304</v>
      </c>
      <c r="C57" s="369"/>
      <c r="D57" s="369"/>
      <c r="E57" s="366" t="s">
        <v>305</v>
      </c>
      <c r="F57" s="364">
        <v>118</v>
      </c>
      <c r="G57" s="369"/>
      <c r="H57" s="370"/>
    </row>
    <row r="58" spans="1:10" s="220" customFormat="1" ht="14.25" customHeight="1">
      <c r="A58" s="363" t="s">
        <v>148</v>
      </c>
      <c r="B58" s="364" t="s">
        <v>306</v>
      </c>
      <c r="C58" s="369"/>
      <c r="D58" s="369"/>
      <c r="E58" s="366" t="s">
        <v>307</v>
      </c>
      <c r="F58" s="364">
        <v>119</v>
      </c>
      <c r="G58" s="369"/>
      <c r="H58" s="370"/>
    </row>
    <row r="59" spans="1:10" s="220" customFormat="1" ht="14.25" customHeight="1">
      <c r="A59" s="363" t="s">
        <v>148</v>
      </c>
      <c r="B59" s="364" t="s">
        <v>308</v>
      </c>
      <c r="C59" s="369"/>
      <c r="D59" s="369"/>
      <c r="E59" s="366" t="s">
        <v>309</v>
      </c>
      <c r="F59" s="364">
        <v>120</v>
      </c>
      <c r="G59" s="369"/>
      <c r="H59" s="370"/>
    </row>
    <row r="60" spans="1:10" s="220" customFormat="1" ht="14.25" customHeight="1">
      <c r="A60" s="363" t="s">
        <v>148</v>
      </c>
      <c r="B60" s="364" t="s">
        <v>310</v>
      </c>
      <c r="C60" s="369"/>
      <c r="D60" s="369"/>
      <c r="E60" s="366" t="s">
        <v>311</v>
      </c>
      <c r="F60" s="364">
        <v>121</v>
      </c>
      <c r="G60" s="369"/>
      <c r="H60" s="370"/>
    </row>
    <row r="61" spans="1:10" s="220" customFormat="1" ht="14.25" customHeight="1">
      <c r="A61" s="363" t="s">
        <v>148</v>
      </c>
      <c r="B61" s="364" t="s">
        <v>312</v>
      </c>
      <c r="C61" s="369"/>
      <c r="D61" s="369"/>
      <c r="E61" s="366" t="s">
        <v>313</v>
      </c>
      <c r="F61" s="364">
        <v>122</v>
      </c>
      <c r="G61" s="369"/>
      <c r="H61" s="370"/>
    </row>
    <row r="62" spans="1:10" s="220" customFormat="1" ht="14.25" customHeight="1">
      <c r="A62" s="363" t="s">
        <v>148</v>
      </c>
      <c r="B62" s="364" t="s">
        <v>314</v>
      </c>
      <c r="C62" s="369"/>
      <c r="D62" s="369"/>
      <c r="E62" s="366" t="s">
        <v>315</v>
      </c>
      <c r="F62" s="364">
        <v>123</v>
      </c>
      <c r="G62" s="369"/>
      <c r="H62" s="370"/>
      <c r="I62" s="217"/>
    </row>
    <row r="63" spans="1:10" s="220" customFormat="1" ht="14.25" customHeight="1">
      <c r="A63" s="363" t="s">
        <v>148</v>
      </c>
      <c r="B63" s="364" t="s">
        <v>316</v>
      </c>
      <c r="C63" s="369"/>
      <c r="D63" s="369"/>
      <c r="E63" s="366" t="s">
        <v>317</v>
      </c>
      <c r="F63" s="364">
        <v>124</v>
      </c>
      <c r="G63" s="369"/>
      <c r="H63" s="370"/>
      <c r="J63" s="217"/>
    </row>
    <row r="64" spans="1:10" s="220" customFormat="1" ht="14.25" customHeight="1">
      <c r="A64" s="363" t="s">
        <v>148</v>
      </c>
      <c r="B64" s="364" t="s">
        <v>318</v>
      </c>
      <c r="C64" s="369"/>
      <c r="D64" s="369"/>
      <c r="E64" s="366" t="s">
        <v>319</v>
      </c>
      <c r="F64" s="364">
        <v>125</v>
      </c>
      <c r="G64" s="369"/>
      <c r="H64" s="370"/>
      <c r="I64" s="217"/>
      <c r="J64" s="217"/>
    </row>
    <row r="65" spans="1:10" s="220" customFormat="1" ht="14.25" customHeight="1">
      <c r="A65" s="363" t="s">
        <v>148</v>
      </c>
      <c r="B65" s="364" t="s">
        <v>320</v>
      </c>
      <c r="C65" s="369"/>
      <c r="D65" s="369"/>
      <c r="E65" s="366" t="s">
        <v>321</v>
      </c>
      <c r="F65" s="364">
        <v>126</v>
      </c>
      <c r="G65" s="369"/>
      <c r="H65" s="370"/>
      <c r="I65" s="217"/>
      <c r="J65" s="217"/>
    </row>
    <row r="66" spans="1:10" s="220" customFormat="1" ht="14.25" customHeight="1">
      <c r="A66" s="363" t="s">
        <v>148</v>
      </c>
      <c r="B66" s="364" t="s">
        <v>322</v>
      </c>
      <c r="C66" s="369"/>
      <c r="D66" s="369"/>
      <c r="E66" s="366" t="s">
        <v>323</v>
      </c>
      <c r="F66" s="364">
        <v>127</v>
      </c>
      <c r="G66" s="369"/>
      <c r="H66" s="370"/>
      <c r="I66" s="217"/>
      <c r="J66" s="217"/>
    </row>
    <row r="67" spans="1:10" s="220" customFormat="1" ht="14.25" customHeight="1">
      <c r="A67" s="363" t="s">
        <v>148</v>
      </c>
      <c r="B67" s="364" t="s">
        <v>324</v>
      </c>
      <c r="C67" s="369"/>
      <c r="D67" s="369"/>
      <c r="E67" s="366" t="s">
        <v>325</v>
      </c>
      <c r="F67" s="364">
        <v>128</v>
      </c>
      <c r="G67" s="369"/>
      <c r="H67" s="370"/>
      <c r="I67" s="217"/>
      <c r="J67" s="217"/>
    </row>
    <row r="68" spans="1:10" s="220" customFormat="1" ht="14.25" customHeight="1">
      <c r="A68" s="363" t="s">
        <v>148</v>
      </c>
      <c r="B68" s="364" t="s">
        <v>326</v>
      </c>
      <c r="C68" s="369"/>
      <c r="D68" s="369"/>
      <c r="E68" s="366" t="s">
        <v>25</v>
      </c>
      <c r="F68" s="364">
        <v>129</v>
      </c>
      <c r="G68" s="369"/>
      <c r="H68" s="370"/>
      <c r="I68" s="217"/>
    </row>
    <row r="69" spans="1:10" s="220" customFormat="1" ht="14.25" customHeight="1">
      <c r="A69" s="373" t="s">
        <v>327</v>
      </c>
      <c r="B69" s="374" t="s">
        <v>328</v>
      </c>
      <c r="C69" s="375"/>
      <c r="D69" s="375"/>
      <c r="E69" s="374" t="s">
        <v>329</v>
      </c>
      <c r="F69" s="374">
        <v>130</v>
      </c>
      <c r="G69" s="375"/>
      <c r="H69" s="376"/>
      <c r="I69" s="217"/>
    </row>
    <row r="70" spans="1:10" s="220" customFormat="1" ht="14.25" customHeight="1">
      <c r="A70" s="540" t="s">
        <v>330</v>
      </c>
      <c r="B70" s="540"/>
      <c r="C70" s="540"/>
      <c r="D70" s="540"/>
      <c r="E70" s="540"/>
      <c r="F70" s="377" t="s">
        <v>148</v>
      </c>
      <c r="G70" s="377" t="s">
        <v>148</v>
      </c>
      <c r="H70" s="377" t="s">
        <v>148</v>
      </c>
      <c r="I70" s="217"/>
      <c r="J70" s="217"/>
    </row>
    <row r="71" spans="1:10" s="220" customFormat="1" ht="14.25" customHeight="1">
      <c r="A71" s="378" t="s">
        <v>331</v>
      </c>
      <c r="C71" s="221"/>
      <c r="D71" s="221"/>
      <c r="E71" s="379" t="s">
        <v>332</v>
      </c>
      <c r="H71" s="380" t="s">
        <v>333</v>
      </c>
      <c r="I71" s="217"/>
      <c r="J71" s="217"/>
    </row>
    <row r="72" spans="1:10">
      <c r="E72" s="25"/>
      <c r="F72" s="381"/>
      <c r="G72" s="25"/>
      <c r="H72" s="25"/>
    </row>
    <row r="73" spans="1:10">
      <c r="E73" s="25"/>
      <c r="G73" s="25"/>
    </row>
    <row r="74" spans="1:10">
      <c r="E74" s="25"/>
      <c r="G74" s="25"/>
    </row>
    <row r="75" spans="1:10">
      <c r="G75" s="217"/>
    </row>
    <row r="77" spans="1:10">
      <c r="E77" s="335"/>
    </row>
    <row r="78" spans="1:10">
      <c r="E78" s="25"/>
    </row>
  </sheetData>
  <mergeCells count="3">
    <mergeCell ref="A1:H1"/>
    <mergeCell ref="A3:D3"/>
    <mergeCell ref="A70:E70"/>
  </mergeCells>
  <phoneticPr fontId="9" type="noConversion"/>
  <printOptions horizontalCentered="1"/>
  <pageMargins left="3.8888888888888903E-2" right="0" top="0.27500000000000002" bottom="0.235416666666667" header="0" footer="0"/>
  <pageSetup paperSize="9" scale="9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H49"/>
  <sheetViews>
    <sheetView workbookViewId="0">
      <pane xSplit="2" ySplit="5" topLeftCell="C6" activePane="bottomRight" state="frozen"/>
      <selection pane="topRight"/>
      <selection pane="bottomLeft"/>
      <selection pane="bottomRight" activeCell="I1" sqref="I1:L1048576"/>
    </sheetView>
  </sheetViews>
  <sheetFormatPr defaultColWidth="9" defaultRowHeight="14.25"/>
  <cols>
    <col min="1" max="1" width="41.125" customWidth="1"/>
    <col min="2" max="2" width="4.125" customWidth="1"/>
    <col min="3" max="3" width="17" style="335" customWidth="1"/>
    <col min="4" max="4" width="18.625" style="335" customWidth="1"/>
    <col min="5" max="5" width="17.5" customWidth="1"/>
    <col min="6" max="6" width="19.125" customWidth="1"/>
    <col min="7" max="7" width="17.375" customWidth="1"/>
    <col min="8" max="8" width="19.125" customWidth="1"/>
  </cols>
  <sheetData>
    <row r="1" spans="1:8" s="332" customFormat="1" ht="26.25" customHeight="1">
      <c r="A1" s="541" t="s">
        <v>334</v>
      </c>
      <c r="B1" s="541"/>
      <c r="C1" s="541"/>
      <c r="D1" s="541"/>
      <c r="E1" s="541"/>
      <c r="F1" s="541"/>
      <c r="G1" s="541"/>
      <c r="H1" s="541"/>
    </row>
    <row r="2" spans="1:8" s="333" customFormat="1">
      <c r="A2" s="542">
        <f>封面!A8</f>
        <v>0</v>
      </c>
      <c r="B2" s="543"/>
      <c r="C2" s="543"/>
      <c r="D2" s="543"/>
      <c r="E2" s="543"/>
      <c r="F2" s="543"/>
      <c r="G2" s="543"/>
      <c r="H2" s="543"/>
    </row>
    <row r="3" spans="1:8" s="333" customFormat="1" ht="12">
      <c r="A3" s="33" t="s">
        <v>102</v>
      </c>
      <c r="B3" s="30"/>
      <c r="C3" s="336"/>
      <c r="D3" s="336"/>
      <c r="E3" s="30"/>
      <c r="F3" s="30"/>
      <c r="G3" s="30"/>
      <c r="H3" s="336" t="s">
        <v>151</v>
      </c>
    </row>
    <row r="4" spans="1:8" s="334" customFormat="1" ht="17.45" customHeight="1">
      <c r="A4" s="546" t="s">
        <v>104</v>
      </c>
      <c r="B4" s="548" t="s">
        <v>105</v>
      </c>
      <c r="C4" s="544" t="s">
        <v>335</v>
      </c>
      <c r="D4" s="544"/>
      <c r="E4" s="544" t="s">
        <v>336</v>
      </c>
      <c r="F4" s="544"/>
      <c r="G4" s="544" t="s">
        <v>337</v>
      </c>
      <c r="H4" s="545"/>
    </row>
    <row r="5" spans="1:8" s="334" customFormat="1" ht="17.45" customHeight="1">
      <c r="A5" s="547"/>
      <c r="B5" s="549"/>
      <c r="C5" s="75" t="s">
        <v>338</v>
      </c>
      <c r="D5" s="75" t="s">
        <v>339</v>
      </c>
      <c r="E5" s="75" t="s">
        <v>338</v>
      </c>
      <c r="F5" s="75" t="s">
        <v>339</v>
      </c>
      <c r="G5" s="75" t="s">
        <v>338</v>
      </c>
      <c r="H5" s="337" t="s">
        <v>339</v>
      </c>
    </row>
    <row r="6" spans="1:8" s="334" customFormat="1" ht="17.45" customHeight="1">
      <c r="A6" s="338" t="s">
        <v>340</v>
      </c>
      <c r="B6" s="339">
        <v>1</v>
      </c>
      <c r="C6" s="340"/>
      <c r="D6" s="340"/>
      <c r="E6" s="340"/>
      <c r="F6" s="340"/>
      <c r="G6" s="340"/>
      <c r="H6" s="341"/>
    </row>
    <row r="7" spans="1:8" s="334" customFormat="1" ht="17.45" customHeight="1">
      <c r="A7" s="495" t="s">
        <v>341</v>
      </c>
      <c r="B7" s="339">
        <v>2</v>
      </c>
      <c r="C7" s="340"/>
      <c r="D7" s="340"/>
      <c r="E7" s="340"/>
      <c r="F7" s="340"/>
      <c r="G7" s="340"/>
      <c r="H7" s="341"/>
    </row>
    <row r="8" spans="1:8" s="334" customFormat="1" ht="17.45" customHeight="1">
      <c r="A8" s="496" t="s">
        <v>342</v>
      </c>
      <c r="B8" s="339">
        <v>3</v>
      </c>
      <c r="C8" s="340"/>
      <c r="D8" s="340"/>
      <c r="E8" s="340"/>
      <c r="F8" s="340"/>
      <c r="G8" s="340"/>
      <c r="H8" s="341"/>
    </row>
    <row r="9" spans="1:8" s="334" customFormat="1" ht="17.45" customHeight="1">
      <c r="A9" s="496" t="s">
        <v>343</v>
      </c>
      <c r="B9" s="339">
        <v>4</v>
      </c>
      <c r="C9" s="340"/>
      <c r="D9" s="340"/>
      <c r="E9" s="340"/>
      <c r="F9" s="340"/>
      <c r="G9" s="340"/>
      <c r="H9" s="341"/>
    </row>
    <row r="10" spans="1:8" s="334" customFormat="1" ht="17.45" customHeight="1">
      <c r="A10" s="496" t="s">
        <v>344</v>
      </c>
      <c r="B10" s="339">
        <v>5</v>
      </c>
      <c r="C10" s="340"/>
      <c r="D10" s="340"/>
      <c r="E10" s="340"/>
      <c r="F10" s="340"/>
      <c r="G10" s="340"/>
      <c r="H10" s="341"/>
    </row>
    <row r="11" spans="1:8" s="334" customFormat="1" ht="17.45" customHeight="1">
      <c r="A11" s="496" t="s">
        <v>345</v>
      </c>
      <c r="B11" s="339">
        <v>6</v>
      </c>
      <c r="C11" s="340"/>
      <c r="D11" s="340"/>
      <c r="E11" s="340"/>
      <c r="F11" s="340"/>
      <c r="G11" s="340"/>
      <c r="H11" s="341"/>
    </row>
    <row r="12" spans="1:8" s="334" customFormat="1" ht="17.45" customHeight="1">
      <c r="A12" s="496" t="s">
        <v>346</v>
      </c>
      <c r="B12" s="339">
        <v>7</v>
      </c>
      <c r="C12" s="340"/>
      <c r="D12" s="340"/>
      <c r="E12" s="340"/>
      <c r="F12" s="340"/>
      <c r="G12" s="340"/>
      <c r="H12" s="341"/>
    </row>
    <row r="13" spans="1:8" s="334" customFormat="1" ht="17.45" customHeight="1">
      <c r="A13" s="496" t="s">
        <v>347</v>
      </c>
      <c r="B13" s="339">
        <v>8</v>
      </c>
      <c r="C13" s="340"/>
      <c r="D13" s="340"/>
      <c r="E13" s="340"/>
      <c r="F13" s="340"/>
      <c r="G13" s="340"/>
      <c r="H13" s="341"/>
    </row>
    <row r="14" spans="1:8" s="334" customFormat="1" ht="17.45" customHeight="1">
      <c r="A14" s="496" t="s">
        <v>348</v>
      </c>
      <c r="B14" s="339">
        <v>9</v>
      </c>
      <c r="C14" s="340"/>
      <c r="D14" s="340"/>
      <c r="E14" s="340"/>
      <c r="F14" s="340"/>
      <c r="G14" s="340"/>
      <c r="H14" s="341"/>
    </row>
    <row r="15" spans="1:8" s="334" customFormat="1" ht="17.45" customHeight="1">
      <c r="A15" s="496" t="s">
        <v>124</v>
      </c>
      <c r="B15" s="339">
        <v>10</v>
      </c>
      <c r="C15" s="340"/>
      <c r="D15" s="340"/>
      <c r="E15" s="340"/>
      <c r="F15" s="340"/>
      <c r="G15" s="340"/>
      <c r="H15" s="341"/>
    </row>
    <row r="16" spans="1:8" s="334" customFormat="1" ht="17.45" customHeight="1">
      <c r="A16" s="496" t="s">
        <v>125</v>
      </c>
      <c r="B16" s="339">
        <v>11</v>
      </c>
      <c r="C16" s="340"/>
      <c r="D16" s="340"/>
      <c r="E16" s="340"/>
      <c r="F16" s="340"/>
      <c r="G16" s="340"/>
      <c r="H16" s="341"/>
    </row>
    <row r="17" spans="1:8" s="334" customFormat="1" ht="17.45" customHeight="1">
      <c r="A17" s="342" t="s">
        <v>349</v>
      </c>
      <c r="B17" s="339">
        <v>12</v>
      </c>
      <c r="C17" s="340"/>
      <c r="D17" s="340"/>
      <c r="E17" s="340"/>
      <c r="F17" s="340"/>
      <c r="G17" s="340"/>
      <c r="H17" s="341"/>
    </row>
    <row r="18" spans="1:8" s="334" customFormat="1" ht="17.45" customHeight="1">
      <c r="A18" s="342" t="s">
        <v>350</v>
      </c>
      <c r="B18" s="339">
        <v>13</v>
      </c>
      <c r="C18" s="340"/>
      <c r="D18" s="340"/>
      <c r="E18" s="340"/>
      <c r="F18" s="340"/>
      <c r="G18" s="340"/>
      <c r="H18" s="341"/>
    </row>
    <row r="19" spans="1:8" s="334" customFormat="1" ht="17.45" customHeight="1">
      <c r="A19" s="496" t="s">
        <v>351</v>
      </c>
      <c r="B19" s="339">
        <v>14</v>
      </c>
      <c r="C19" s="340"/>
      <c r="D19" s="340"/>
      <c r="E19" s="340"/>
      <c r="F19" s="340"/>
      <c r="G19" s="340"/>
      <c r="H19" s="341"/>
    </row>
    <row r="20" spans="1:8" s="334" customFormat="1" ht="17.45" customHeight="1">
      <c r="A20" s="496" t="s">
        <v>352</v>
      </c>
      <c r="B20" s="339">
        <v>15</v>
      </c>
      <c r="C20" s="340"/>
      <c r="D20" s="340"/>
      <c r="E20" s="340"/>
      <c r="F20" s="340"/>
      <c r="G20" s="340"/>
      <c r="H20" s="341"/>
    </row>
    <row r="21" spans="1:8" s="334" customFormat="1" ht="17.45" customHeight="1">
      <c r="A21" s="495" t="s">
        <v>353</v>
      </c>
      <c r="B21" s="339">
        <v>16</v>
      </c>
      <c r="C21" s="340"/>
      <c r="D21" s="340"/>
      <c r="E21" s="340"/>
      <c r="F21" s="340"/>
      <c r="G21" s="340"/>
      <c r="H21" s="341"/>
    </row>
    <row r="22" spans="1:8" s="334" customFormat="1" ht="17.45" customHeight="1">
      <c r="A22" s="496" t="s">
        <v>354</v>
      </c>
      <c r="B22" s="339">
        <v>17</v>
      </c>
      <c r="C22" s="340"/>
      <c r="D22" s="340"/>
      <c r="E22" s="340"/>
      <c r="F22" s="340"/>
      <c r="G22" s="340"/>
      <c r="H22" s="341"/>
    </row>
    <row r="23" spans="1:8" s="334" customFormat="1" ht="17.45" customHeight="1">
      <c r="A23" s="496" t="s">
        <v>355</v>
      </c>
      <c r="B23" s="339">
        <v>18</v>
      </c>
      <c r="C23" s="340"/>
      <c r="D23" s="340"/>
      <c r="E23" s="340"/>
      <c r="F23" s="340"/>
      <c r="G23" s="340"/>
      <c r="H23" s="341"/>
    </row>
    <row r="24" spans="1:8" s="334" customFormat="1" ht="17.45" customHeight="1">
      <c r="A24" s="496" t="s">
        <v>356</v>
      </c>
      <c r="B24" s="339">
        <v>19</v>
      </c>
      <c r="C24" s="340"/>
      <c r="D24" s="340"/>
      <c r="E24" s="340"/>
      <c r="F24" s="340"/>
      <c r="G24" s="340"/>
      <c r="H24" s="341"/>
    </row>
    <row r="25" spans="1:8" s="334" customFormat="1" ht="17.45" customHeight="1">
      <c r="A25" s="495" t="s">
        <v>357</v>
      </c>
      <c r="B25" s="339">
        <v>20</v>
      </c>
      <c r="C25" s="340"/>
      <c r="D25" s="340"/>
      <c r="E25" s="340"/>
      <c r="F25" s="340"/>
      <c r="G25" s="340"/>
      <c r="H25" s="341"/>
    </row>
    <row r="26" spans="1:8" s="334" customFormat="1" ht="17.45" customHeight="1">
      <c r="A26" s="496" t="s">
        <v>358</v>
      </c>
      <c r="B26" s="339">
        <v>21</v>
      </c>
      <c r="C26" s="340"/>
      <c r="D26" s="340"/>
      <c r="E26" s="340"/>
      <c r="F26" s="340"/>
      <c r="G26" s="340"/>
      <c r="H26" s="341"/>
    </row>
    <row r="27" spans="1:8" s="334" customFormat="1" ht="17.45" customHeight="1">
      <c r="A27" s="495" t="s">
        <v>359</v>
      </c>
      <c r="B27" s="339">
        <v>22</v>
      </c>
      <c r="C27" s="340"/>
      <c r="D27" s="340"/>
      <c r="E27" s="340"/>
      <c r="F27" s="340"/>
      <c r="G27" s="340"/>
      <c r="H27" s="341"/>
    </row>
    <row r="28" spans="1:8" s="334" customFormat="1" ht="17.45" customHeight="1">
      <c r="A28" s="496" t="s">
        <v>360</v>
      </c>
      <c r="B28" s="339">
        <v>23</v>
      </c>
      <c r="C28" s="340"/>
      <c r="D28" s="340"/>
      <c r="E28" s="340"/>
      <c r="F28" s="340"/>
      <c r="G28" s="340"/>
      <c r="H28" s="341"/>
    </row>
    <row r="29" spans="1:8" s="334" customFormat="1" ht="17.45" customHeight="1">
      <c r="A29" s="495" t="s">
        <v>361</v>
      </c>
      <c r="B29" s="339">
        <v>24</v>
      </c>
      <c r="C29" s="340"/>
      <c r="D29" s="340"/>
      <c r="E29" s="340"/>
      <c r="F29" s="340"/>
      <c r="G29" s="340"/>
      <c r="H29" s="341"/>
    </row>
    <row r="30" spans="1:8" s="334" customFormat="1" ht="17.45" customHeight="1">
      <c r="A30" s="495" t="s">
        <v>362</v>
      </c>
      <c r="B30" s="339">
        <v>25</v>
      </c>
      <c r="C30" s="340"/>
      <c r="D30" s="340"/>
      <c r="E30" s="340"/>
      <c r="F30" s="340"/>
      <c r="G30" s="340"/>
      <c r="H30" s="341"/>
    </row>
    <row r="31" spans="1:8" s="334" customFormat="1" ht="17.45" customHeight="1">
      <c r="A31" s="496" t="s">
        <v>363</v>
      </c>
      <c r="B31" s="339">
        <v>26</v>
      </c>
      <c r="C31" s="340"/>
      <c r="D31" s="340"/>
      <c r="E31" s="340"/>
      <c r="F31" s="340"/>
      <c r="G31" s="340"/>
      <c r="H31" s="341"/>
    </row>
    <row r="32" spans="1:8" s="334" customFormat="1" ht="17.45" customHeight="1">
      <c r="A32" s="497" t="s">
        <v>364</v>
      </c>
      <c r="B32" s="343">
        <v>27</v>
      </c>
      <c r="C32" s="344"/>
      <c r="D32" s="344"/>
      <c r="E32" s="344"/>
      <c r="F32" s="344"/>
      <c r="G32" s="344"/>
      <c r="H32" s="345"/>
    </row>
    <row r="33" spans="1:8" s="3" customFormat="1" ht="17.45" customHeight="1">
      <c r="C33" s="346"/>
      <c r="F33" s="347"/>
    </row>
    <row r="34" spans="1:8" s="73" customFormat="1" ht="14.25" customHeight="1">
      <c r="A34" s="348" t="s">
        <v>331</v>
      </c>
      <c r="C34" s="349"/>
      <c r="D34" s="349"/>
      <c r="E34" s="24" t="s">
        <v>332</v>
      </c>
      <c r="H34" s="350" t="s">
        <v>333</v>
      </c>
    </row>
    <row r="35" spans="1:8" s="220" customFormat="1" ht="11.25">
      <c r="C35" s="221"/>
      <c r="D35" s="221"/>
      <c r="F35" s="217"/>
    </row>
    <row r="36" spans="1:8">
      <c r="C36" s="351"/>
      <c r="D36" s="351"/>
      <c r="E36" s="352"/>
      <c r="F36" s="351"/>
      <c r="G36" s="351"/>
      <c r="H36" s="223"/>
    </row>
    <row r="37" spans="1:8">
      <c r="E37" s="335"/>
      <c r="F37" s="335"/>
      <c r="G37" s="335"/>
      <c r="H37" s="25"/>
    </row>
    <row r="38" spans="1:8">
      <c r="F38" s="353"/>
      <c r="H38" s="25"/>
    </row>
    <row r="39" spans="1:8">
      <c r="G39" s="25"/>
      <c r="H39" s="25"/>
    </row>
    <row r="40" spans="1:8">
      <c r="G40" s="354"/>
    </row>
    <row r="42" spans="1:8">
      <c r="F42" s="335"/>
      <c r="G42" s="335"/>
    </row>
    <row r="49" spans="6:6">
      <c r="F49" s="355"/>
    </row>
  </sheetData>
  <mergeCells count="7">
    <mergeCell ref="A1:H1"/>
    <mergeCell ref="A2:H2"/>
    <mergeCell ref="C4:D4"/>
    <mergeCell ref="E4:F4"/>
    <mergeCell ref="G4:H4"/>
    <mergeCell ref="A4:A5"/>
    <mergeCell ref="B4:B5"/>
  </mergeCells>
  <phoneticPr fontId="9" type="noConversion"/>
  <printOptions horizontalCentered="1"/>
  <pageMargins left="0.29027777777777802" right="0.15625" top="0.25555555555555598" bottom="0.40902777777777799" header="0" footer="0"/>
  <pageSetup paperSize="9" scale="85" orientation="landscape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G53"/>
  <sheetViews>
    <sheetView workbookViewId="0">
      <pane xSplit="1" ySplit="4" topLeftCell="B5" activePane="bottomRight" state="frozen"/>
      <selection pane="topRight"/>
      <selection pane="bottomLeft"/>
      <selection pane="bottomRight" activeCell="A2" sqref="A2:C2"/>
    </sheetView>
  </sheetViews>
  <sheetFormatPr defaultColWidth="9" defaultRowHeight="14.25"/>
  <cols>
    <col min="1" max="1" width="49.5" style="1" customWidth="1"/>
    <col min="2" max="3" width="38.75" style="307" customWidth="1"/>
    <col min="4" max="5" width="12.75" style="308" customWidth="1"/>
    <col min="6" max="6" width="18.375" style="308" customWidth="1"/>
    <col min="7" max="7" width="17.125" style="1"/>
    <col min="8" max="16384" width="9" style="1"/>
  </cols>
  <sheetData>
    <row r="1" spans="1:6" ht="15.75" customHeight="1">
      <c r="A1" s="550" t="s">
        <v>365</v>
      </c>
      <c r="B1" s="550"/>
      <c r="C1" s="550"/>
    </row>
    <row r="2" spans="1:6" s="2" customFormat="1">
      <c r="A2" s="543">
        <f>封面!A8</f>
        <v>0</v>
      </c>
      <c r="B2" s="543"/>
      <c r="C2" s="543"/>
      <c r="D2" s="309"/>
      <c r="E2" s="309"/>
      <c r="F2" s="309"/>
    </row>
    <row r="3" spans="1:6" s="2" customFormat="1" ht="12" customHeight="1">
      <c r="A3" s="551" t="s">
        <v>366</v>
      </c>
      <c r="B3" s="551"/>
      <c r="C3" s="551"/>
      <c r="D3" s="309"/>
      <c r="E3" s="309"/>
      <c r="F3" s="309"/>
    </row>
    <row r="4" spans="1:6" s="2" customFormat="1" ht="13.5" customHeight="1">
      <c r="A4" s="310" t="s">
        <v>367</v>
      </c>
      <c r="B4" s="311" t="s">
        <v>368</v>
      </c>
      <c r="C4" s="312" t="s">
        <v>369</v>
      </c>
      <c r="D4" s="309" t="s">
        <v>370</v>
      </c>
      <c r="E4" s="309"/>
      <c r="F4" s="309" t="s">
        <v>371</v>
      </c>
    </row>
    <row r="5" spans="1:6" s="2" customFormat="1" ht="13.5" customHeight="1">
      <c r="A5" s="313" t="s">
        <v>372</v>
      </c>
      <c r="B5" s="314"/>
      <c r="C5" s="315"/>
      <c r="D5" s="309"/>
      <c r="E5" s="309"/>
      <c r="F5" s="309"/>
    </row>
    <row r="6" spans="1:6" s="3" customFormat="1" ht="13.5" customHeight="1">
      <c r="A6" s="316" t="s">
        <v>373</v>
      </c>
      <c r="B6" s="317"/>
      <c r="C6" s="318"/>
      <c r="D6" s="319"/>
      <c r="E6" s="319"/>
      <c r="F6" s="320"/>
    </row>
    <row r="7" spans="1:6" s="3" customFormat="1" ht="13.5" customHeight="1">
      <c r="A7" s="316" t="s">
        <v>374</v>
      </c>
      <c r="B7" s="317"/>
      <c r="C7" s="318"/>
      <c r="D7" s="319"/>
      <c r="E7" s="319"/>
      <c r="F7" s="320"/>
    </row>
    <row r="8" spans="1:6" s="3" customFormat="1" ht="13.5" customHeight="1">
      <c r="A8" s="316" t="s">
        <v>375</v>
      </c>
      <c r="B8" s="317"/>
      <c r="C8" s="318"/>
      <c r="D8" s="319"/>
      <c r="E8" s="319"/>
      <c r="F8" s="320"/>
    </row>
    <row r="9" spans="1:6" s="3" customFormat="1" ht="13.5" customHeight="1">
      <c r="A9" s="316" t="s">
        <v>376</v>
      </c>
      <c r="B9" s="317"/>
      <c r="C9" s="318"/>
      <c r="D9" s="319"/>
      <c r="E9" s="319"/>
      <c r="F9" s="320"/>
    </row>
    <row r="10" spans="1:6" s="3" customFormat="1" ht="13.5" customHeight="1">
      <c r="A10" s="316" t="s">
        <v>377</v>
      </c>
      <c r="B10" s="317"/>
      <c r="C10" s="318"/>
      <c r="D10" s="319"/>
      <c r="E10" s="319"/>
      <c r="F10" s="320"/>
    </row>
    <row r="11" spans="1:6" s="2" customFormat="1" ht="13.5" customHeight="1">
      <c r="A11" s="313" t="s">
        <v>378</v>
      </c>
      <c r="B11" s="314"/>
      <c r="C11" s="315"/>
      <c r="D11" s="309"/>
      <c r="E11" s="309"/>
      <c r="F11" s="321"/>
    </row>
    <row r="12" spans="1:6" s="3" customFormat="1" ht="13.5" customHeight="1">
      <c r="A12" s="316" t="s">
        <v>379</v>
      </c>
      <c r="B12" s="317"/>
      <c r="C12" s="318"/>
      <c r="D12" s="319"/>
      <c r="E12" s="319"/>
      <c r="F12" s="320"/>
    </row>
    <row r="13" spans="1:6" s="3" customFormat="1" ht="13.5" customHeight="1">
      <c r="A13" s="316" t="s">
        <v>380</v>
      </c>
      <c r="B13" s="317"/>
      <c r="C13" s="318"/>
      <c r="D13" s="319"/>
      <c r="E13" s="319"/>
      <c r="F13" s="320"/>
    </row>
    <row r="14" spans="1:6" s="3" customFormat="1" ht="13.5" customHeight="1">
      <c r="A14" s="316" t="s">
        <v>381</v>
      </c>
      <c r="B14" s="317"/>
      <c r="C14" s="318"/>
      <c r="D14" s="319"/>
      <c r="E14" s="319"/>
      <c r="F14" s="320"/>
    </row>
    <row r="15" spans="1:6" s="3" customFormat="1" ht="13.5" customHeight="1">
      <c r="A15" s="316" t="s">
        <v>382</v>
      </c>
      <c r="B15" s="317"/>
      <c r="C15" s="318"/>
      <c r="D15" s="319"/>
      <c r="E15" s="319"/>
      <c r="F15" s="320"/>
    </row>
    <row r="16" spans="1:6" s="3" customFormat="1" ht="13.5" customHeight="1">
      <c r="A16" s="316" t="s">
        <v>383</v>
      </c>
      <c r="B16" s="317"/>
      <c r="C16" s="318"/>
      <c r="D16" s="319"/>
      <c r="E16" s="319"/>
      <c r="F16" s="320"/>
    </row>
    <row r="17" spans="1:7" s="3" customFormat="1" ht="13.5" customHeight="1">
      <c r="A17" s="322" t="s">
        <v>384</v>
      </c>
      <c r="B17" s="317"/>
      <c r="C17" s="318"/>
      <c r="D17" s="319"/>
      <c r="E17" s="319"/>
      <c r="F17" s="320"/>
    </row>
    <row r="18" spans="1:7" s="2" customFormat="1" ht="13.5" customHeight="1">
      <c r="A18" s="313" t="s">
        <v>385</v>
      </c>
      <c r="B18" s="314"/>
      <c r="C18" s="315"/>
      <c r="D18" s="309"/>
      <c r="E18" s="309"/>
      <c r="F18" s="321"/>
    </row>
    <row r="19" spans="1:7" s="2" customFormat="1" ht="13.5" customHeight="1">
      <c r="A19" s="313" t="s">
        <v>386</v>
      </c>
      <c r="B19" s="314"/>
      <c r="C19" s="315"/>
      <c r="D19" s="309"/>
      <c r="E19" s="309"/>
      <c r="F19" s="321"/>
      <c r="G19" s="321"/>
    </row>
    <row r="20" spans="1:7" s="2" customFormat="1" ht="13.5" customHeight="1">
      <c r="A20" s="313" t="s">
        <v>387</v>
      </c>
      <c r="B20" s="314"/>
      <c r="C20" s="318"/>
      <c r="D20" s="309"/>
      <c r="E20" s="309"/>
      <c r="F20" s="321"/>
    </row>
    <row r="21" spans="1:7" s="3" customFormat="1" ht="13.5" customHeight="1">
      <c r="A21" s="316" t="s">
        <v>388</v>
      </c>
      <c r="B21" s="317"/>
      <c r="C21" s="318"/>
      <c r="D21" s="319"/>
      <c r="E21" s="319"/>
      <c r="F21" s="320"/>
    </row>
    <row r="22" spans="1:7" s="3" customFormat="1" ht="13.5" customHeight="1">
      <c r="A22" s="316" t="s">
        <v>389</v>
      </c>
      <c r="B22" s="317"/>
      <c r="C22" s="318"/>
      <c r="D22" s="319"/>
      <c r="E22" s="319"/>
      <c r="F22" s="320"/>
    </row>
    <row r="23" spans="1:7" s="3" customFormat="1" ht="13.5" customHeight="1">
      <c r="A23" s="322" t="s">
        <v>390</v>
      </c>
      <c r="B23" s="317"/>
      <c r="C23" s="318"/>
      <c r="D23" s="319"/>
      <c r="E23" s="319"/>
      <c r="F23" s="320"/>
      <c r="G23" s="279"/>
    </row>
    <row r="24" spans="1:7" s="3" customFormat="1" ht="13.5" customHeight="1">
      <c r="A24" s="316" t="s">
        <v>391</v>
      </c>
      <c r="B24" s="317"/>
      <c r="C24" s="318"/>
      <c r="D24" s="319"/>
      <c r="E24" s="319"/>
      <c r="F24" s="319"/>
    </row>
    <row r="25" spans="1:7" s="3" customFormat="1" ht="13.5" customHeight="1">
      <c r="A25" s="316" t="s">
        <v>392</v>
      </c>
      <c r="B25" s="317"/>
      <c r="C25" s="318"/>
      <c r="D25" s="319"/>
      <c r="E25" s="319"/>
      <c r="F25" s="319"/>
    </row>
    <row r="26" spans="1:7" s="2" customFormat="1" ht="13.5" customHeight="1">
      <c r="A26" s="313" t="s">
        <v>393</v>
      </c>
      <c r="B26" s="314"/>
      <c r="C26" s="315"/>
      <c r="D26" s="309"/>
      <c r="E26" s="309"/>
      <c r="F26" s="309"/>
    </row>
    <row r="27" spans="1:7" s="3" customFormat="1" ht="13.5" customHeight="1">
      <c r="A27" s="316" t="s">
        <v>394</v>
      </c>
      <c r="B27" s="317"/>
      <c r="C27" s="318"/>
      <c r="D27" s="319"/>
      <c r="E27" s="319"/>
      <c r="F27" s="319"/>
    </row>
    <row r="28" spans="1:7" s="3" customFormat="1" ht="13.5" customHeight="1">
      <c r="A28" s="316" t="s">
        <v>395</v>
      </c>
      <c r="B28" s="317"/>
      <c r="C28" s="318"/>
      <c r="D28" s="319"/>
      <c r="E28" s="319"/>
      <c r="F28" s="319"/>
    </row>
    <row r="29" spans="1:7" s="3" customFormat="1" ht="13.5" customHeight="1">
      <c r="A29" s="316" t="s">
        <v>396</v>
      </c>
      <c r="B29" s="317"/>
      <c r="C29" s="318"/>
      <c r="D29" s="319"/>
      <c r="E29" s="319"/>
      <c r="F29" s="319"/>
    </row>
    <row r="30" spans="1:7" s="3" customFormat="1" ht="13.5" customHeight="1">
      <c r="A30" s="316" t="s">
        <v>397</v>
      </c>
      <c r="B30" s="317"/>
      <c r="C30" s="318"/>
      <c r="D30" s="319"/>
      <c r="E30" s="319"/>
      <c r="F30" s="319"/>
    </row>
    <row r="31" spans="1:7" s="2" customFormat="1" ht="13.5" customHeight="1">
      <c r="A31" s="313" t="s">
        <v>398</v>
      </c>
      <c r="B31" s="314"/>
      <c r="C31" s="315"/>
      <c r="D31" s="309"/>
      <c r="E31" s="309"/>
      <c r="F31" s="309"/>
    </row>
    <row r="32" spans="1:7" s="2" customFormat="1" ht="13.5" customHeight="1">
      <c r="A32" s="313" t="s">
        <v>399</v>
      </c>
      <c r="B32" s="314"/>
      <c r="C32" s="315"/>
      <c r="D32" s="309"/>
      <c r="E32" s="309"/>
      <c r="F32" s="309"/>
    </row>
    <row r="33" spans="1:6" s="2" customFormat="1" ht="13.5" customHeight="1">
      <c r="A33" s="313" t="s">
        <v>400</v>
      </c>
      <c r="B33" s="314"/>
      <c r="C33" s="318"/>
      <c r="D33" s="309"/>
      <c r="E33" s="309"/>
      <c r="F33" s="309"/>
    </row>
    <row r="34" spans="1:6" s="3" customFormat="1" ht="13.5" customHeight="1">
      <c r="A34" s="316" t="s">
        <v>401</v>
      </c>
      <c r="B34" s="317"/>
      <c r="C34" s="318"/>
      <c r="D34" s="319"/>
      <c r="E34" s="319"/>
      <c r="F34" s="319"/>
    </row>
    <row r="35" spans="1:6" s="3" customFormat="1" ht="13.5" customHeight="1">
      <c r="A35" s="316" t="s">
        <v>402</v>
      </c>
      <c r="B35" s="317"/>
      <c r="C35" s="318"/>
      <c r="D35" s="319"/>
      <c r="E35" s="319"/>
      <c r="F35" s="319"/>
    </row>
    <row r="36" spans="1:6" s="3" customFormat="1" ht="13.5" customHeight="1">
      <c r="A36" s="316" t="s">
        <v>403</v>
      </c>
      <c r="B36" s="317"/>
      <c r="C36" s="318"/>
      <c r="D36" s="319"/>
      <c r="E36" s="319"/>
      <c r="F36" s="319"/>
    </row>
    <row r="37" spans="1:6" s="3" customFormat="1" ht="13.5" customHeight="1">
      <c r="A37" s="316" t="s">
        <v>404</v>
      </c>
      <c r="B37" s="317"/>
      <c r="C37" s="318"/>
      <c r="D37" s="319"/>
      <c r="E37" s="319"/>
      <c r="F37" s="319"/>
    </row>
    <row r="38" spans="1:6" s="3" customFormat="1" ht="13.5" customHeight="1">
      <c r="A38" s="316" t="s">
        <v>405</v>
      </c>
      <c r="B38" s="317"/>
      <c r="C38" s="318"/>
      <c r="D38" s="319"/>
      <c r="E38" s="319"/>
      <c r="F38" s="319"/>
    </row>
    <row r="39" spans="1:6" s="2" customFormat="1" ht="13.5" customHeight="1">
      <c r="A39" s="313" t="s">
        <v>406</v>
      </c>
      <c r="B39" s="314"/>
      <c r="C39" s="315"/>
      <c r="D39" s="309"/>
      <c r="E39" s="309"/>
      <c r="F39" s="309"/>
    </row>
    <row r="40" spans="1:6" s="3" customFormat="1" ht="13.5" customHeight="1">
      <c r="A40" s="316" t="s">
        <v>407</v>
      </c>
      <c r="B40" s="317"/>
      <c r="C40" s="318"/>
      <c r="D40" s="319"/>
      <c r="E40" s="319"/>
      <c r="F40" s="319"/>
    </row>
    <row r="41" spans="1:6" s="3" customFormat="1" ht="13.5" customHeight="1">
      <c r="A41" s="316" t="s">
        <v>408</v>
      </c>
      <c r="B41" s="317"/>
      <c r="C41" s="318"/>
      <c r="D41" s="319"/>
      <c r="E41" s="319"/>
      <c r="F41" s="319"/>
    </row>
    <row r="42" spans="1:6" s="3" customFormat="1" ht="13.5" customHeight="1">
      <c r="A42" s="316" t="s">
        <v>409</v>
      </c>
      <c r="B42" s="317"/>
      <c r="C42" s="318"/>
      <c r="D42" s="319"/>
      <c r="E42" s="319"/>
      <c r="F42" s="319"/>
    </row>
    <row r="43" spans="1:6" s="3" customFormat="1" ht="13.5" customHeight="1">
      <c r="A43" s="316" t="s">
        <v>410</v>
      </c>
      <c r="B43" s="317"/>
      <c r="C43" s="318"/>
      <c r="D43" s="319"/>
      <c r="E43" s="319"/>
      <c r="F43" s="319"/>
    </row>
    <row r="44" spans="1:6" s="2" customFormat="1" ht="13.5" customHeight="1">
      <c r="A44" s="313" t="s">
        <v>411</v>
      </c>
      <c r="B44" s="314"/>
      <c r="C44" s="315"/>
      <c r="D44" s="309"/>
      <c r="E44" s="309"/>
      <c r="F44" s="309"/>
    </row>
    <row r="45" spans="1:6" s="2" customFormat="1" ht="13.5" customHeight="1">
      <c r="A45" s="313" t="s">
        <v>412</v>
      </c>
      <c r="B45" s="314"/>
      <c r="C45" s="315"/>
      <c r="D45" s="309"/>
      <c r="E45" s="309"/>
      <c r="F45" s="309"/>
    </row>
    <row r="46" spans="1:6" s="2" customFormat="1" ht="13.5" customHeight="1">
      <c r="A46" s="313" t="s">
        <v>413</v>
      </c>
      <c r="B46" s="314"/>
      <c r="C46" s="315"/>
      <c r="D46" s="309"/>
      <c r="E46" s="309"/>
      <c r="F46" s="309"/>
    </row>
    <row r="47" spans="1:6" s="2" customFormat="1" ht="13.5" customHeight="1">
      <c r="A47" s="313" t="s">
        <v>414</v>
      </c>
      <c r="B47" s="314"/>
      <c r="C47" s="315"/>
      <c r="D47" s="309"/>
      <c r="E47" s="309"/>
      <c r="F47" s="309"/>
    </row>
    <row r="48" spans="1:6" s="2" customFormat="1" ht="13.5" customHeight="1">
      <c r="A48" s="313" t="s">
        <v>415</v>
      </c>
      <c r="B48" s="314"/>
      <c r="C48" s="315"/>
      <c r="D48" s="309"/>
      <c r="E48" s="309"/>
      <c r="F48" s="309"/>
    </row>
    <row r="49" spans="1:6" s="2" customFormat="1" ht="13.5" customHeight="1">
      <c r="A49" s="323" t="s">
        <v>416</v>
      </c>
      <c r="B49" s="324"/>
      <c r="C49" s="325"/>
      <c r="D49" s="309"/>
      <c r="E49" s="309"/>
      <c r="F49" s="309"/>
    </row>
    <row r="50" spans="1:6" s="3" customFormat="1" ht="19.5" customHeight="1">
      <c r="A50" s="326" t="s">
        <v>417</v>
      </c>
      <c r="B50" s="327" t="s">
        <v>332</v>
      </c>
      <c r="C50" s="327" t="s">
        <v>333</v>
      </c>
      <c r="D50" s="319"/>
      <c r="E50" s="319"/>
      <c r="F50" s="319"/>
    </row>
    <row r="51" spans="1:6" s="306" customFormat="1">
      <c r="B51" s="328"/>
      <c r="C51" s="328"/>
      <c r="D51" s="308"/>
      <c r="E51" s="308"/>
      <c r="F51" s="308"/>
    </row>
    <row r="52" spans="1:6" s="306" customFormat="1">
      <c r="A52" s="329"/>
      <c r="B52" s="330"/>
      <c r="C52" s="330"/>
      <c r="D52" s="308"/>
      <c r="E52" s="308"/>
      <c r="F52" s="308"/>
    </row>
    <row r="53" spans="1:6">
      <c r="B53" s="331"/>
    </row>
  </sheetData>
  <mergeCells count="3">
    <mergeCell ref="A1:C1"/>
    <mergeCell ref="A2:C2"/>
    <mergeCell ref="A3:C3"/>
  </mergeCells>
  <phoneticPr fontId="9" type="noConversion"/>
  <printOptions horizontalCentered="1"/>
  <pageMargins left="0.82638888888888895" right="0.90416666666666701" top="0.59027777777777801" bottom="0.43263888888888902" header="0" footer="0"/>
  <pageSetup paperSize="9" scale="75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25</vt:i4>
      </vt:variant>
    </vt:vector>
  </HeadingPairs>
  <TitlesOfParts>
    <vt:vector size="46" baseType="lpstr">
      <vt:lpstr>OSRZAPT</vt:lpstr>
      <vt:lpstr>报表目录</vt:lpstr>
      <vt:lpstr>长期股权投资抵消</vt:lpstr>
      <vt:lpstr>封面</vt:lpstr>
      <vt:lpstr>主要指标(本期)</vt:lpstr>
      <vt:lpstr>主要指标(累计)</vt:lpstr>
      <vt:lpstr>资产负债表(合并)</vt:lpstr>
      <vt:lpstr>利润表(合并)</vt:lpstr>
      <vt:lpstr>现金流量表(合并)</vt:lpstr>
      <vt:lpstr>主营收支总(本月合并)</vt:lpstr>
      <vt:lpstr>主营收支总(累计合并)</vt:lpstr>
      <vt:lpstr>产品成本汇总表(本月)</vt:lpstr>
      <vt:lpstr>产品成本汇总表(累计)</vt:lpstr>
      <vt:lpstr>销售费用表(合并)</vt:lpstr>
      <vt:lpstr>管理费用表(合并)</vt:lpstr>
      <vt:lpstr>制造费用(合并)</vt:lpstr>
      <vt:lpstr>财务费用(合并)</vt:lpstr>
      <vt:lpstr>税费统计表(合并)</vt:lpstr>
      <vt:lpstr>员工薪酬表(合并)</vt:lpstr>
      <vt:lpstr>固定资产投资情况表(合并)</vt:lpstr>
      <vt:lpstr>固定资产增减表(合并)</vt:lpstr>
      <vt:lpstr>'财务费用(合并)'!Print_Area</vt:lpstr>
      <vt:lpstr>'产品成本汇总表(本月)'!Print_Area</vt:lpstr>
      <vt:lpstr>'产品成本汇总表(累计)'!Print_Area</vt:lpstr>
      <vt:lpstr>'固定资产投资情况表(合并)'!Print_Area</vt:lpstr>
      <vt:lpstr>'固定资产增减表(合并)'!Print_Area</vt:lpstr>
      <vt:lpstr>'管理费用表(合并)'!Print_Area</vt:lpstr>
      <vt:lpstr>'利润表(合并)'!Print_Area</vt:lpstr>
      <vt:lpstr>'税费统计表(合并)'!Print_Area</vt:lpstr>
      <vt:lpstr>'现金流量表(合并)'!Print_Area</vt:lpstr>
      <vt:lpstr>'销售费用表(合并)'!Print_Area</vt:lpstr>
      <vt:lpstr>'员工薪酬表(合并)'!Print_Area</vt:lpstr>
      <vt:lpstr>'制造费用(合并)'!Print_Area</vt:lpstr>
      <vt:lpstr>'主要指标(本期)'!Print_Area</vt:lpstr>
      <vt:lpstr>'主要指标(累计)'!Print_Area</vt:lpstr>
      <vt:lpstr>'主营收支总(本月合并)'!Print_Area</vt:lpstr>
      <vt:lpstr>'主营收支总(累计合并)'!Print_Area</vt:lpstr>
      <vt:lpstr>'资产负债表(合并)'!Print_Area</vt:lpstr>
      <vt:lpstr>'产品成本汇总表(本月)'!Print_Titles</vt:lpstr>
      <vt:lpstr>'产品成本汇总表(累计)'!Print_Titles</vt:lpstr>
      <vt:lpstr>'固定资产投资情况表(合并)'!Print_Titles</vt:lpstr>
      <vt:lpstr>'现金流量表(合并)'!Print_Titles</vt:lpstr>
      <vt:lpstr>'销售费用表(合并)'!Print_Titles</vt:lpstr>
      <vt:lpstr>'制造费用(合并)'!Print_Titles</vt:lpstr>
      <vt:lpstr>'主营收支总(本月合并)'!Print_Titles</vt:lpstr>
      <vt:lpstr>'资产负债表(合并)'!Print_Titles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cp:lastPrinted>2017-07-19T01:27:00Z</cp:lastPrinted>
  <dcterms:created xsi:type="dcterms:W3CDTF">2009-02-07T06:42:00Z</dcterms:created>
  <dcterms:modified xsi:type="dcterms:W3CDTF">2018-03-22T08:27:17Z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