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https://webdav.cegep-heritage.qc.ca/cs/1523066/Statistics for Computer Science/PEA/"/>
    </mc:Choice>
  </mc:AlternateContent>
  <bookViews>
    <workbookView xWindow="0" yWindow="0" windowWidth="19200" windowHeight="8330" xr2:uid="{00000000-000D-0000-FFFF-FFFF00000000}"/>
  </bookViews>
  <sheets>
    <sheet name="Sheet1" sheetId="1" r:id="rId1"/>
    <sheet name="Cleaned Data" sheetId="2" r:id="rId2"/>
    <sheet name="Raw Data" sheetId="3" r:id="rId3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1" l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8" i="1"/>
  <c r="G8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E49" i="1"/>
  <c r="D49" i="1"/>
  <c r="C49" i="1"/>
  <c r="M35" i="1"/>
  <c r="L3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E35" i="1"/>
  <c r="D35" i="1"/>
  <c r="C35" i="1"/>
  <c r="P38" i="2"/>
  <c r="Q38" i="2"/>
  <c r="R38" i="2"/>
  <c r="S38" i="2"/>
  <c r="T38" i="2"/>
  <c r="U38" i="2"/>
  <c r="V38" i="2"/>
  <c r="W38" i="2"/>
  <c r="X38" i="2"/>
  <c r="O38" i="2"/>
  <c r="C38" i="2"/>
  <c r="D38" i="2"/>
  <c r="E38" i="2"/>
  <c r="F38" i="2"/>
  <c r="G38" i="2"/>
  <c r="H38" i="2"/>
  <c r="I38" i="2"/>
  <c r="J38" i="2"/>
  <c r="K38" i="2"/>
  <c r="B38" i="2"/>
  <c r="C37" i="2"/>
  <c r="D37" i="2"/>
  <c r="E37" i="2"/>
  <c r="F37" i="2"/>
  <c r="G37" i="2"/>
  <c r="H37" i="2"/>
  <c r="I37" i="2"/>
  <c r="J37" i="2"/>
  <c r="K37" i="2"/>
  <c r="P37" i="2"/>
  <c r="Q37" i="2"/>
  <c r="R37" i="2"/>
  <c r="S37" i="2"/>
  <c r="T37" i="2"/>
  <c r="U37" i="2"/>
  <c r="V37" i="2"/>
  <c r="W37" i="2"/>
  <c r="X37" i="2"/>
  <c r="O37" i="2"/>
  <c r="B37" i="2"/>
</calcChain>
</file>

<file path=xl/sharedStrings.xml><?xml version="1.0" encoding="utf-8"?>
<sst xmlns="http://schemas.openxmlformats.org/spreadsheetml/2006/main" count="233" uniqueCount="97">
  <si>
    <t>Type of firearms</t>
  </si>
  <si>
    <t>Homicides</t>
  </si>
  <si>
    <t>footnotes</t>
  </si>
  <si>
    <t>Total firearms 3</t>
  </si>
  <si>
    <t>Number of homicide victims</t>
  </si>
  <si>
    <t>Percentage of homicides 7</t>
  </si>
  <si>
    <t>Handgun 4</t>
  </si>
  <si>
    <t>Rifle or shotgun 4</t>
  </si>
  <si>
    <r>
      <t>Fully automatic firearm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</si>
  <si>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Sawed-off rifle or shotgun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</si>
  <si>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Firearm-like weapons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6</t>
    </r>
  </si>
  <si>
    <r>
      <t>Other firearms, type unknown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</si>
  <si>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t>..</t>
  </si>
  <si>
    <t>Methods used to commit homicide 3</t>
  </si>
  <si>
    <t>Total methods used</t>
  </si>
  <si>
    <t>Shooting</t>
  </si>
  <si>
    <t>Stabbing</t>
  </si>
  <si>
    <t>Beating</t>
  </si>
  <si>
    <t>Strangulation</t>
  </si>
  <si>
    <t>Fire (burns or suffocation)</t>
  </si>
  <si>
    <t>Other methods used 4</t>
  </si>
  <si>
    <t>Methods used unknown</t>
  </si>
  <si>
    <t>Murder Victims</t>
  </si>
  <si>
    <t>by Weapon, 2005–2009</t>
  </si>
  <si>
    <t>Weapons</t>
  </si>
  <si>
    <t>2005</t>
  </si>
  <si>
    <t>2006</t>
  </si>
  <si>
    <t>2007</t>
  </si>
  <si>
    <t>2008</t>
  </si>
  <si>
    <t>2009</t>
  </si>
  <si>
    <t>Total</t>
  </si>
  <si>
    <t>Total firearms:</t>
  </si>
  <si>
    <t>Handguns</t>
  </si>
  <si>
    <t>Rifles</t>
  </si>
  <si>
    <t>Shotguns</t>
  </si>
  <si>
    <t>Other guns</t>
  </si>
  <si>
    <t>Firearms, type not stated</t>
  </si>
  <si>
    <t>Knives or cutting instruments</t>
  </si>
  <si>
    <t>Blunt objects (clubs, hammers, etc.)</t>
  </si>
  <si>
    <r>
      <t>Personal weapons (hands, fists, feet, etc.)</t>
    </r>
    <r>
      <rPr>
        <vertAlign val="superscript"/>
        <sz val="12"/>
        <rFont val="Times New Roman"/>
        <family val="1"/>
      </rPr>
      <t>1</t>
    </r>
  </si>
  <si>
    <t>Poison</t>
  </si>
  <si>
    <t>Explosives</t>
  </si>
  <si>
    <t>Fire</t>
  </si>
  <si>
    <t>Narcotics</t>
  </si>
  <si>
    <t>Drowning</t>
  </si>
  <si>
    <t>Asphyxiation</t>
  </si>
  <si>
    <t>Other weapons or weapons not stated</t>
  </si>
  <si>
    <t>2010</t>
  </si>
  <si>
    <t>2011</t>
  </si>
  <si>
    <t>2012</t>
  </si>
  <si>
    <t>2013</t>
  </si>
  <si>
    <t>2014</t>
  </si>
  <si>
    <t>Geography</t>
  </si>
  <si>
    <t>Canada</t>
  </si>
  <si>
    <t>Rifle or shotgun </t>
  </si>
  <si>
    <t>Fully automatic firearm </t>
  </si>
  <si>
    <t>Sawed-off rifle or shotgun </t>
  </si>
  <si>
    <t>Firearm-like weapons </t>
  </si>
  <si>
    <t>Other firearms, type unknown </t>
  </si>
  <si>
    <t>Handgun </t>
  </si>
  <si>
    <t>Population</t>
  </si>
  <si>
    <t>Personal weapons (hands, fists, feet, etc.)1</t>
  </si>
  <si>
    <t>All Other Firearms</t>
  </si>
  <si>
    <t>Other Murders</t>
  </si>
  <si>
    <t>Year</t>
  </si>
  <si>
    <t>Total Homicides</t>
  </si>
  <si>
    <t>Homicides with Other Firearms</t>
  </si>
  <si>
    <t>Other Homicides</t>
  </si>
  <si>
    <t>Homicides with Firearms</t>
  </si>
  <si>
    <t>Total Firearm Homicides</t>
  </si>
  <si>
    <t>Handgun       Homicides</t>
  </si>
  <si>
    <t>Handgun          Homicides</t>
  </si>
  <si>
    <t>Canada Homicides</t>
  </si>
  <si>
    <t>Canada Firearm Homicides</t>
  </si>
  <si>
    <t>US Homicides</t>
  </si>
  <si>
    <t>US Firearm Homicides</t>
  </si>
  <si>
    <t>Canada Homicides, Normalized by Population  (per 1,000,000 people)</t>
  </si>
  <si>
    <t>US Homicides, Normalized by Population  (per 1,000,000 people)</t>
  </si>
  <si>
    <t>US Firearm Homicides, Normalized by Population  (per 1,000,000 people)</t>
  </si>
  <si>
    <t>Canada Firearm Homicides, Normalized by Population  (per 1,000,000 people)</t>
  </si>
  <si>
    <t>% Homicides with Firearms</t>
  </si>
  <si>
    <t>% Other Homicides</t>
  </si>
  <si>
    <t>% Handgun Homicides</t>
  </si>
  <si>
    <t>% Homicides with Other Firearms</t>
  </si>
  <si>
    <t>Sources</t>
  </si>
  <si>
    <t>CANSIM - Homicides involving firearms - Table 253-0005</t>
  </si>
  <si>
    <t>http://www5.statcan.gc.ca/cansim/a26?lang=eng&amp;retrLang=eng&amp;id=2530005&amp;tabMode=dataTable&amp;srchLan=-1&amp;p1=-1&amp;p2=9</t>
  </si>
  <si>
    <t>CANSIM - Homicide Survey - Table 253-0002</t>
  </si>
  <si>
    <t>http://www5.statcan.gc.ca/cansim/a26?lang=eng&amp;retrLang=eng&amp;id=2530002&amp;tabMode=dataTable&amp;srchLan=-1&amp;p1=-1&amp;p2=9</t>
  </si>
  <si>
    <t>FBI: UCR - Expanded Homicide Data, Table 8</t>
  </si>
  <si>
    <t>https://ucr.fbi.gov/crime-in-the-u.s/2014/crime-in-the-u.s.-2014/tables/expanded-homicide-data/expanded_homicide_data_table_8_murder_victims_by_weapon_2010-2014.xls</t>
  </si>
  <si>
    <t>CANSIM - Estimates of population - Table 051-0005</t>
  </si>
  <si>
    <t>http://www5.statcan.gc.ca/cansim/a47</t>
  </si>
  <si>
    <t>US Census Bureau - National Totals</t>
  </si>
  <si>
    <t>http://www.census.gov/popest/data/national/totals/2015/index.html</t>
  </si>
  <si>
    <t>https://ucr.fbi.gov/crime-in-the-u.s/2009</t>
  </si>
  <si>
    <t>FBI: UCR - Expanded Homicide Data, Table 8 -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</si>
</sst>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000000"/>
      <name val="Verdana"/>
      <family val="2"/>
    </font>
    <font>
      <b/>
      <vertAlign val="superscript"/>
      <sz val="8"/>
      <color rgb="FF222222"/>
      <name val="Verdana"/>
      <family val="2"/>
    </font>
    <font>
      <b/>
      <vertAlign val="superscript"/>
      <sz val="8"/>
      <color rgb="FF5A306B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7"/>
      <color rgb="FF4A4949"/>
      <name val="Arial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/>
  </cellStyleXfs>
  <cellXfs count="108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7" fillId="2" borderId="1" xfId="3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top"/>
    </xf>
    <xf numFmtId="0" fontId="7" fillId="2" borderId="1" xfId="3" applyFill="1" applyBorder="1" applyAlignment="1">
      <alignment horizontal="left" vertical="center" wrapText="1"/>
    </xf>
    <xf numFmtId="0" fontId="7" fillId="3" borderId="1" xfId="3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7" fillId="2" borderId="1" xfId="3" applyFill="1" applyBorder="1" applyAlignment="1">
      <alignment horizontal="left" vertical="center" wrapText="1" indent="1"/>
    </xf>
    <xf numFmtId="0" fontId="11" fillId="0" borderId="0" xfId="4" applyFont="1"/>
    <xf numFmtId="0" fontId="11" fillId="4" borderId="4" xfId="4" applyFont="1" applyFill="1" applyBorder="1" applyAlignment="1">
      <alignment horizontal="center"/>
    </xf>
    <xf numFmtId="0" fontId="11" fillId="4" borderId="4" xfId="4" applyFont="1" applyFill="1" applyBorder="1"/>
    <xf numFmtId="0" fontId="9" fillId="4" borderId="0" xfId="4" applyFont="1" applyFill="1" applyBorder="1"/>
    <xf numFmtId="0" fontId="9" fillId="4" borderId="0" xfId="4" applyFont="1" applyFill="1" applyBorder="1" applyAlignment="1">
      <alignment horizontal="center"/>
    </xf>
    <xf numFmtId="0" fontId="10" fillId="4" borderId="0" xfId="4" applyFont="1" applyFill="1" applyBorder="1"/>
    <xf numFmtId="0" fontId="9" fillId="0" borderId="0" xfId="4" applyFont="1"/>
    <xf numFmtId="0" fontId="11" fillId="4" borderId="5" xfId="4" applyFont="1" applyFill="1" applyBorder="1" applyAlignment="1">
      <alignment horizontal="left"/>
    </xf>
    <xf numFmtId="49" fontId="11" fillId="4" borderId="5" xfId="4" applyNumberFormat="1" applyFont="1" applyFill="1" applyBorder="1" applyAlignment="1">
      <alignment horizontal="center"/>
    </xf>
    <xf numFmtId="0" fontId="12" fillId="0" borderId="0" xfId="4" applyFont="1" applyBorder="1"/>
    <xf numFmtId="0" fontId="11" fillId="0" borderId="0" xfId="4" applyFont="1" applyAlignment="1">
      <alignment horizontal="left" indent="1"/>
    </xf>
    <xf numFmtId="0" fontId="11" fillId="0" borderId="0" xfId="4" applyFont="1" applyAlignment="1">
      <alignment wrapText="1"/>
    </xf>
    <xf numFmtId="0" fontId="11" fillId="0" borderId="4" xfId="4" applyFont="1" applyBorder="1" applyAlignment="1">
      <alignment wrapText="1"/>
    </xf>
    <xf numFmtId="3" fontId="12" fillId="0" borderId="0" xfId="5" applyNumberFormat="1" applyFont="1" applyBorder="1" applyAlignment="1">
      <alignment horizontal="right" indent="1"/>
    </xf>
    <xf numFmtId="3" fontId="11" fillId="0" borderId="0" xfId="5" applyNumberFormat="1" applyFont="1" applyBorder="1" applyAlignment="1">
      <alignment horizontal="right" indent="1"/>
    </xf>
    <xf numFmtId="3" fontId="11" fillId="0" borderId="4" xfId="5" applyNumberFormat="1" applyFont="1" applyBorder="1" applyAlignment="1">
      <alignment horizontal="right" indent="1"/>
    </xf>
    <xf numFmtId="3" fontId="16" fillId="2" borderId="6" xfId="6" applyNumberFormat="1" applyFont="1" applyFill="1" applyBorder="1" applyAlignment="1">
      <alignment horizontal="left" vertical="top" wrapText="1"/>
    </xf>
    <xf numFmtId="0" fontId="16" fillId="2" borderId="6" xfId="6" applyFont="1" applyFill="1" applyBorder="1" applyAlignment="1">
      <alignment horizontal="left" vertical="top" wrapText="1"/>
    </xf>
    <xf numFmtId="3" fontId="0" fillId="0" borderId="24" xfId="0" applyNumberFormat="1" applyBorder="1" applyAlignment="1" applyProtection="1">
      <alignment horizontal="right"/>
      <protection locked="0"/>
    </xf>
    <xf numFmtId="3" fontId="17" fillId="0" borderId="24" xfId="9" quotePrefix="1" applyNumberFormat="1" applyFont="1" applyBorder="1" applyProtection="1">
      <protection locked="0"/>
    </xf>
    <xf numFmtId="3" fontId="4" fillId="2" borderId="1" xfId="0" applyNumberFormat="1" applyFont="1" applyFill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15" xfId="0" applyBorder="1"/>
    <xf numFmtId="0" fontId="0" fillId="0" borderId="16" xfId="0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0" borderId="14" xfId="0" applyBorder="1"/>
    <xf numFmtId="165" fontId="0" fillId="0" borderId="14" xfId="1" applyNumberFormat="1" applyFont="1" applyBorder="1"/>
    <xf numFmtId="0" fontId="0" fillId="0" borderId="19" xfId="0" applyBorder="1"/>
    <xf numFmtId="0" fontId="0" fillId="0" borderId="20" xfId="0" applyBorder="1"/>
    <xf numFmtId="165" fontId="0" fillId="0" borderId="19" xfId="1" applyNumberFormat="1" applyFont="1" applyBorder="1"/>
    <xf numFmtId="165" fontId="0" fillId="0" borderId="20" xfId="1" applyNumberFormat="1" applyFont="1" applyBorder="1"/>
    <xf numFmtId="0" fontId="2" fillId="0" borderId="7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9" xfId="0" applyNumberFormat="1" applyBorder="1"/>
    <xf numFmtId="0" fontId="2" fillId="0" borderId="21" xfId="0" applyFont="1" applyBorder="1" applyAlignment="1">
      <alignment horizontal="left" wrapText="1"/>
    </xf>
    <xf numFmtId="2" fontId="0" fillId="0" borderId="12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horizontal="left" wrapText="1" indent="1"/>
    </xf>
    <xf numFmtId="166" fontId="0" fillId="7" borderId="19" xfId="2" applyNumberFormat="1" applyFont="1" applyFill="1" applyBorder="1"/>
    <xf numFmtId="166" fontId="0" fillId="7" borderId="20" xfId="2" applyNumberFormat="1" applyFont="1" applyFill="1" applyBorder="1"/>
    <xf numFmtId="166" fontId="0" fillId="7" borderId="17" xfId="2" applyNumberFormat="1" applyFont="1" applyFill="1" applyBorder="1"/>
    <xf numFmtId="166" fontId="0" fillId="7" borderId="18" xfId="2" applyNumberFormat="1" applyFont="1" applyFill="1" applyBorder="1"/>
    <xf numFmtId="166" fontId="0" fillId="7" borderId="8" xfId="2" applyNumberFormat="1" applyFont="1" applyFill="1" applyBorder="1"/>
    <xf numFmtId="166" fontId="0" fillId="7" borderId="9" xfId="2" applyNumberFormat="1" applyFont="1" applyFill="1" applyBorder="1"/>
    <xf numFmtId="0" fontId="2" fillId="7" borderId="10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wrapText="1"/>
    </xf>
    <xf numFmtId="164" fontId="0" fillId="5" borderId="14" xfId="0" applyNumberForma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165" fontId="0" fillId="5" borderId="14" xfId="1" applyNumberFormat="1" applyFont="1" applyFill="1" applyBorder="1"/>
    <xf numFmtId="165" fontId="0" fillId="5" borderId="15" xfId="1" applyNumberFormat="1" applyFont="1" applyFill="1" applyBorder="1"/>
    <xf numFmtId="165" fontId="0" fillId="5" borderId="16" xfId="1" applyNumberFormat="1" applyFont="1" applyFill="1" applyBorder="1"/>
    <xf numFmtId="0" fontId="14" fillId="0" borderId="0" xfId="6"/>
    <xf numFmtId="0" fontId="15" fillId="0" borderId="0" xfId="8"/>
    <xf numFmtId="0" fontId="2" fillId="6" borderId="23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 wrapText="1"/>
    </xf>
    <xf numFmtId="0" fontId="2" fillId="6" borderId="28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2" xfId="3" applyFill="1" applyBorder="1" applyAlignment="1">
      <alignment horizontal="left" vertical="center" wrapText="1"/>
    </xf>
    <xf numFmtId="0" fontId="7" fillId="2" borderId="3" xfId="3" applyFill="1" applyBorder="1" applyAlignment="1">
      <alignment horizontal="left" vertical="center" wrapText="1"/>
    </xf>
  </cellXfs>
  <cellStyles count="10">
    <cellStyle name="Comma" xfId="1" builtinId="3"/>
    <cellStyle name="Comma 2" xfId="5" xr:uid="{00000000-0005-0000-0000-000001000000}"/>
    <cellStyle name="Comma 3" xfId="7" xr:uid="{00000000-0005-0000-0000-000002000000}"/>
    <cellStyle name="Hyperlink" xfId="3" builtinId="8"/>
    <cellStyle name="Hyperlink 2" xfId="8" xr:uid="{00000000-0005-0000-0000-000004000000}"/>
    <cellStyle name="Normal" xfId="0" builtinId="0"/>
    <cellStyle name="Normal 2" xfId="4" xr:uid="{00000000-0005-0000-0000-000006000000}"/>
    <cellStyle name="Normal 3" xfId="6" xr:uid="{00000000-0005-0000-0000-000007000000}"/>
    <cellStyle name="Normal 4" xfId="9" xr:uid="{00000000-0005-0000-0000-000008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 Firearm Homicides</a:t>
            </a:r>
            <a:r>
              <a:rPr lang="en-CA" baseline="0"/>
              <a:t> vs</a:t>
            </a:r>
          </a:p>
          <a:p>
            <a:pPr>
              <a:defRPr/>
            </a:pPr>
            <a:r>
              <a:rPr lang="en-CA" baseline="0"/>
              <a:t>Total Canadian Homicides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Homicides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952578961337693E-2"/>
                  <c:y val="-8.7406786917592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Sheet1!$D$8:$D$17</c:f>
              <c:numCache>
                <c:formatCode>General</c:formatCode>
                <c:ptCount val="10"/>
                <c:pt idx="0">
                  <c:v>664</c:v>
                </c:pt>
                <c:pt idx="1">
                  <c:v>606</c:v>
                </c:pt>
                <c:pt idx="2">
                  <c:v>594</c:v>
                </c:pt>
                <c:pt idx="3">
                  <c:v>611</c:v>
                </c:pt>
                <c:pt idx="4">
                  <c:v>610</c:v>
                </c:pt>
                <c:pt idx="5">
                  <c:v>554</c:v>
                </c:pt>
                <c:pt idx="6">
                  <c:v>602</c:v>
                </c:pt>
                <c:pt idx="7">
                  <c:v>546</c:v>
                </c:pt>
                <c:pt idx="8">
                  <c:v>512</c:v>
                </c:pt>
                <c:pt idx="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9-431B-B0B3-C7F28BEF553F}"/>
            </c:ext>
          </c:extLst>
        </c:ser>
        <c:ser>
          <c:idx val="1"/>
          <c:order val="1"/>
          <c:tx>
            <c:v>Firearm Homicides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98646377068039E-2"/>
                  <c:y val="-7.1381024180488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Sheet1!$E$8:$E$17</c:f>
              <c:numCache>
                <c:formatCode>General</c:formatCode>
                <c:ptCount val="10"/>
                <c:pt idx="0">
                  <c:v>224</c:v>
                </c:pt>
                <c:pt idx="1">
                  <c:v>191</c:v>
                </c:pt>
                <c:pt idx="2">
                  <c:v>188</c:v>
                </c:pt>
                <c:pt idx="3">
                  <c:v>200</c:v>
                </c:pt>
                <c:pt idx="4">
                  <c:v>182</c:v>
                </c:pt>
                <c:pt idx="5">
                  <c:v>175</c:v>
                </c:pt>
                <c:pt idx="6">
                  <c:v>158</c:v>
                </c:pt>
                <c:pt idx="7">
                  <c:v>171</c:v>
                </c:pt>
                <c:pt idx="8">
                  <c:v>135</c:v>
                </c:pt>
                <c:pt idx="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9-431B-B0B3-C7F28BEF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1024"/>
        <c:axId val="564009712"/>
      </c:scatterChart>
      <c:valAx>
        <c:axId val="5640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712"/>
        <c:crosses val="autoZero"/>
        <c:crossBetween val="midCat"/>
      </c:valAx>
      <c:valAx>
        <c:axId val="564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Canadian Firearm Homicides vs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0" i="0" baseline="0">
                <a:effectLst/>
              </a:rPr>
              <a:t>Total Canadian Homicides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Homicides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310586176727909E-2"/>
                  <c:y val="-0.111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Sheet1!$D$8:$D$17</c:f>
              <c:numCache>
                <c:formatCode>General</c:formatCode>
                <c:ptCount val="10"/>
                <c:pt idx="0">
                  <c:v>664</c:v>
                </c:pt>
                <c:pt idx="1">
                  <c:v>606</c:v>
                </c:pt>
                <c:pt idx="2">
                  <c:v>594</c:v>
                </c:pt>
                <c:pt idx="3">
                  <c:v>611</c:v>
                </c:pt>
                <c:pt idx="4">
                  <c:v>610</c:v>
                </c:pt>
                <c:pt idx="5">
                  <c:v>554</c:v>
                </c:pt>
                <c:pt idx="6">
                  <c:v>602</c:v>
                </c:pt>
                <c:pt idx="7">
                  <c:v>546</c:v>
                </c:pt>
                <c:pt idx="8">
                  <c:v>512</c:v>
                </c:pt>
                <c:pt idx="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423-8D67-D908CAD29DC9}"/>
            </c:ext>
          </c:extLst>
        </c:ser>
        <c:ser>
          <c:idx val="1"/>
          <c:order val="1"/>
          <c:tx>
            <c:v>Firearm Homicides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088363954505686E-2"/>
                  <c:y val="-7.9328521434820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Sheet1!$B$8:$B$17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Sheet1!$E$8:$E$17</c:f>
              <c:numCache>
                <c:formatCode>General</c:formatCode>
                <c:ptCount val="10"/>
                <c:pt idx="0">
                  <c:v>224</c:v>
                </c:pt>
                <c:pt idx="1">
                  <c:v>191</c:v>
                </c:pt>
                <c:pt idx="2">
                  <c:v>188</c:v>
                </c:pt>
                <c:pt idx="3">
                  <c:v>200</c:v>
                </c:pt>
                <c:pt idx="4">
                  <c:v>182</c:v>
                </c:pt>
                <c:pt idx="5">
                  <c:v>175</c:v>
                </c:pt>
                <c:pt idx="6">
                  <c:v>158</c:v>
                </c:pt>
                <c:pt idx="7">
                  <c:v>171</c:v>
                </c:pt>
                <c:pt idx="8">
                  <c:v>135</c:v>
                </c:pt>
                <c:pt idx="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8-4423-8D67-D908CAD2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53680"/>
        <c:axId val="649045808"/>
      </c:scatterChart>
      <c:valAx>
        <c:axId val="6490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45808"/>
        <c:crosses val="autoZero"/>
        <c:crossBetween val="midCat"/>
      </c:valAx>
      <c:valAx>
        <c:axId val="649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Homicides with Firearms vs Total Homicides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Homicides with Firearms vs Total Homicides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1702653660732"/>
                  <c:y val="2.694979081300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Sheet1!$C$35:$C$44</c:f>
              <c:numCache>
                <c:formatCode>_(* #,##0.00_);_(* \(#,##0.00\);_(* "-"??_);_(@_)</c:formatCode>
                <c:ptCount val="10"/>
                <c:pt idx="0">
                  <c:v>20.619346797725388</c:v>
                </c:pt>
                <c:pt idx="1">
                  <c:v>18.629744766963103</c:v>
                </c:pt>
                <c:pt idx="2">
                  <c:v>18.083471661236299</c:v>
                </c:pt>
                <c:pt idx="3">
                  <c:v>18.404418265255561</c:v>
                </c:pt>
                <c:pt idx="4">
                  <c:v>18.164990524426255</c:v>
                </c:pt>
                <c:pt idx="5">
                  <c:v>16.313988084545802</c:v>
                </c:pt>
                <c:pt idx="6">
                  <c:v>17.549532023654319</c:v>
                </c:pt>
                <c:pt idx="7">
                  <c:v>15.735380469827913</c:v>
                </c:pt>
                <c:pt idx="8">
                  <c:v>14.585916790250501</c:v>
                </c:pt>
                <c:pt idx="9">
                  <c:v>14.536625210333838</c:v>
                </c:pt>
              </c:numCache>
            </c:numRef>
          </c:xVal>
          <c:yVal>
            <c:numRef>
              <c:f>Sheet1!$D$35:$D$44</c:f>
              <c:numCache>
                <c:formatCode>_(* #,##0.00_);_(* \(#,##0.00\);_(* "-"??_);_(@_)</c:formatCode>
                <c:ptCount val="10"/>
                <c:pt idx="0">
                  <c:v>6.9559242209194077</c:v>
                </c:pt>
                <c:pt idx="1">
                  <c:v>5.8717512384322665</c:v>
                </c:pt>
                <c:pt idx="2">
                  <c:v>5.7233883372263028</c:v>
                </c:pt>
                <c:pt idx="3">
                  <c:v>6.0243594976286614</c:v>
                </c:pt>
                <c:pt idx="4">
                  <c:v>5.4197184843370136</c:v>
                </c:pt>
                <c:pt idx="5">
                  <c:v>5.1533355862734931</c:v>
                </c:pt>
                <c:pt idx="6">
                  <c:v>4.6060233550454859</c:v>
                </c:pt>
                <c:pt idx="7">
                  <c:v>4.928113663627423</c:v>
                </c:pt>
                <c:pt idx="8">
                  <c:v>3.8458960286793307</c:v>
                </c:pt>
                <c:pt idx="9">
                  <c:v>4.3947936682404629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7-4A86-970C-72EFDE4A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83472"/>
        <c:axId val="563992000"/>
      </c:scatterChart>
      <c:valAx>
        <c:axId val="5639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Homicides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2000"/>
        <c:crosses val="autoZero"/>
        <c:crossBetween val="midCat"/>
      </c:valAx>
      <c:valAx>
        <c:axId val="563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Firearm Homicides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8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Sheet1!$D$8:$D$17</c:f>
              <c:numCache>
                <c:formatCode>General</c:formatCode>
                <c:ptCount val="10"/>
                <c:pt idx="0">
                  <c:v>664</c:v>
                </c:pt>
                <c:pt idx="1">
                  <c:v>606</c:v>
                </c:pt>
                <c:pt idx="2">
                  <c:v>594</c:v>
                </c:pt>
                <c:pt idx="3">
                  <c:v>611</c:v>
                </c:pt>
                <c:pt idx="4">
                  <c:v>610</c:v>
                </c:pt>
                <c:pt idx="5">
                  <c:v>554</c:v>
                </c:pt>
                <c:pt idx="6">
                  <c:v>602</c:v>
                </c:pt>
                <c:pt idx="7">
                  <c:v>546</c:v>
                </c:pt>
                <c:pt idx="8">
                  <c:v>512</c:v>
                </c:pt>
                <c:pt idx="9">
                  <c:v>516</c:v>
                </c:pt>
              </c:numCache>
            </c:numRef>
          </c:xVal>
          <c:yVal>
            <c:numRef>
              <c:f>Sheet1!$E$8:$E$17</c:f>
              <c:numCache>
                <c:formatCode>General</c:formatCode>
                <c:ptCount val="10"/>
                <c:pt idx="0">
                  <c:v>224</c:v>
                </c:pt>
                <c:pt idx="1">
                  <c:v>191</c:v>
                </c:pt>
                <c:pt idx="2">
                  <c:v>188</c:v>
                </c:pt>
                <c:pt idx="3">
                  <c:v>200</c:v>
                </c:pt>
                <c:pt idx="4">
                  <c:v>182</c:v>
                </c:pt>
                <c:pt idx="5">
                  <c:v>175</c:v>
                </c:pt>
                <c:pt idx="6">
                  <c:v>158</c:v>
                </c:pt>
                <c:pt idx="7">
                  <c:v>171</c:v>
                </c:pt>
                <c:pt idx="8">
                  <c:v>135</c:v>
                </c:pt>
                <c:pt idx="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43A-9473-C3726AD8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23960"/>
        <c:axId val="568521664"/>
      </c:scatterChart>
      <c:valAx>
        <c:axId val="5685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1664"/>
        <c:crosses val="autoZero"/>
        <c:crossBetween val="midCat"/>
      </c:valAx>
      <c:valAx>
        <c:axId val="5685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Homicides with Firearms vs Total Homicides (Normalized</a:t>
            </a:r>
            <a:r>
              <a:rPr lang="en-US" baseline="0"/>
              <a:t> per 1,000,000 people)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Firearm homicides vs Total Homicides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10870516185477"/>
                  <c:y val="1.2796004666083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Sheet1!$L$35:$L$44</c:f>
              <c:numCache>
                <c:formatCode>_(* #,##0.00_);_(* \(#,##0.00\);_(* "-"??_);_(@_)</c:formatCode>
                <c:ptCount val="10"/>
                <c:pt idx="0">
                  <c:v>50.599629959648347</c:v>
                </c:pt>
                <c:pt idx="1">
                  <c:v>50.526935622367731</c:v>
                </c:pt>
                <c:pt idx="2">
                  <c:v>49.45953045046322</c:v>
                </c:pt>
                <c:pt idx="3">
                  <c:v>46.731851159606009</c:v>
                </c:pt>
                <c:pt idx="4">
                  <c:v>44.415990473167426</c:v>
                </c:pt>
                <c:pt idx="5">
                  <c:v>42.554173242092972</c:v>
                </c:pt>
                <c:pt idx="6">
                  <c:v>41.046602451772756</c:v>
                </c:pt>
                <c:pt idx="7">
                  <c:v>41.03117597970521</c:v>
                </c:pt>
                <c:pt idx="8">
                  <c:v>38.722943062499375</c:v>
                </c:pt>
                <c:pt idx="9">
                  <c:v>37.506185063419082</c:v>
                </c:pt>
              </c:numCache>
            </c:numRef>
          </c:xVal>
          <c:yVal>
            <c:numRef>
              <c:f>Sheet1!$M$35:$M$44</c:f>
              <c:numCache>
                <c:formatCode>_(* #,##0.00_);_(* \(#,##0.00\);_(* "-"??_);_(@_)</c:formatCode>
                <c:ptCount val="10"/>
                <c:pt idx="0">
                  <c:v>34.346210566662741</c:v>
                </c:pt>
                <c:pt idx="1">
                  <c:v>34.243913086677942</c:v>
                </c:pt>
                <c:pt idx="2">
                  <c:v>33.586456418124293</c:v>
                </c:pt>
                <c:pt idx="3">
                  <c:v>31.303506597913806</c:v>
                </c:pt>
                <c:pt idx="4">
                  <c:v>29.790895340832304</c:v>
                </c:pt>
                <c:pt idx="5">
                  <c:v>28.686245316798313</c:v>
                </c:pt>
                <c:pt idx="6">
                  <c:v>27.758987965235608</c:v>
                </c:pt>
                <c:pt idx="7">
                  <c:v>28.325137545890534</c:v>
                </c:pt>
                <c:pt idx="8">
                  <c:v>26.717029352025602</c:v>
                </c:pt>
                <c:pt idx="9">
                  <c:v>25.474479345808597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8-4B08-8C7E-439D695C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8400"/>
        <c:axId val="557449056"/>
      </c:scatterChart>
      <c:valAx>
        <c:axId val="5574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Homicides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9056"/>
        <c:crosses val="autoZero"/>
        <c:crossBetween val="midCat"/>
      </c:valAx>
      <c:valAx>
        <c:axId val="557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Firearm</a:t>
                </a:r>
                <a:r>
                  <a:rPr lang="en-CA" baseline="0"/>
                  <a:t> homicides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69850</xdr:colOff>
      <xdr:row>18</xdr:row>
      <xdr:rowOff>6350</xdr:rowOff>
    </xdr:from>
    <xdr:to>
      <xdr:col>25</xdr:col>
      <xdr:colOff>279400</xdr:colOff>
      <xdr:row>30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B94CA9-5589-4922-B61B-A2B458E3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840921</xdr:colOff>
      <xdr:row>61</xdr:row>
      <xdr:rowOff>85271</xdr:rowOff>
    </xdr:from>
    <xdr:to>
      <xdr:col>13</xdr:col>
      <xdr:colOff>643164</xdr:colOff>
      <xdr:row>76</xdr:row>
      <xdr:rowOff>151493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779C8E-FE75-4E54-8D8D-1A205211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553358</xdr:colOff>
      <xdr:row>33</xdr:row>
      <xdr:rowOff>152400</xdr:rowOff>
    </xdr:from>
    <xdr:to>
      <xdr:col>20</xdr:col>
      <xdr:colOff>353786</xdr:colOff>
      <xdr:row>46</xdr:row>
      <xdr:rowOff>328386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E7CCF5-3040-413E-8AE0-4C936C19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618672</xdr:colOff>
      <xdr:row>55</xdr:row>
      <xdr:rowOff>62592</xdr:rowOff>
    </xdr:from>
    <xdr:to>
      <xdr:col>22</xdr:col>
      <xdr:colOff>212272</xdr:colOff>
      <xdr:row>70</xdr:row>
      <xdr:rowOff>115207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31FB1A-D240-448E-AFDF-E154B7AF6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635000</xdr:colOff>
      <xdr:row>60</xdr:row>
      <xdr:rowOff>22678</xdr:rowOff>
    </xdr:from>
    <xdr:to>
      <xdr:col>5</xdr:col>
      <xdr:colOff>939800</xdr:colOff>
      <xdr:row>75</xdr:row>
      <xdr:rowOff>97064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478394-C642-478E-B87F-3FD57435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5.statcan.gc.ca/cansim/a47" TargetMode="External"/><Relationship Id="rId2" Type="http://schemas.openxmlformats.org/officeDocument/2006/relationships/hyperlink" Target="http://www5.statcan.gc.ca/cansim/a26?lang=eng&amp;retrLang=eng&amp;id=2530002&amp;tabMode=dataTable&amp;srchLan=-1&amp;p1=-1&amp;p2=9" TargetMode="External"/><Relationship Id="rId1" Type="http://schemas.openxmlformats.org/officeDocument/2006/relationships/hyperlink" Target="http://www5.statcan.gc.ca/cansim/a26?lang=eng&amp;retrLang=eng&amp;id=2530005&amp;tabMode=dataTable&amp;srchLan=-1&amp;p1=-1&amp;p2=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census.gov/popest/data/national/totals/2015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5.statcan.gc.ca/cansim/a26" TargetMode="External"/><Relationship Id="rId13" Type="http://schemas.openxmlformats.org/officeDocument/2006/relationships/hyperlink" Target="http://www5.statcan.gc.ca/cansim/a26" TargetMode="External"/><Relationship Id="rId3" Type="http://schemas.openxmlformats.org/officeDocument/2006/relationships/hyperlink" Target="http://www5.statcan.gc.ca/cansim/a26" TargetMode="External"/><Relationship Id="rId7" Type="http://schemas.openxmlformats.org/officeDocument/2006/relationships/hyperlink" Target="http://www5.statcan.gc.ca/cansim/a26" TargetMode="External"/><Relationship Id="rId12" Type="http://schemas.openxmlformats.org/officeDocument/2006/relationships/hyperlink" Target="http://www5.statcan.gc.ca/cansim/a26" TargetMode="External"/><Relationship Id="rId2" Type="http://schemas.openxmlformats.org/officeDocument/2006/relationships/hyperlink" Target="http://www5.statcan.gc.ca/cansim/a26" TargetMode="External"/><Relationship Id="rId1" Type="http://schemas.openxmlformats.org/officeDocument/2006/relationships/hyperlink" Target="http://www5.statcan.gc.ca/cansim/a26" TargetMode="External"/><Relationship Id="rId6" Type="http://schemas.openxmlformats.org/officeDocument/2006/relationships/hyperlink" Target="http://www5.statcan.gc.ca/cansim/a26" TargetMode="External"/><Relationship Id="rId11" Type="http://schemas.openxmlformats.org/officeDocument/2006/relationships/hyperlink" Target="http://www5.statcan.gc.ca/cansim/a26" TargetMode="External"/><Relationship Id="rId5" Type="http://schemas.openxmlformats.org/officeDocument/2006/relationships/hyperlink" Target="http://www5.statcan.gc.ca/cansim/a26" TargetMode="External"/><Relationship Id="rId15" Type="http://schemas.openxmlformats.org/officeDocument/2006/relationships/hyperlink" Target="http://www5.statcan.gc.ca/cansim/a47" TargetMode="External"/><Relationship Id="rId10" Type="http://schemas.openxmlformats.org/officeDocument/2006/relationships/hyperlink" Target="http://www5.statcan.gc.ca/cansim/a26" TargetMode="External"/><Relationship Id="rId4" Type="http://schemas.openxmlformats.org/officeDocument/2006/relationships/hyperlink" Target="http://www5.statcan.gc.ca/cansim/a26" TargetMode="External"/><Relationship Id="rId9" Type="http://schemas.openxmlformats.org/officeDocument/2006/relationships/hyperlink" Target="http://www5.statcan.gc.ca/cansim/a26" TargetMode="External"/><Relationship Id="rId14" Type="http://schemas.openxmlformats.org/officeDocument/2006/relationships/hyperlink" Target="http://www5.statcan.gc.ca/cansim/a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Q93"/>
  <sheetViews>
    <sheetView tabSelected="1" topLeftCell="A3" zoomScale="55" zoomScaleNormal="55" workbookViewId="0">
      <selection activeCell="J13" sqref="J13"/>
    </sheetView>
  </sheetViews>
  <sheetFormatPr defaultColWidth="8.81640625" defaultRowHeight="14.5" x14ac:dyDescent="0.35"/>
  <cols>
    <col min="2" max="2" width="11.453125" customWidth="1"/>
    <col min="3" max="3" width="15.453125" customWidth="1"/>
    <col min="4" max="4" width="13.81640625" customWidth="1"/>
    <col min="5" max="5" width="19.453125" customWidth="1"/>
    <col min="6" max="7" width="13.81640625" customWidth="1"/>
    <col min="8" max="8" width="13.1796875" customWidth="1"/>
    <col min="12" max="12" width="14.453125" customWidth="1"/>
    <col min="13" max="13" width="14.26953125" customWidth="1"/>
    <col min="14" max="14" width="16.08984375" customWidth="1"/>
    <col min="15" max="15" width="14.26953125" customWidth="1"/>
    <col min="16" max="17" width="13.81640625" customWidth="1"/>
  </cols>
  <sheetData>
    <row r="5" spans="2:17" ht="15" thickBot="1" x14ac:dyDescent="0.4"/>
    <row r="6" spans="2:17" ht="15" thickBot="1" x14ac:dyDescent="0.4">
      <c r="B6" s="98" t="s">
        <v>72</v>
      </c>
      <c r="C6" s="99"/>
      <c r="D6" s="99"/>
      <c r="E6" s="99"/>
      <c r="F6" s="99"/>
      <c r="G6" s="99"/>
      <c r="H6" s="100"/>
      <c r="K6" s="98" t="s">
        <v>74</v>
      </c>
      <c r="L6" s="99"/>
      <c r="M6" s="99"/>
      <c r="N6" s="99"/>
      <c r="O6" s="99"/>
      <c r="P6" s="99"/>
      <c r="Q6" s="100"/>
    </row>
    <row r="7" spans="2:17" ht="29.5" thickBot="1" x14ac:dyDescent="0.4">
      <c r="B7" s="52" t="s">
        <v>64</v>
      </c>
      <c r="C7" s="52" t="s">
        <v>60</v>
      </c>
      <c r="D7" s="80" t="s">
        <v>65</v>
      </c>
      <c r="E7" s="53" t="s">
        <v>68</v>
      </c>
      <c r="F7" s="54" t="s">
        <v>67</v>
      </c>
      <c r="G7" s="70" t="s">
        <v>80</v>
      </c>
      <c r="H7" s="71" t="s">
        <v>81</v>
      </c>
      <c r="K7" s="52" t="s">
        <v>64</v>
      </c>
      <c r="L7" s="52" t="s">
        <v>60</v>
      </c>
      <c r="M7" s="80" t="s">
        <v>65</v>
      </c>
      <c r="N7" s="53" t="s">
        <v>68</v>
      </c>
      <c r="O7" s="54" t="s">
        <v>67</v>
      </c>
      <c r="P7" s="70" t="s">
        <v>80</v>
      </c>
      <c r="Q7" s="71" t="s">
        <v>81</v>
      </c>
    </row>
    <row r="8" spans="2:17" x14ac:dyDescent="0.35">
      <c r="B8" s="46">
        <v>2005</v>
      </c>
      <c r="C8" s="47">
        <v>32202766</v>
      </c>
      <c r="D8" s="87">
        <v>664</v>
      </c>
      <c r="E8" s="48">
        <v>224</v>
      </c>
      <c r="F8" s="49">
        <v>440</v>
      </c>
      <c r="G8" s="72">
        <f>E8/D8</f>
        <v>0.33734939759036142</v>
      </c>
      <c r="H8" s="73">
        <f>F8/D8</f>
        <v>0.66265060240963858</v>
      </c>
      <c r="K8" s="46" t="s">
        <v>25</v>
      </c>
      <c r="L8" s="47">
        <v>295753151</v>
      </c>
      <c r="M8" s="90">
        <v>14965</v>
      </c>
      <c r="N8" s="50">
        <v>10158</v>
      </c>
      <c r="O8" s="51">
        <v>4807</v>
      </c>
      <c r="P8" s="72">
        <f>N8/M8</f>
        <v>0.67878382893417977</v>
      </c>
      <c r="Q8" s="73">
        <f>O8/M8</f>
        <v>0.32121617106582023</v>
      </c>
    </row>
    <row r="9" spans="2:17" x14ac:dyDescent="0.35">
      <c r="B9" s="34">
        <v>2006</v>
      </c>
      <c r="C9" s="36">
        <v>32528626</v>
      </c>
      <c r="D9" s="88">
        <v>606</v>
      </c>
      <c r="E9" s="38">
        <v>191</v>
      </c>
      <c r="F9" s="39">
        <v>415</v>
      </c>
      <c r="G9" s="74">
        <f t="shared" ref="G9:G17" si="0">E9/D9</f>
        <v>0.31518151815181517</v>
      </c>
      <c r="H9" s="75">
        <f t="shared" ref="H9:H17" si="1">F9/D9</f>
        <v>0.68481848184818483</v>
      </c>
      <c r="K9" s="34" t="s">
        <v>26</v>
      </c>
      <c r="L9" s="36">
        <v>298593212</v>
      </c>
      <c r="M9" s="91">
        <v>15087</v>
      </c>
      <c r="N9" s="42">
        <v>10225</v>
      </c>
      <c r="O9" s="43">
        <v>4862</v>
      </c>
      <c r="P9" s="74">
        <f t="shared" ref="P9:P17" si="2">N9/M9</f>
        <v>0.67773579903227943</v>
      </c>
      <c r="Q9" s="75">
        <f t="shared" ref="Q9:Q17" si="3">O9/M9</f>
        <v>0.32226420096772057</v>
      </c>
    </row>
    <row r="10" spans="2:17" x14ac:dyDescent="0.35">
      <c r="B10" s="34">
        <v>2007</v>
      </c>
      <c r="C10" s="36">
        <v>32847675</v>
      </c>
      <c r="D10" s="88">
        <v>594</v>
      </c>
      <c r="E10" s="38">
        <v>188</v>
      </c>
      <c r="F10" s="39">
        <v>406</v>
      </c>
      <c r="G10" s="74">
        <f t="shared" si="0"/>
        <v>0.3164983164983165</v>
      </c>
      <c r="H10" s="75">
        <f t="shared" si="1"/>
        <v>0.6835016835016835</v>
      </c>
      <c r="K10" s="34" t="s">
        <v>27</v>
      </c>
      <c r="L10" s="36">
        <v>301579895</v>
      </c>
      <c r="M10" s="91">
        <v>14916</v>
      </c>
      <c r="N10" s="42">
        <v>10129</v>
      </c>
      <c r="O10" s="43">
        <v>4787</v>
      </c>
      <c r="P10" s="74">
        <f t="shared" si="2"/>
        <v>0.67906945561812815</v>
      </c>
      <c r="Q10" s="75">
        <f t="shared" si="3"/>
        <v>0.3209305443818718</v>
      </c>
    </row>
    <row r="11" spans="2:17" x14ac:dyDescent="0.35">
      <c r="B11" s="34">
        <v>2008</v>
      </c>
      <c r="C11" s="36">
        <v>33198550</v>
      </c>
      <c r="D11" s="88">
        <v>611</v>
      </c>
      <c r="E11" s="38">
        <v>200</v>
      </c>
      <c r="F11" s="39">
        <v>411</v>
      </c>
      <c r="G11" s="74">
        <f t="shared" si="0"/>
        <v>0.32733224222585927</v>
      </c>
      <c r="H11" s="75">
        <f t="shared" si="1"/>
        <v>0.67266775777414078</v>
      </c>
      <c r="K11" s="34" t="s">
        <v>28</v>
      </c>
      <c r="L11" s="36">
        <v>304374846</v>
      </c>
      <c r="M11" s="91">
        <v>14224</v>
      </c>
      <c r="N11" s="42">
        <v>9528</v>
      </c>
      <c r="O11" s="43">
        <v>4696</v>
      </c>
      <c r="P11" s="74">
        <f t="shared" si="2"/>
        <v>0.66985376827896514</v>
      </c>
      <c r="Q11" s="75">
        <f t="shared" si="3"/>
        <v>0.33014623172103486</v>
      </c>
    </row>
    <row r="12" spans="2:17" x14ac:dyDescent="0.35">
      <c r="B12" s="34">
        <v>2009</v>
      </c>
      <c r="C12" s="36">
        <v>33581080</v>
      </c>
      <c r="D12" s="88">
        <v>610</v>
      </c>
      <c r="E12" s="38">
        <v>182</v>
      </c>
      <c r="F12" s="39">
        <v>428</v>
      </c>
      <c r="G12" s="74">
        <f t="shared" si="0"/>
        <v>0.29836065573770493</v>
      </c>
      <c r="H12" s="75">
        <f t="shared" si="1"/>
        <v>0.70163934426229513</v>
      </c>
      <c r="K12" s="34" t="s">
        <v>29</v>
      </c>
      <c r="L12" s="36">
        <v>307006550</v>
      </c>
      <c r="M12" s="91">
        <v>13636</v>
      </c>
      <c r="N12" s="42">
        <v>9146</v>
      </c>
      <c r="O12" s="43">
        <v>4490</v>
      </c>
      <c r="P12" s="74">
        <f t="shared" si="2"/>
        <v>0.6707245526547374</v>
      </c>
      <c r="Q12" s="75">
        <f t="shared" si="3"/>
        <v>0.32927544734526254</v>
      </c>
    </row>
    <row r="13" spans="2:17" x14ac:dyDescent="0.35">
      <c r="B13" s="34">
        <v>2010</v>
      </c>
      <c r="C13" s="36">
        <v>33958588</v>
      </c>
      <c r="D13" s="88">
        <v>554</v>
      </c>
      <c r="E13" s="38">
        <v>175</v>
      </c>
      <c r="F13" s="39">
        <v>379</v>
      </c>
      <c r="G13" s="74">
        <f t="shared" si="0"/>
        <v>0.31588447653429602</v>
      </c>
      <c r="H13" s="75">
        <f t="shared" si="1"/>
        <v>0.68411552346570392</v>
      </c>
      <c r="K13" s="34" t="s">
        <v>47</v>
      </c>
      <c r="L13" s="36">
        <v>309346863</v>
      </c>
      <c r="M13" s="91">
        <v>13164</v>
      </c>
      <c r="N13" s="42">
        <v>8874</v>
      </c>
      <c r="O13" s="43">
        <v>4290</v>
      </c>
      <c r="P13" s="74">
        <f t="shared" si="2"/>
        <v>0.67411121239744753</v>
      </c>
      <c r="Q13" s="75">
        <f t="shared" si="3"/>
        <v>0.32588878760255241</v>
      </c>
    </row>
    <row r="14" spans="2:17" x14ac:dyDescent="0.35">
      <c r="B14" s="34">
        <v>2011</v>
      </c>
      <c r="C14" s="36">
        <v>34302909</v>
      </c>
      <c r="D14" s="88">
        <v>602</v>
      </c>
      <c r="E14" s="38">
        <v>158</v>
      </c>
      <c r="F14" s="39">
        <v>444</v>
      </c>
      <c r="G14" s="74">
        <f t="shared" si="0"/>
        <v>0.26245847176079734</v>
      </c>
      <c r="H14" s="75">
        <f t="shared" si="1"/>
        <v>0.7375415282392026</v>
      </c>
      <c r="K14" s="34" t="s">
        <v>48</v>
      </c>
      <c r="L14" s="36">
        <v>311718857</v>
      </c>
      <c r="M14" s="91">
        <v>12795</v>
      </c>
      <c r="N14" s="42">
        <v>8653</v>
      </c>
      <c r="O14" s="43">
        <v>4142</v>
      </c>
      <c r="P14" s="74">
        <f t="shared" si="2"/>
        <v>0.67627979679562333</v>
      </c>
      <c r="Q14" s="75">
        <f t="shared" si="3"/>
        <v>0.32372020320437672</v>
      </c>
    </row>
    <row r="15" spans="2:17" x14ac:dyDescent="0.35">
      <c r="B15" s="34">
        <v>2012</v>
      </c>
      <c r="C15" s="36">
        <v>34698875</v>
      </c>
      <c r="D15" s="88">
        <v>546</v>
      </c>
      <c r="E15" s="38">
        <v>171</v>
      </c>
      <c r="F15" s="39">
        <v>375</v>
      </c>
      <c r="G15" s="74">
        <f t="shared" si="0"/>
        <v>0.31318681318681318</v>
      </c>
      <c r="H15" s="75">
        <f t="shared" si="1"/>
        <v>0.68681318681318682</v>
      </c>
      <c r="K15" s="34" t="s">
        <v>49</v>
      </c>
      <c r="L15" s="36">
        <v>314102623</v>
      </c>
      <c r="M15" s="91">
        <v>12888</v>
      </c>
      <c r="N15" s="42">
        <v>8897</v>
      </c>
      <c r="O15" s="43">
        <v>3991</v>
      </c>
      <c r="P15" s="74">
        <f t="shared" si="2"/>
        <v>0.69033209186840472</v>
      </c>
      <c r="Q15" s="75">
        <f t="shared" si="3"/>
        <v>0.30966790813159528</v>
      </c>
    </row>
    <row r="16" spans="2:17" x14ac:dyDescent="0.35">
      <c r="B16" s="34">
        <v>2013</v>
      </c>
      <c r="C16" s="36">
        <v>35102353</v>
      </c>
      <c r="D16" s="88">
        <v>512</v>
      </c>
      <c r="E16" s="38">
        <v>135</v>
      </c>
      <c r="F16" s="39">
        <v>377</v>
      </c>
      <c r="G16" s="74">
        <f t="shared" si="0"/>
        <v>0.263671875</v>
      </c>
      <c r="H16" s="75">
        <f t="shared" si="1"/>
        <v>0.736328125</v>
      </c>
      <c r="K16" s="34" t="s">
        <v>50</v>
      </c>
      <c r="L16" s="36">
        <v>316427395</v>
      </c>
      <c r="M16" s="91">
        <v>12253</v>
      </c>
      <c r="N16" s="42">
        <v>8454</v>
      </c>
      <c r="O16" s="43">
        <v>3799</v>
      </c>
      <c r="P16" s="74">
        <f t="shared" si="2"/>
        <v>0.68995348078021712</v>
      </c>
      <c r="Q16" s="75">
        <f t="shared" si="3"/>
        <v>0.31004651921978293</v>
      </c>
    </row>
    <row r="17" spans="2:17" ht="15" thickBot="1" x14ac:dyDescent="0.4">
      <c r="B17" s="35">
        <v>2014</v>
      </c>
      <c r="C17" s="37">
        <v>35496547</v>
      </c>
      <c r="D17" s="89">
        <v>516</v>
      </c>
      <c r="E17" s="40">
        <v>156</v>
      </c>
      <c r="F17" s="41">
        <v>360</v>
      </c>
      <c r="G17" s="76">
        <f t="shared" si="0"/>
        <v>0.30232558139534882</v>
      </c>
      <c r="H17" s="77">
        <f t="shared" si="1"/>
        <v>0.69767441860465118</v>
      </c>
      <c r="K17" s="35" t="s">
        <v>51</v>
      </c>
      <c r="L17" s="37">
        <v>318907401</v>
      </c>
      <c r="M17" s="92">
        <v>11961</v>
      </c>
      <c r="N17" s="44">
        <v>8124</v>
      </c>
      <c r="O17" s="45">
        <v>3837</v>
      </c>
      <c r="P17" s="76">
        <f t="shared" si="2"/>
        <v>0.67920742412841739</v>
      </c>
      <c r="Q17" s="77">
        <f t="shared" si="3"/>
        <v>0.32079257587158266</v>
      </c>
    </row>
    <row r="18" spans="2:17" ht="15" thickBot="1" x14ac:dyDescent="0.4"/>
    <row r="19" spans="2:17" ht="15" thickBot="1" x14ac:dyDescent="0.4">
      <c r="B19" s="98" t="s">
        <v>73</v>
      </c>
      <c r="C19" s="99"/>
      <c r="D19" s="99"/>
      <c r="E19" s="99"/>
      <c r="F19" s="99"/>
      <c r="G19" s="99"/>
      <c r="H19" s="100"/>
      <c r="K19" s="98" t="s">
        <v>75</v>
      </c>
      <c r="L19" s="99"/>
      <c r="M19" s="99"/>
      <c r="N19" s="99"/>
      <c r="O19" s="99"/>
      <c r="P19" s="99"/>
      <c r="Q19" s="100"/>
    </row>
    <row r="20" spans="2:17" ht="44" thickBot="1" x14ac:dyDescent="0.4">
      <c r="B20" s="52" t="s">
        <v>64</v>
      </c>
      <c r="C20" s="52" t="s">
        <v>60</v>
      </c>
      <c r="D20" s="80" t="s">
        <v>69</v>
      </c>
      <c r="E20" s="55" t="s">
        <v>70</v>
      </c>
      <c r="F20" s="56" t="s">
        <v>66</v>
      </c>
      <c r="G20" s="78" t="s">
        <v>82</v>
      </c>
      <c r="H20" s="79" t="s">
        <v>83</v>
      </c>
      <c r="K20" s="52" t="s">
        <v>64</v>
      </c>
      <c r="L20" s="52" t="s">
        <v>60</v>
      </c>
      <c r="M20" s="80" t="s">
        <v>69</v>
      </c>
      <c r="N20" s="55" t="s">
        <v>71</v>
      </c>
      <c r="O20" s="56" t="s">
        <v>66</v>
      </c>
      <c r="P20" s="78" t="s">
        <v>82</v>
      </c>
      <c r="Q20" s="79" t="s">
        <v>83</v>
      </c>
    </row>
    <row r="21" spans="2:17" x14ac:dyDescent="0.35">
      <c r="B21" s="46">
        <v>2005</v>
      </c>
      <c r="C21" s="47">
        <v>32202766</v>
      </c>
      <c r="D21" s="87">
        <v>224</v>
      </c>
      <c r="E21" s="48">
        <v>131</v>
      </c>
      <c r="F21" s="49">
        <v>93</v>
      </c>
      <c r="G21" s="72">
        <f>E21/D21</f>
        <v>0.5848214285714286</v>
      </c>
      <c r="H21" s="73">
        <f>F21/D21</f>
        <v>0.41517857142857145</v>
      </c>
      <c r="K21" s="46" t="s">
        <v>25</v>
      </c>
      <c r="L21" s="47">
        <v>295753151</v>
      </c>
      <c r="M21" s="90">
        <v>10158</v>
      </c>
      <c r="N21" s="50">
        <v>7565</v>
      </c>
      <c r="O21" s="51">
        <v>2593</v>
      </c>
      <c r="P21" s="72">
        <f>N21/M21</f>
        <v>0.74473321519984248</v>
      </c>
      <c r="Q21" s="73">
        <f>O21/M21</f>
        <v>0.25526678480015752</v>
      </c>
    </row>
    <row r="22" spans="2:17" x14ac:dyDescent="0.35">
      <c r="B22" s="34">
        <v>2006</v>
      </c>
      <c r="C22" s="36">
        <v>32528626</v>
      </c>
      <c r="D22" s="88">
        <v>191</v>
      </c>
      <c r="E22" s="38">
        <v>111</v>
      </c>
      <c r="F22" s="39">
        <v>80</v>
      </c>
      <c r="G22" s="74">
        <f t="shared" ref="G22:G30" si="4">E22/D22</f>
        <v>0.58115183246073299</v>
      </c>
      <c r="H22" s="75">
        <f t="shared" ref="H22:H30" si="5">F22/D22</f>
        <v>0.41884816753926701</v>
      </c>
      <c r="K22" s="34" t="s">
        <v>26</v>
      </c>
      <c r="L22" s="36">
        <v>298593212</v>
      </c>
      <c r="M22" s="91">
        <v>10225</v>
      </c>
      <c r="N22" s="42">
        <v>7836</v>
      </c>
      <c r="O22" s="43">
        <v>2389</v>
      </c>
      <c r="P22" s="74">
        <f t="shared" ref="P22:P30" si="6">N22/M22</f>
        <v>0.76635696821515897</v>
      </c>
      <c r="Q22" s="75">
        <f t="shared" ref="Q22:Q30" si="7">O22/M22</f>
        <v>0.23364303178484108</v>
      </c>
    </row>
    <row r="23" spans="2:17" x14ac:dyDescent="0.35">
      <c r="B23" s="34">
        <v>2007</v>
      </c>
      <c r="C23" s="36">
        <v>32847675</v>
      </c>
      <c r="D23" s="88">
        <v>188</v>
      </c>
      <c r="E23" s="38">
        <v>125</v>
      </c>
      <c r="F23" s="39">
        <v>63</v>
      </c>
      <c r="G23" s="74">
        <f t="shared" si="4"/>
        <v>0.66489361702127658</v>
      </c>
      <c r="H23" s="75">
        <f t="shared" si="5"/>
        <v>0.33510638297872342</v>
      </c>
      <c r="K23" s="34" t="s">
        <v>27</v>
      </c>
      <c r="L23" s="36">
        <v>301579895</v>
      </c>
      <c r="M23" s="91">
        <v>10129</v>
      </c>
      <c r="N23" s="42">
        <v>7398</v>
      </c>
      <c r="O23" s="43">
        <v>2731</v>
      </c>
      <c r="P23" s="74">
        <f t="shared" si="6"/>
        <v>0.73037812222331921</v>
      </c>
      <c r="Q23" s="75">
        <f t="shared" si="7"/>
        <v>0.26962187777668084</v>
      </c>
    </row>
    <row r="24" spans="2:17" x14ac:dyDescent="0.35">
      <c r="B24" s="34">
        <v>2008</v>
      </c>
      <c r="C24" s="36">
        <v>33198550</v>
      </c>
      <c r="D24" s="88">
        <v>200</v>
      </c>
      <c r="E24" s="38">
        <v>126</v>
      </c>
      <c r="F24" s="39">
        <v>74</v>
      </c>
      <c r="G24" s="74">
        <f t="shared" si="4"/>
        <v>0.63</v>
      </c>
      <c r="H24" s="75">
        <f t="shared" si="5"/>
        <v>0.37</v>
      </c>
      <c r="K24" s="34" t="s">
        <v>28</v>
      </c>
      <c r="L24" s="36">
        <v>304374846</v>
      </c>
      <c r="M24" s="91">
        <v>9528</v>
      </c>
      <c r="N24" s="42">
        <v>6800</v>
      </c>
      <c r="O24" s="43">
        <v>2728</v>
      </c>
      <c r="P24" s="74">
        <f t="shared" si="6"/>
        <v>0.71368597816960533</v>
      </c>
      <c r="Q24" s="75">
        <f t="shared" si="7"/>
        <v>0.28631402183039462</v>
      </c>
    </row>
    <row r="25" spans="2:17" x14ac:dyDescent="0.35">
      <c r="B25" s="34">
        <v>2009</v>
      </c>
      <c r="C25" s="36">
        <v>33581080</v>
      </c>
      <c r="D25" s="88">
        <v>182</v>
      </c>
      <c r="E25" s="38">
        <v>111</v>
      </c>
      <c r="F25" s="39">
        <v>71</v>
      </c>
      <c r="G25" s="74">
        <f t="shared" si="4"/>
        <v>0.60989010989010994</v>
      </c>
      <c r="H25" s="75">
        <f t="shared" si="5"/>
        <v>0.39010989010989011</v>
      </c>
      <c r="K25" s="34" t="s">
        <v>29</v>
      </c>
      <c r="L25" s="36">
        <v>307006550</v>
      </c>
      <c r="M25" s="91">
        <v>9146</v>
      </c>
      <c r="N25" s="42">
        <v>6452</v>
      </c>
      <c r="O25" s="43">
        <v>2694</v>
      </c>
      <c r="P25" s="74">
        <f t="shared" si="6"/>
        <v>0.7054450032801225</v>
      </c>
      <c r="Q25" s="75">
        <f t="shared" si="7"/>
        <v>0.29455499671987756</v>
      </c>
    </row>
    <row r="26" spans="2:17" x14ac:dyDescent="0.35">
      <c r="B26" s="34">
        <v>2010</v>
      </c>
      <c r="C26" s="36">
        <v>33958588</v>
      </c>
      <c r="D26" s="88">
        <v>175</v>
      </c>
      <c r="E26" s="38">
        <v>103</v>
      </c>
      <c r="F26" s="39">
        <v>72</v>
      </c>
      <c r="G26" s="74">
        <f t="shared" si="4"/>
        <v>0.58857142857142852</v>
      </c>
      <c r="H26" s="75">
        <f t="shared" si="5"/>
        <v>0.41142857142857142</v>
      </c>
      <c r="K26" s="34" t="s">
        <v>47</v>
      </c>
      <c r="L26" s="36">
        <v>309346863</v>
      </c>
      <c r="M26" s="91">
        <v>8874</v>
      </c>
      <c r="N26" s="42">
        <v>6115</v>
      </c>
      <c r="O26" s="43">
        <v>2759</v>
      </c>
      <c r="P26" s="74">
        <f t="shared" si="6"/>
        <v>0.68909172864548118</v>
      </c>
      <c r="Q26" s="75">
        <f t="shared" si="7"/>
        <v>0.31090827135451882</v>
      </c>
    </row>
    <row r="27" spans="2:17" x14ac:dyDescent="0.35">
      <c r="B27" s="34">
        <v>2011</v>
      </c>
      <c r="C27" s="36">
        <v>34302909</v>
      </c>
      <c r="D27" s="88">
        <v>158</v>
      </c>
      <c r="E27" s="38">
        <v>94</v>
      </c>
      <c r="F27" s="39">
        <v>64</v>
      </c>
      <c r="G27" s="74">
        <f t="shared" si="4"/>
        <v>0.59493670886075944</v>
      </c>
      <c r="H27" s="75">
        <f t="shared" si="5"/>
        <v>0.4050632911392405</v>
      </c>
      <c r="K27" s="34" t="s">
        <v>48</v>
      </c>
      <c r="L27" s="36">
        <v>311718857</v>
      </c>
      <c r="M27" s="91">
        <v>8653</v>
      </c>
      <c r="N27" s="42">
        <v>6251</v>
      </c>
      <c r="O27" s="43">
        <v>2402</v>
      </c>
      <c r="P27" s="74">
        <f t="shared" si="6"/>
        <v>0.72240841326707506</v>
      </c>
      <c r="Q27" s="75">
        <f t="shared" si="7"/>
        <v>0.277591586732925</v>
      </c>
    </row>
    <row r="28" spans="2:17" x14ac:dyDescent="0.35">
      <c r="B28" s="34">
        <v>2012</v>
      </c>
      <c r="C28" s="36">
        <v>34698875</v>
      </c>
      <c r="D28" s="88">
        <v>171</v>
      </c>
      <c r="E28" s="38">
        <v>106</v>
      </c>
      <c r="F28" s="39">
        <v>65</v>
      </c>
      <c r="G28" s="74">
        <f t="shared" si="4"/>
        <v>0.61988304093567248</v>
      </c>
      <c r="H28" s="75">
        <f t="shared" si="5"/>
        <v>0.38011695906432746</v>
      </c>
      <c r="K28" s="34" t="s">
        <v>49</v>
      </c>
      <c r="L28" s="36">
        <v>314102623</v>
      </c>
      <c r="M28" s="91">
        <v>8897</v>
      </c>
      <c r="N28" s="42">
        <v>6404</v>
      </c>
      <c r="O28" s="43">
        <v>2493</v>
      </c>
      <c r="P28" s="74">
        <f t="shared" si="6"/>
        <v>0.71979318871529729</v>
      </c>
      <c r="Q28" s="75">
        <f t="shared" si="7"/>
        <v>0.28020681128470271</v>
      </c>
    </row>
    <row r="29" spans="2:17" x14ac:dyDescent="0.35">
      <c r="B29" s="34">
        <v>2013</v>
      </c>
      <c r="C29" s="36">
        <v>35102353</v>
      </c>
      <c r="D29" s="88">
        <v>135</v>
      </c>
      <c r="E29" s="38">
        <v>90</v>
      </c>
      <c r="F29" s="39">
        <v>45</v>
      </c>
      <c r="G29" s="74">
        <f t="shared" si="4"/>
        <v>0.66666666666666663</v>
      </c>
      <c r="H29" s="75">
        <f t="shared" si="5"/>
        <v>0.33333333333333331</v>
      </c>
      <c r="K29" s="34" t="s">
        <v>50</v>
      </c>
      <c r="L29" s="36">
        <v>316427395</v>
      </c>
      <c r="M29" s="91">
        <v>8454</v>
      </c>
      <c r="N29" s="42">
        <v>5782</v>
      </c>
      <c r="O29" s="43">
        <v>2672</v>
      </c>
      <c r="P29" s="74">
        <f t="shared" si="6"/>
        <v>0.68393659806008988</v>
      </c>
      <c r="Q29" s="75">
        <f t="shared" si="7"/>
        <v>0.31606340193991012</v>
      </c>
    </row>
    <row r="30" spans="2:17" ht="15" thickBot="1" x14ac:dyDescent="0.4">
      <c r="B30" s="35">
        <v>2014</v>
      </c>
      <c r="C30" s="37">
        <v>35496547</v>
      </c>
      <c r="D30" s="89">
        <v>156</v>
      </c>
      <c r="E30" s="40">
        <v>105</v>
      </c>
      <c r="F30" s="41">
        <v>51</v>
      </c>
      <c r="G30" s="76">
        <f t="shared" si="4"/>
        <v>0.67307692307692313</v>
      </c>
      <c r="H30" s="77">
        <f t="shared" si="5"/>
        <v>0.32692307692307693</v>
      </c>
      <c r="K30" s="35" t="s">
        <v>51</v>
      </c>
      <c r="L30" s="37">
        <v>318907401</v>
      </c>
      <c r="M30" s="92">
        <v>8124</v>
      </c>
      <c r="N30" s="44">
        <v>5562</v>
      </c>
      <c r="O30" s="45">
        <v>2562</v>
      </c>
      <c r="P30" s="76">
        <f t="shared" si="6"/>
        <v>0.68463810930576074</v>
      </c>
      <c r="Q30" s="77">
        <f t="shared" si="7"/>
        <v>0.31536189069423931</v>
      </c>
    </row>
    <row r="32" spans="2:17" ht="15" thickBot="1" x14ac:dyDescent="0.4"/>
    <row r="33" spans="2:15" ht="30.75" customHeight="1" thickBot="1" x14ac:dyDescent="0.4">
      <c r="B33" s="101" t="s">
        <v>76</v>
      </c>
      <c r="C33" s="102"/>
      <c r="D33" s="102"/>
      <c r="E33" s="103"/>
      <c r="F33" s="33"/>
      <c r="G33" s="33"/>
      <c r="K33" s="95" t="s">
        <v>77</v>
      </c>
      <c r="L33" s="96"/>
      <c r="M33" s="96"/>
      <c r="N33" s="97"/>
      <c r="O33" s="33"/>
    </row>
    <row r="34" spans="2:15" ht="29.5" thickBot="1" x14ac:dyDescent="0.4">
      <c r="B34" s="52" t="s">
        <v>64</v>
      </c>
      <c r="C34" s="80" t="s">
        <v>65</v>
      </c>
      <c r="D34" s="53" t="s">
        <v>68</v>
      </c>
      <c r="E34" s="54" t="s">
        <v>67</v>
      </c>
      <c r="K34" s="52" t="s">
        <v>64</v>
      </c>
      <c r="L34" s="80" t="s">
        <v>65</v>
      </c>
      <c r="M34" s="53" t="s">
        <v>68</v>
      </c>
      <c r="N34" s="54" t="s">
        <v>67</v>
      </c>
    </row>
    <row r="35" spans="2:15" x14ac:dyDescent="0.35">
      <c r="B35" s="46">
        <v>2005</v>
      </c>
      <c r="C35" s="81">
        <f t="shared" ref="C35:C44" si="8">(D8/C8)*1000000</f>
        <v>20.619346797725388</v>
      </c>
      <c r="D35" s="57">
        <f t="shared" ref="D35:D44" si="9">(E8/C8)*1000000</f>
        <v>6.9559242209194077</v>
      </c>
      <c r="E35" s="58">
        <f t="shared" ref="E35:E44" si="10">(F8/C8)*1000000</f>
        <v>13.66342257680598</v>
      </c>
      <c r="K35" s="46">
        <v>2005</v>
      </c>
      <c r="L35" s="81">
        <f t="shared" ref="L35:L44" si="11">(M8/L8)*1000000</f>
        <v>50.599629959648347</v>
      </c>
      <c r="M35" s="57">
        <f t="shared" ref="M35:M44" si="12">(N8/L8)*1000000</f>
        <v>34.346210566662741</v>
      </c>
      <c r="N35" s="58">
        <f t="shared" ref="N35:N44" si="13">(O8/L8)*1000000</f>
        <v>16.253419392985606</v>
      </c>
    </row>
    <row r="36" spans="2:15" x14ac:dyDescent="0.35">
      <c r="B36" s="34">
        <v>2006</v>
      </c>
      <c r="C36" s="82">
        <f t="shared" si="8"/>
        <v>18.629744766963103</v>
      </c>
      <c r="D36" s="59">
        <f t="shared" si="9"/>
        <v>5.8717512384322665</v>
      </c>
      <c r="E36" s="60">
        <f t="shared" si="10"/>
        <v>12.757993528530839</v>
      </c>
      <c r="K36" s="34">
        <v>2006</v>
      </c>
      <c r="L36" s="82">
        <f t="shared" si="11"/>
        <v>50.526935622367731</v>
      </c>
      <c r="M36" s="59">
        <f t="shared" si="12"/>
        <v>34.243913086677942</v>
      </c>
      <c r="N36" s="60">
        <f t="shared" si="13"/>
        <v>16.283022535689792</v>
      </c>
    </row>
    <row r="37" spans="2:15" x14ac:dyDescent="0.35">
      <c r="B37" s="34">
        <v>2007</v>
      </c>
      <c r="C37" s="82">
        <f t="shared" si="8"/>
        <v>18.083471661236299</v>
      </c>
      <c r="D37" s="59">
        <f t="shared" si="9"/>
        <v>5.7233883372263028</v>
      </c>
      <c r="E37" s="60">
        <f t="shared" si="10"/>
        <v>12.360083324009995</v>
      </c>
      <c r="K37" s="34">
        <v>2007</v>
      </c>
      <c r="L37" s="82">
        <f t="shared" si="11"/>
        <v>49.45953045046322</v>
      </c>
      <c r="M37" s="59">
        <f t="shared" si="12"/>
        <v>33.586456418124293</v>
      </c>
      <c r="N37" s="60">
        <f t="shared" si="13"/>
        <v>15.873074032338927</v>
      </c>
    </row>
    <row r="38" spans="2:15" x14ac:dyDescent="0.35">
      <c r="B38" s="34">
        <v>2008</v>
      </c>
      <c r="C38" s="82">
        <f t="shared" si="8"/>
        <v>18.404418265255561</v>
      </c>
      <c r="D38" s="59">
        <f t="shared" si="9"/>
        <v>6.0243594976286614</v>
      </c>
      <c r="E38" s="60">
        <f t="shared" si="10"/>
        <v>12.380058767626899</v>
      </c>
      <c r="K38" s="34">
        <v>2008</v>
      </c>
      <c r="L38" s="82">
        <f t="shared" si="11"/>
        <v>46.731851159606009</v>
      </c>
      <c r="M38" s="59">
        <f t="shared" si="12"/>
        <v>31.303506597913806</v>
      </c>
      <c r="N38" s="60">
        <f t="shared" si="13"/>
        <v>15.428344561692196</v>
      </c>
    </row>
    <row r="39" spans="2:15" x14ac:dyDescent="0.35">
      <c r="B39" s="34">
        <v>2009</v>
      </c>
      <c r="C39" s="82">
        <f t="shared" si="8"/>
        <v>18.164990524426255</v>
      </c>
      <c r="D39" s="59">
        <f t="shared" si="9"/>
        <v>5.4197184843370136</v>
      </c>
      <c r="E39" s="60">
        <f t="shared" si="10"/>
        <v>12.74527204008924</v>
      </c>
      <c r="K39" s="34">
        <v>2009</v>
      </c>
      <c r="L39" s="82">
        <f t="shared" si="11"/>
        <v>44.415990473167426</v>
      </c>
      <c r="M39" s="59">
        <f t="shared" si="12"/>
        <v>29.790895340832304</v>
      </c>
      <c r="N39" s="60">
        <f t="shared" si="13"/>
        <v>14.625095132335124</v>
      </c>
    </row>
    <row r="40" spans="2:15" x14ac:dyDescent="0.35">
      <c r="B40" s="34">
        <v>2010</v>
      </c>
      <c r="C40" s="82">
        <f t="shared" si="8"/>
        <v>16.313988084545802</v>
      </c>
      <c r="D40" s="59">
        <f t="shared" si="9"/>
        <v>5.1533355862734931</v>
      </c>
      <c r="E40" s="60">
        <f t="shared" si="10"/>
        <v>11.160652498272306</v>
      </c>
      <c r="K40" s="34">
        <v>2010</v>
      </c>
      <c r="L40" s="82">
        <f t="shared" si="11"/>
        <v>42.554173242092972</v>
      </c>
      <c r="M40" s="59">
        <f t="shared" si="12"/>
        <v>28.686245316798313</v>
      </c>
      <c r="N40" s="60">
        <f t="shared" si="13"/>
        <v>13.867927925294655</v>
      </c>
    </row>
    <row r="41" spans="2:15" x14ac:dyDescent="0.35">
      <c r="B41" s="34">
        <v>2011</v>
      </c>
      <c r="C41" s="82">
        <f t="shared" si="8"/>
        <v>17.549532023654319</v>
      </c>
      <c r="D41" s="59">
        <f t="shared" si="9"/>
        <v>4.6060233550454859</v>
      </c>
      <c r="E41" s="60">
        <f t="shared" si="10"/>
        <v>12.943508668608834</v>
      </c>
      <c r="K41" s="34">
        <v>2011</v>
      </c>
      <c r="L41" s="82">
        <f t="shared" si="11"/>
        <v>41.046602451772756</v>
      </c>
      <c r="M41" s="59">
        <f t="shared" si="12"/>
        <v>27.758987965235608</v>
      </c>
      <c r="N41" s="60">
        <f t="shared" si="13"/>
        <v>13.287614486537143</v>
      </c>
    </row>
    <row r="42" spans="2:15" x14ac:dyDescent="0.35">
      <c r="B42" s="34">
        <v>2012</v>
      </c>
      <c r="C42" s="82">
        <f t="shared" si="8"/>
        <v>15.735380469827913</v>
      </c>
      <c r="D42" s="59">
        <f t="shared" si="9"/>
        <v>4.928113663627423</v>
      </c>
      <c r="E42" s="60">
        <f t="shared" si="10"/>
        <v>10.807266806200488</v>
      </c>
      <c r="K42" s="34">
        <v>2012</v>
      </c>
      <c r="L42" s="82">
        <f t="shared" si="11"/>
        <v>41.03117597970521</v>
      </c>
      <c r="M42" s="59">
        <f t="shared" si="12"/>
        <v>28.325137545890534</v>
      </c>
      <c r="N42" s="60">
        <f t="shared" si="13"/>
        <v>12.706038433814671</v>
      </c>
    </row>
    <row r="43" spans="2:15" x14ac:dyDescent="0.35">
      <c r="B43" s="34">
        <v>2013</v>
      </c>
      <c r="C43" s="82">
        <f t="shared" si="8"/>
        <v>14.585916790250501</v>
      </c>
      <c r="D43" s="59">
        <f t="shared" si="9"/>
        <v>3.8458960286793307</v>
      </c>
      <c r="E43" s="60">
        <f t="shared" si="10"/>
        <v>10.740020761571168</v>
      </c>
      <c r="K43" s="34">
        <v>2013</v>
      </c>
      <c r="L43" s="82">
        <f t="shared" si="11"/>
        <v>38.722943062499375</v>
      </c>
      <c r="M43" s="59">
        <f t="shared" si="12"/>
        <v>26.717029352025602</v>
      </c>
      <c r="N43" s="60">
        <f t="shared" si="13"/>
        <v>12.005913710473772</v>
      </c>
    </row>
    <row r="44" spans="2:15" ht="15" thickBot="1" x14ac:dyDescent="0.4">
      <c r="B44" s="35">
        <v>2014</v>
      </c>
      <c r="C44" s="83">
        <f t="shared" si="8"/>
        <v>14.536625210333838</v>
      </c>
      <c r="D44" s="61">
        <f t="shared" si="9"/>
        <v>4.3947936682404629</v>
      </c>
      <c r="E44" s="62">
        <f t="shared" si="10"/>
        <v>10.141831542093376</v>
      </c>
      <c r="K44" s="35">
        <v>2014</v>
      </c>
      <c r="L44" s="83">
        <f t="shared" si="11"/>
        <v>37.506185063419082</v>
      </c>
      <c r="M44" s="61">
        <f t="shared" si="12"/>
        <v>25.474479345808597</v>
      </c>
      <c r="N44" s="62">
        <f t="shared" si="13"/>
        <v>12.031705717610485</v>
      </c>
    </row>
    <row r="46" spans="2:15" ht="15" thickBot="1" x14ac:dyDescent="0.4"/>
    <row r="47" spans="2:15" ht="30.75" customHeight="1" thickBot="1" x14ac:dyDescent="0.4">
      <c r="B47" s="95" t="s">
        <v>79</v>
      </c>
      <c r="C47" s="96"/>
      <c r="D47" s="96"/>
      <c r="E47" s="97"/>
      <c r="K47" s="95" t="s">
        <v>78</v>
      </c>
      <c r="L47" s="96"/>
      <c r="M47" s="96"/>
      <c r="N47" s="97"/>
    </row>
    <row r="48" spans="2:15" ht="29.5" thickBot="1" x14ac:dyDescent="0.4">
      <c r="B48" s="52" t="s">
        <v>64</v>
      </c>
      <c r="C48" s="80" t="s">
        <v>69</v>
      </c>
      <c r="D48" s="66" t="s">
        <v>70</v>
      </c>
      <c r="E48" s="56" t="s">
        <v>66</v>
      </c>
      <c r="K48" s="52" t="s">
        <v>64</v>
      </c>
      <c r="L48" s="80" t="s">
        <v>69</v>
      </c>
      <c r="M48" s="66" t="s">
        <v>70</v>
      </c>
      <c r="N48" s="56" t="s">
        <v>66</v>
      </c>
    </row>
    <row r="49" spans="2:14" x14ac:dyDescent="0.35">
      <c r="B49" s="46">
        <v>2005</v>
      </c>
      <c r="C49" s="84">
        <f>(D21/C21)*1000000</f>
        <v>6.9559242209194077</v>
      </c>
      <c r="D49" s="67">
        <f>(E21/C21)*1000000</f>
        <v>4.06797353991269</v>
      </c>
      <c r="E49" s="63">
        <f>(F21/C21)*1000000</f>
        <v>2.8879506810067186</v>
      </c>
      <c r="K49" s="46">
        <v>2005</v>
      </c>
      <c r="L49" s="84">
        <f>(M21/L21)*1000000</f>
        <v>34.346210566662741</v>
      </c>
      <c r="M49" s="67">
        <f>(N21/L21)*1000000</f>
        <v>25.578763825241541</v>
      </c>
      <c r="N49" s="63">
        <f>(O21/L21)*1000000</f>
        <v>8.7674467414211925</v>
      </c>
    </row>
    <row r="50" spans="2:14" x14ac:dyDescent="0.35">
      <c r="B50" s="34">
        <v>2006</v>
      </c>
      <c r="C50" s="85">
        <f t="shared" ref="C50:C58" si="14">(D22/C22)*1000000</f>
        <v>5.8717512384322665</v>
      </c>
      <c r="D50" s="68">
        <f t="shared" ref="D50:D58" si="15">(E22/C22)*1000000</f>
        <v>3.4123789919684895</v>
      </c>
      <c r="E50" s="64">
        <f t="shared" ref="E50:E58" si="16">(F22/C22)*1000000</f>
        <v>2.4593722464637766</v>
      </c>
      <c r="K50" s="34">
        <v>2006</v>
      </c>
      <c r="L50" s="85">
        <f t="shared" ref="L50:L58" si="17">(M22/L22)*1000000</f>
        <v>34.243913086677942</v>
      </c>
      <c r="M50" s="68">
        <f t="shared" ref="M50:M58" si="18">(N22/L22)*1000000</f>
        <v>26.243061412929908</v>
      </c>
      <c r="N50" s="64">
        <f t="shared" ref="N50:N58" si="19">(O22/L22)*1000000</f>
        <v>8.0008516737480289</v>
      </c>
    </row>
    <row r="51" spans="2:14" x14ac:dyDescent="0.35">
      <c r="B51" s="34">
        <v>2007</v>
      </c>
      <c r="C51" s="85">
        <f t="shared" si="14"/>
        <v>5.7233883372263028</v>
      </c>
      <c r="D51" s="68">
        <f t="shared" si="15"/>
        <v>3.8054443731557868</v>
      </c>
      <c r="E51" s="64">
        <f t="shared" si="16"/>
        <v>1.9179439640705165</v>
      </c>
      <c r="K51" s="34">
        <v>2007</v>
      </c>
      <c r="L51" s="85">
        <f t="shared" si="17"/>
        <v>33.586456418124293</v>
      </c>
      <c r="M51" s="68">
        <f t="shared" si="18"/>
        <v>24.530812970804966</v>
      </c>
      <c r="N51" s="64">
        <f t="shared" si="19"/>
        <v>9.0556434473193246</v>
      </c>
    </row>
    <row r="52" spans="2:14" x14ac:dyDescent="0.35">
      <c r="B52" s="34">
        <v>2008</v>
      </c>
      <c r="C52" s="85">
        <f t="shared" si="14"/>
        <v>6.0243594976286614</v>
      </c>
      <c r="D52" s="68">
        <f t="shared" si="15"/>
        <v>3.7953464835060569</v>
      </c>
      <c r="E52" s="64">
        <f t="shared" si="16"/>
        <v>2.229013014122605</v>
      </c>
      <c r="K52" s="34">
        <v>2008</v>
      </c>
      <c r="L52" s="85">
        <f t="shared" si="17"/>
        <v>31.303506597913806</v>
      </c>
      <c r="M52" s="68">
        <f t="shared" si="18"/>
        <v>22.340873726470814</v>
      </c>
      <c r="N52" s="64">
        <f t="shared" si="19"/>
        <v>8.962632871442997</v>
      </c>
    </row>
    <row r="53" spans="2:14" x14ac:dyDescent="0.35">
      <c r="B53" s="34">
        <v>2009</v>
      </c>
      <c r="C53" s="85">
        <f t="shared" si="14"/>
        <v>5.4197184843370136</v>
      </c>
      <c r="D53" s="68">
        <f t="shared" si="15"/>
        <v>3.3054327019857608</v>
      </c>
      <c r="E53" s="64">
        <f t="shared" si="16"/>
        <v>2.1142857823512524</v>
      </c>
      <c r="K53" s="34">
        <v>2009</v>
      </c>
      <c r="L53" s="85">
        <f t="shared" si="17"/>
        <v>29.790895340832304</v>
      </c>
      <c r="M53" s="68">
        <f t="shared" si="18"/>
        <v>21.015838261431231</v>
      </c>
      <c r="N53" s="64">
        <f t="shared" si="19"/>
        <v>8.7750570794010745</v>
      </c>
    </row>
    <row r="54" spans="2:14" x14ac:dyDescent="0.35">
      <c r="B54" s="34">
        <v>2010</v>
      </c>
      <c r="C54" s="85">
        <f t="shared" si="14"/>
        <v>5.1533355862734931</v>
      </c>
      <c r="D54" s="68">
        <f t="shared" si="15"/>
        <v>3.0331060879209701</v>
      </c>
      <c r="E54" s="64">
        <f t="shared" si="16"/>
        <v>2.1202294983525229</v>
      </c>
      <c r="K54" s="34">
        <v>2010</v>
      </c>
      <c r="L54" s="85">
        <f t="shared" si="17"/>
        <v>28.686245316798313</v>
      </c>
      <c r="M54" s="68">
        <f t="shared" si="18"/>
        <v>19.76745437370089</v>
      </c>
      <c r="N54" s="64">
        <f t="shared" si="19"/>
        <v>8.9187909430974255</v>
      </c>
    </row>
    <row r="55" spans="2:14" x14ac:dyDescent="0.35">
      <c r="B55" s="34">
        <v>2011</v>
      </c>
      <c r="C55" s="85">
        <f t="shared" si="14"/>
        <v>4.6060233550454859</v>
      </c>
      <c r="D55" s="68">
        <f t="shared" si="15"/>
        <v>2.7402923757865549</v>
      </c>
      <c r="E55" s="64">
        <f t="shared" si="16"/>
        <v>1.8657309792589309</v>
      </c>
      <c r="K55" s="34">
        <v>2011</v>
      </c>
      <c r="L55" s="85">
        <f t="shared" si="17"/>
        <v>27.758987965235608</v>
      </c>
      <c r="M55" s="68">
        <f t="shared" si="18"/>
        <v>20.053326449865686</v>
      </c>
      <c r="N55" s="64">
        <f t="shared" si="19"/>
        <v>7.7056615153699219</v>
      </c>
    </row>
    <row r="56" spans="2:14" x14ac:dyDescent="0.35">
      <c r="B56" s="34">
        <v>2012</v>
      </c>
      <c r="C56" s="85">
        <f t="shared" si="14"/>
        <v>4.928113663627423</v>
      </c>
      <c r="D56" s="68">
        <f t="shared" si="15"/>
        <v>3.054854083886005</v>
      </c>
      <c r="E56" s="64">
        <f t="shared" si="16"/>
        <v>1.873259579741418</v>
      </c>
      <c r="K56" s="34">
        <v>2012</v>
      </c>
      <c r="L56" s="85">
        <f t="shared" si="17"/>
        <v>28.325137545890534</v>
      </c>
      <c r="M56" s="68">
        <f t="shared" si="18"/>
        <v>20.388241074955939</v>
      </c>
      <c r="N56" s="64">
        <f t="shared" si="19"/>
        <v>7.936896470934597</v>
      </c>
    </row>
    <row r="57" spans="2:14" x14ac:dyDescent="0.35">
      <c r="B57" s="34">
        <v>2013</v>
      </c>
      <c r="C57" s="85">
        <f t="shared" si="14"/>
        <v>3.8458960286793307</v>
      </c>
      <c r="D57" s="68">
        <f t="shared" si="15"/>
        <v>2.5639306857862207</v>
      </c>
      <c r="E57" s="64">
        <f t="shared" si="16"/>
        <v>1.2819653428931104</v>
      </c>
      <c r="K57" s="34">
        <v>2013</v>
      </c>
      <c r="L57" s="85">
        <f t="shared" si="17"/>
        <v>26.717029352025602</v>
      </c>
      <c r="M57" s="68">
        <f t="shared" si="18"/>
        <v>18.272754165295957</v>
      </c>
      <c r="N57" s="64">
        <f t="shared" si="19"/>
        <v>8.4442751867296444</v>
      </c>
    </row>
    <row r="58" spans="2:14" ht="15" thickBot="1" x14ac:dyDescent="0.4">
      <c r="B58" s="35">
        <v>2014</v>
      </c>
      <c r="C58" s="86">
        <f t="shared" si="14"/>
        <v>4.3947936682404629</v>
      </c>
      <c r="D58" s="69">
        <f t="shared" si="15"/>
        <v>2.9580341997772348</v>
      </c>
      <c r="E58" s="65">
        <f t="shared" si="16"/>
        <v>1.4367594684632283</v>
      </c>
      <c r="K58" s="35">
        <v>2014</v>
      </c>
      <c r="L58" s="86">
        <f t="shared" si="17"/>
        <v>25.474479345808597</v>
      </c>
      <c r="M58" s="69">
        <f t="shared" si="18"/>
        <v>17.440799374863051</v>
      </c>
      <c r="N58" s="65">
        <f t="shared" si="19"/>
        <v>8.0336799709455473</v>
      </c>
    </row>
    <row r="81" spans="1:2" x14ac:dyDescent="0.35">
      <c r="A81" t="s">
        <v>84</v>
      </c>
    </row>
    <row r="82" spans="1:2" ht="15.5" x14ac:dyDescent="0.35">
      <c r="A82" s="93" t="s">
        <v>85</v>
      </c>
      <c r="B82" s="93"/>
    </row>
    <row r="83" spans="1:2" ht="15.5" x14ac:dyDescent="0.35">
      <c r="A83" s="94" t="s">
        <v>86</v>
      </c>
      <c r="B83" s="93"/>
    </row>
    <row r="84" spans="1:2" ht="15.5" x14ac:dyDescent="0.35">
      <c r="A84" s="93" t="s">
        <v>87</v>
      </c>
    </row>
    <row r="85" spans="1:2" ht="15.5" x14ac:dyDescent="0.35">
      <c r="A85" s="94" t="s">
        <v>88</v>
      </c>
    </row>
    <row r="86" spans="1:2" ht="15.5" x14ac:dyDescent="0.35">
      <c r="A86" s="93" t="s">
        <v>89</v>
      </c>
    </row>
    <row r="87" spans="1:2" ht="15.5" x14ac:dyDescent="0.35">
      <c r="A87" s="93" t="s">
        <v>90</v>
      </c>
    </row>
    <row r="88" spans="1:2" ht="15.5" x14ac:dyDescent="0.35">
      <c r="A88" s="93" t="s">
        <v>91</v>
      </c>
    </row>
    <row r="89" spans="1:2" ht="15.5" x14ac:dyDescent="0.35">
      <c r="A89" s="94" t="s">
        <v>92</v>
      </c>
    </row>
    <row r="90" spans="1:2" ht="15.5" x14ac:dyDescent="0.35">
      <c r="A90" s="93" t="s">
        <v>93</v>
      </c>
    </row>
    <row r="91" spans="1:2" ht="15.5" x14ac:dyDescent="0.35">
      <c r="A91" s="94" t="s">
        <v>94</v>
      </c>
    </row>
    <row r="92" spans="1:2" ht="15.5" x14ac:dyDescent="0.35">
      <c r="A92" s="93" t="s">
        <v>96</v>
      </c>
    </row>
    <row r="93" spans="1:2" x14ac:dyDescent="0.35">
      <c r="A93" t="s">
        <v>95</v>
      </c>
    </row>
  </sheetData>
  <mergeCells count="8">
    <mergeCell ref="B47:E47"/>
    <mergeCell ref="K47:N47"/>
    <mergeCell ref="B19:H19"/>
    <mergeCell ref="K19:Q19"/>
    <mergeCell ref="K6:Q6"/>
    <mergeCell ref="B6:H6"/>
    <mergeCell ref="K33:N33"/>
    <mergeCell ref="B33:E33"/>
  </mergeCells>
  <hyperlinks>
    <hyperlink ref="A83" r:id="rId1" xr:uid="{00000000-0004-0000-0000-000000000000}"/>
    <hyperlink ref="A85" r:id="rId2" xr:uid="{00000000-0004-0000-0000-000001000000}"/>
    <hyperlink ref="A89" r:id="rId3" xr:uid="{00000000-0004-0000-0000-000002000000}"/>
    <hyperlink ref="A91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X38"/>
  <sheetViews>
    <sheetView topLeftCell="A4" workbookViewId="0">
      <selection activeCell="R20" sqref="R20"/>
    </sheetView>
  </sheetViews>
  <sheetFormatPr defaultColWidth="8.81640625" defaultRowHeight="14.5" x14ac:dyDescent="0.35"/>
  <cols>
    <col min="1" max="1" width="31" customWidth="1"/>
    <col min="14" max="14" width="42.26953125" customWidth="1"/>
    <col min="15" max="24" width="11.453125" customWidth="1"/>
  </cols>
  <sheetData>
    <row r="7" spans="1:24" x14ac:dyDescent="0.35">
      <c r="A7" t="s">
        <v>13</v>
      </c>
      <c r="B7">
        <v>2005</v>
      </c>
      <c r="C7">
        <v>2006</v>
      </c>
      <c r="D7">
        <v>2007</v>
      </c>
      <c r="E7">
        <v>2008</v>
      </c>
      <c r="F7">
        <v>2009</v>
      </c>
      <c r="G7">
        <v>2010</v>
      </c>
      <c r="H7">
        <v>2011</v>
      </c>
      <c r="I7">
        <v>2012</v>
      </c>
      <c r="J7">
        <v>2013</v>
      </c>
      <c r="K7">
        <v>2014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</row>
    <row r="8" spans="1:24" x14ac:dyDescent="0.35">
      <c r="A8" t="s">
        <v>60</v>
      </c>
      <c r="B8">
        <v>32202766</v>
      </c>
      <c r="C8">
        <v>32528626</v>
      </c>
      <c r="D8">
        <v>32847675</v>
      </c>
      <c r="E8">
        <v>33198550</v>
      </c>
      <c r="F8">
        <v>33581080</v>
      </c>
      <c r="G8">
        <v>33958588</v>
      </c>
      <c r="H8">
        <v>34302909</v>
      </c>
      <c r="I8">
        <v>34698875</v>
      </c>
      <c r="J8">
        <v>35102353</v>
      </c>
      <c r="K8">
        <v>35496547</v>
      </c>
      <c r="N8" t="s">
        <v>60</v>
      </c>
      <c r="O8">
        <v>295753151</v>
      </c>
      <c r="P8">
        <v>298593212</v>
      </c>
      <c r="Q8">
        <v>301579895</v>
      </c>
      <c r="R8">
        <v>304374846</v>
      </c>
      <c r="S8">
        <v>307006550</v>
      </c>
      <c r="T8">
        <v>309346863</v>
      </c>
      <c r="U8">
        <v>311718857</v>
      </c>
      <c r="V8">
        <v>314102623</v>
      </c>
      <c r="W8">
        <v>316427395</v>
      </c>
      <c r="X8">
        <v>318907401</v>
      </c>
    </row>
    <row r="9" spans="1:24" x14ac:dyDescent="0.35">
      <c r="A9" t="s">
        <v>14</v>
      </c>
      <c r="B9">
        <v>664</v>
      </c>
      <c r="C9">
        <v>606</v>
      </c>
      <c r="D9">
        <v>594</v>
      </c>
      <c r="E9">
        <v>611</v>
      </c>
      <c r="F9">
        <v>610</v>
      </c>
      <c r="G9">
        <v>554</v>
      </c>
      <c r="H9">
        <v>602</v>
      </c>
      <c r="I9">
        <v>546</v>
      </c>
      <c r="J9">
        <v>512</v>
      </c>
      <c r="K9">
        <v>516</v>
      </c>
      <c r="N9" t="s">
        <v>30</v>
      </c>
      <c r="O9">
        <v>14965</v>
      </c>
      <c r="P9">
        <v>15087</v>
      </c>
      <c r="Q9">
        <v>14916</v>
      </c>
      <c r="R9">
        <v>14224</v>
      </c>
      <c r="S9">
        <v>13636</v>
      </c>
      <c r="T9">
        <v>13164</v>
      </c>
      <c r="U9">
        <v>12795</v>
      </c>
      <c r="V9">
        <v>12888</v>
      </c>
      <c r="W9">
        <v>12253</v>
      </c>
      <c r="X9">
        <v>11961</v>
      </c>
    </row>
    <row r="10" spans="1:24" x14ac:dyDescent="0.35">
      <c r="A10" t="s">
        <v>15</v>
      </c>
      <c r="B10">
        <v>224</v>
      </c>
      <c r="C10">
        <v>191</v>
      </c>
      <c r="D10">
        <v>188</v>
      </c>
      <c r="E10">
        <v>200</v>
      </c>
      <c r="F10">
        <v>182</v>
      </c>
      <c r="G10">
        <v>175</v>
      </c>
      <c r="H10">
        <v>158</v>
      </c>
      <c r="I10">
        <v>171</v>
      </c>
      <c r="J10">
        <v>135</v>
      </c>
      <c r="K10">
        <v>156</v>
      </c>
      <c r="N10" t="s">
        <v>31</v>
      </c>
      <c r="O10">
        <v>10158</v>
      </c>
      <c r="P10">
        <v>10225</v>
      </c>
      <c r="Q10">
        <v>10129</v>
      </c>
      <c r="R10">
        <v>9528</v>
      </c>
      <c r="S10">
        <v>9146</v>
      </c>
      <c r="T10">
        <v>8874</v>
      </c>
      <c r="U10">
        <v>8653</v>
      </c>
      <c r="V10">
        <v>8897</v>
      </c>
      <c r="W10">
        <v>8454</v>
      </c>
      <c r="X10">
        <v>8124</v>
      </c>
    </row>
    <row r="11" spans="1:24" x14ac:dyDescent="0.35">
      <c r="A11" s="32" t="s">
        <v>59</v>
      </c>
      <c r="B11">
        <v>131</v>
      </c>
      <c r="C11">
        <v>111</v>
      </c>
      <c r="D11">
        <v>125</v>
      </c>
      <c r="E11">
        <v>126</v>
      </c>
      <c r="F11">
        <v>111</v>
      </c>
      <c r="G11">
        <v>103</v>
      </c>
      <c r="H11">
        <v>94</v>
      </c>
      <c r="I11">
        <v>106</v>
      </c>
      <c r="J11">
        <v>90</v>
      </c>
      <c r="K11">
        <v>105</v>
      </c>
      <c r="N11" s="32" t="s">
        <v>32</v>
      </c>
      <c r="O11">
        <v>7565</v>
      </c>
      <c r="P11">
        <v>7836</v>
      </c>
      <c r="Q11">
        <v>7398</v>
      </c>
      <c r="R11">
        <v>6800</v>
      </c>
      <c r="S11">
        <v>6452</v>
      </c>
      <c r="T11">
        <v>6115</v>
      </c>
      <c r="U11">
        <v>6251</v>
      </c>
      <c r="V11">
        <v>6404</v>
      </c>
      <c r="W11">
        <v>5782</v>
      </c>
      <c r="X11">
        <v>5562</v>
      </c>
    </row>
    <row r="12" spans="1:24" x14ac:dyDescent="0.35">
      <c r="A12" s="32" t="s">
        <v>54</v>
      </c>
      <c r="B12">
        <v>59</v>
      </c>
      <c r="C12">
        <v>38</v>
      </c>
      <c r="D12">
        <v>32</v>
      </c>
      <c r="E12">
        <v>35</v>
      </c>
      <c r="F12">
        <v>32</v>
      </c>
      <c r="G12">
        <v>37</v>
      </c>
      <c r="H12">
        <v>30</v>
      </c>
      <c r="I12">
        <v>39</v>
      </c>
      <c r="J12">
        <v>31</v>
      </c>
      <c r="K12">
        <v>34</v>
      </c>
      <c r="N12" s="32" t="s">
        <v>33</v>
      </c>
      <c r="O12">
        <v>445</v>
      </c>
      <c r="P12">
        <v>438</v>
      </c>
      <c r="Q12">
        <v>453</v>
      </c>
      <c r="R12">
        <v>380</v>
      </c>
      <c r="S12">
        <v>348</v>
      </c>
      <c r="T12">
        <v>367</v>
      </c>
      <c r="U12">
        <v>332</v>
      </c>
      <c r="V12">
        <v>298</v>
      </c>
      <c r="W12">
        <v>285</v>
      </c>
      <c r="X12">
        <v>248</v>
      </c>
    </row>
    <row r="13" spans="1:24" x14ac:dyDescent="0.35">
      <c r="A13" s="32" t="s">
        <v>55</v>
      </c>
      <c r="B13">
        <v>7</v>
      </c>
      <c r="C13">
        <v>2</v>
      </c>
      <c r="D13">
        <v>2</v>
      </c>
      <c r="E13">
        <v>4</v>
      </c>
      <c r="F13">
        <v>7</v>
      </c>
      <c r="G13">
        <v>6</v>
      </c>
      <c r="H13">
        <v>2</v>
      </c>
      <c r="I13">
        <v>9</v>
      </c>
      <c r="J13">
        <v>1</v>
      </c>
      <c r="K13">
        <v>2</v>
      </c>
      <c r="N13" s="32" t="s">
        <v>34</v>
      </c>
      <c r="O13">
        <v>522</v>
      </c>
      <c r="P13">
        <v>490</v>
      </c>
      <c r="Q13">
        <v>457</v>
      </c>
      <c r="R13">
        <v>442</v>
      </c>
      <c r="S13">
        <v>418</v>
      </c>
      <c r="T13">
        <v>366</v>
      </c>
      <c r="U13">
        <v>362</v>
      </c>
      <c r="V13">
        <v>310</v>
      </c>
      <c r="W13">
        <v>308</v>
      </c>
      <c r="X13">
        <v>262</v>
      </c>
    </row>
    <row r="14" spans="1:24" x14ac:dyDescent="0.35">
      <c r="A14" s="32" t="s">
        <v>56</v>
      </c>
      <c r="B14">
        <v>11</v>
      </c>
      <c r="C14">
        <v>25</v>
      </c>
      <c r="D14">
        <v>18</v>
      </c>
      <c r="E14">
        <v>17</v>
      </c>
      <c r="F14">
        <v>15</v>
      </c>
      <c r="G14">
        <v>14</v>
      </c>
      <c r="H14">
        <v>16</v>
      </c>
      <c r="I14">
        <v>9</v>
      </c>
      <c r="J14">
        <v>8</v>
      </c>
      <c r="K14">
        <v>6</v>
      </c>
      <c r="N14" s="32" t="s">
        <v>35</v>
      </c>
      <c r="O14">
        <v>138</v>
      </c>
      <c r="P14">
        <v>107</v>
      </c>
      <c r="Q14">
        <v>116</v>
      </c>
      <c r="R14">
        <v>81</v>
      </c>
      <c r="S14">
        <v>94</v>
      </c>
      <c r="T14">
        <v>93</v>
      </c>
      <c r="U14">
        <v>97</v>
      </c>
      <c r="V14">
        <v>116</v>
      </c>
      <c r="W14">
        <v>123</v>
      </c>
      <c r="X14">
        <v>93</v>
      </c>
    </row>
    <row r="15" spans="1:24" x14ac:dyDescent="0.35">
      <c r="A15" s="32" t="s">
        <v>57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1</v>
      </c>
      <c r="K15">
        <v>1</v>
      </c>
      <c r="N15" s="32" t="s">
        <v>36</v>
      </c>
      <c r="O15">
        <v>1488</v>
      </c>
      <c r="P15">
        <v>1354</v>
      </c>
      <c r="Q15">
        <v>1705</v>
      </c>
      <c r="R15">
        <v>1825</v>
      </c>
      <c r="S15">
        <v>1834</v>
      </c>
      <c r="T15">
        <v>1933</v>
      </c>
      <c r="U15">
        <v>1611</v>
      </c>
      <c r="V15">
        <v>1769</v>
      </c>
      <c r="W15">
        <v>1956</v>
      </c>
      <c r="X15">
        <v>1959</v>
      </c>
    </row>
    <row r="16" spans="1:24" x14ac:dyDescent="0.35">
      <c r="A16" s="32" t="s">
        <v>58</v>
      </c>
      <c r="B16">
        <v>15</v>
      </c>
      <c r="C16">
        <v>13</v>
      </c>
      <c r="D16">
        <v>10</v>
      </c>
      <c r="E16">
        <v>17</v>
      </c>
      <c r="F16">
        <v>16</v>
      </c>
      <c r="G16">
        <v>13</v>
      </c>
      <c r="H16">
        <v>14</v>
      </c>
      <c r="I16">
        <v>8</v>
      </c>
      <c r="J16">
        <v>4</v>
      </c>
      <c r="K16">
        <v>8</v>
      </c>
      <c r="N16" t="s">
        <v>37</v>
      </c>
      <c r="O16">
        <v>1920</v>
      </c>
      <c r="P16">
        <v>1830</v>
      </c>
      <c r="Q16">
        <v>1817</v>
      </c>
      <c r="R16">
        <v>1888</v>
      </c>
      <c r="S16">
        <v>1825</v>
      </c>
      <c r="T16">
        <v>1732</v>
      </c>
      <c r="U16">
        <v>1716</v>
      </c>
      <c r="V16">
        <v>1604</v>
      </c>
      <c r="W16">
        <v>1490</v>
      </c>
      <c r="X16">
        <v>1567</v>
      </c>
    </row>
    <row r="17" spans="1:24" x14ac:dyDescent="0.35">
      <c r="A17" t="s">
        <v>16</v>
      </c>
      <c r="B17">
        <v>198</v>
      </c>
      <c r="C17">
        <v>210</v>
      </c>
      <c r="D17">
        <v>189</v>
      </c>
      <c r="E17">
        <v>202</v>
      </c>
      <c r="F17">
        <v>210</v>
      </c>
      <c r="G17">
        <v>165</v>
      </c>
      <c r="H17">
        <v>206</v>
      </c>
      <c r="I17">
        <v>164</v>
      </c>
      <c r="J17">
        <v>197</v>
      </c>
      <c r="K17">
        <v>189</v>
      </c>
      <c r="N17" t="s">
        <v>38</v>
      </c>
      <c r="O17">
        <v>608</v>
      </c>
      <c r="P17">
        <v>618</v>
      </c>
      <c r="Q17">
        <v>647</v>
      </c>
      <c r="R17">
        <v>603</v>
      </c>
      <c r="S17">
        <v>611</v>
      </c>
      <c r="T17">
        <v>549</v>
      </c>
      <c r="U17">
        <v>502</v>
      </c>
      <c r="V17">
        <v>522</v>
      </c>
      <c r="W17">
        <v>428</v>
      </c>
      <c r="X17">
        <v>435</v>
      </c>
    </row>
    <row r="18" spans="1:24" x14ac:dyDescent="0.35">
      <c r="A18" t="s">
        <v>17</v>
      </c>
      <c r="B18">
        <v>143</v>
      </c>
      <c r="C18">
        <v>119</v>
      </c>
      <c r="D18">
        <v>118</v>
      </c>
      <c r="E18">
        <v>124</v>
      </c>
      <c r="F18">
        <v>118</v>
      </c>
      <c r="G18">
        <v>115</v>
      </c>
      <c r="H18">
        <v>127</v>
      </c>
      <c r="I18">
        <v>113</v>
      </c>
      <c r="J18">
        <v>103</v>
      </c>
      <c r="K18">
        <v>95</v>
      </c>
      <c r="N18" t="s">
        <v>61</v>
      </c>
      <c r="O18">
        <v>905</v>
      </c>
      <c r="P18">
        <v>841</v>
      </c>
      <c r="Q18">
        <v>869</v>
      </c>
      <c r="R18">
        <v>875</v>
      </c>
      <c r="S18">
        <v>801</v>
      </c>
      <c r="T18">
        <v>769</v>
      </c>
      <c r="U18">
        <v>751</v>
      </c>
      <c r="V18">
        <v>707</v>
      </c>
      <c r="W18">
        <v>687</v>
      </c>
      <c r="X18">
        <v>660</v>
      </c>
    </row>
    <row r="19" spans="1:24" x14ac:dyDescent="0.35">
      <c r="A19" t="s">
        <v>18</v>
      </c>
      <c r="B19">
        <v>48</v>
      </c>
      <c r="C19">
        <v>47</v>
      </c>
      <c r="D19">
        <v>52</v>
      </c>
      <c r="E19">
        <v>46</v>
      </c>
      <c r="F19">
        <v>46</v>
      </c>
      <c r="G19">
        <v>42</v>
      </c>
      <c r="H19">
        <v>40</v>
      </c>
      <c r="I19">
        <v>43</v>
      </c>
      <c r="J19">
        <v>43</v>
      </c>
      <c r="K19">
        <v>31</v>
      </c>
      <c r="N19" t="s">
        <v>40</v>
      </c>
      <c r="O19">
        <v>9</v>
      </c>
      <c r="P19">
        <v>12</v>
      </c>
      <c r="Q19">
        <v>10</v>
      </c>
      <c r="R19">
        <v>9</v>
      </c>
      <c r="S19">
        <v>6</v>
      </c>
      <c r="T19">
        <v>11</v>
      </c>
      <c r="U19">
        <v>5</v>
      </c>
      <c r="V19">
        <v>13</v>
      </c>
      <c r="W19">
        <v>11</v>
      </c>
      <c r="X19">
        <v>7</v>
      </c>
    </row>
    <row r="20" spans="1:24" x14ac:dyDescent="0.35">
      <c r="A20" t="s">
        <v>19</v>
      </c>
      <c r="B20">
        <v>10</v>
      </c>
      <c r="C20">
        <v>12</v>
      </c>
      <c r="D20">
        <v>4</v>
      </c>
      <c r="E20">
        <v>7</v>
      </c>
      <c r="F20">
        <v>12</v>
      </c>
      <c r="G20">
        <v>12</v>
      </c>
      <c r="H20">
        <v>21</v>
      </c>
      <c r="I20">
        <v>17</v>
      </c>
      <c r="J20">
        <v>5</v>
      </c>
      <c r="K20">
        <v>7</v>
      </c>
      <c r="N20" t="s">
        <v>41</v>
      </c>
      <c r="O20">
        <v>2</v>
      </c>
      <c r="P20">
        <v>1</v>
      </c>
      <c r="Q20">
        <v>1</v>
      </c>
      <c r="R20">
        <v>11</v>
      </c>
      <c r="S20">
        <v>2</v>
      </c>
      <c r="T20">
        <v>4</v>
      </c>
      <c r="U20">
        <v>6</v>
      </c>
      <c r="V20">
        <v>8</v>
      </c>
      <c r="W20">
        <v>2</v>
      </c>
      <c r="X20">
        <v>6</v>
      </c>
    </row>
    <row r="21" spans="1:24" x14ac:dyDescent="0.35">
      <c r="A21" t="s">
        <v>20</v>
      </c>
      <c r="B21">
        <v>26</v>
      </c>
      <c r="C21">
        <v>14</v>
      </c>
      <c r="D21">
        <v>20</v>
      </c>
      <c r="E21">
        <v>20</v>
      </c>
      <c r="F21">
        <v>29</v>
      </c>
      <c r="G21">
        <v>32</v>
      </c>
      <c r="H21">
        <v>33</v>
      </c>
      <c r="I21">
        <v>21</v>
      </c>
      <c r="J21">
        <v>18</v>
      </c>
      <c r="K21">
        <v>22</v>
      </c>
      <c r="N21" t="s">
        <v>42</v>
      </c>
      <c r="O21">
        <v>125</v>
      </c>
      <c r="P21">
        <v>117</v>
      </c>
      <c r="Q21">
        <v>131</v>
      </c>
      <c r="R21">
        <v>85</v>
      </c>
      <c r="S21">
        <v>99</v>
      </c>
      <c r="T21">
        <v>78</v>
      </c>
      <c r="U21">
        <v>76</v>
      </c>
      <c r="V21">
        <v>87</v>
      </c>
      <c r="W21">
        <v>94</v>
      </c>
      <c r="X21">
        <v>71</v>
      </c>
    </row>
    <row r="22" spans="1:24" x14ac:dyDescent="0.35">
      <c r="A22" t="s">
        <v>21</v>
      </c>
      <c r="B22">
        <v>15</v>
      </c>
      <c r="C22">
        <v>13</v>
      </c>
      <c r="D22">
        <v>23</v>
      </c>
      <c r="E22">
        <v>12</v>
      </c>
      <c r="F22">
        <v>13</v>
      </c>
      <c r="G22">
        <v>13</v>
      </c>
      <c r="H22">
        <v>17</v>
      </c>
      <c r="I22">
        <v>17</v>
      </c>
      <c r="J22">
        <v>11</v>
      </c>
      <c r="K22">
        <v>16</v>
      </c>
      <c r="N22" t="s">
        <v>43</v>
      </c>
      <c r="O22">
        <v>46</v>
      </c>
      <c r="P22">
        <v>48</v>
      </c>
      <c r="Q22">
        <v>52</v>
      </c>
      <c r="R22">
        <v>34</v>
      </c>
      <c r="S22">
        <v>45</v>
      </c>
      <c r="T22">
        <v>45</v>
      </c>
      <c r="U22">
        <v>33</v>
      </c>
      <c r="V22">
        <v>38</v>
      </c>
      <c r="W22">
        <v>53</v>
      </c>
      <c r="X22">
        <v>62</v>
      </c>
    </row>
    <row r="23" spans="1:24" x14ac:dyDescent="0.35">
      <c r="N23" t="s">
        <v>44</v>
      </c>
      <c r="O23">
        <v>20</v>
      </c>
      <c r="P23">
        <v>12</v>
      </c>
      <c r="Q23">
        <v>12</v>
      </c>
      <c r="R23">
        <v>16</v>
      </c>
      <c r="S23">
        <v>8</v>
      </c>
      <c r="T23">
        <v>10</v>
      </c>
      <c r="U23">
        <v>15</v>
      </c>
      <c r="V23">
        <v>14</v>
      </c>
      <c r="W23">
        <v>4</v>
      </c>
      <c r="X23">
        <v>14</v>
      </c>
    </row>
    <row r="24" spans="1:24" x14ac:dyDescent="0.35">
      <c r="N24" t="s">
        <v>18</v>
      </c>
      <c r="O24">
        <v>118</v>
      </c>
      <c r="P24">
        <v>137</v>
      </c>
      <c r="Q24">
        <v>134</v>
      </c>
      <c r="R24">
        <v>89</v>
      </c>
      <c r="S24">
        <v>121</v>
      </c>
      <c r="T24">
        <v>122</v>
      </c>
      <c r="U24">
        <v>88</v>
      </c>
      <c r="V24">
        <v>90</v>
      </c>
      <c r="W24">
        <v>85</v>
      </c>
      <c r="X24">
        <v>89</v>
      </c>
    </row>
    <row r="25" spans="1:24" x14ac:dyDescent="0.35">
      <c r="N25" t="s">
        <v>45</v>
      </c>
      <c r="O25">
        <v>96</v>
      </c>
      <c r="P25">
        <v>106</v>
      </c>
      <c r="Q25">
        <v>109</v>
      </c>
      <c r="R25">
        <v>87</v>
      </c>
      <c r="S25">
        <v>77</v>
      </c>
      <c r="T25">
        <v>98</v>
      </c>
      <c r="U25">
        <v>92</v>
      </c>
      <c r="V25">
        <v>106</v>
      </c>
      <c r="W25">
        <v>95</v>
      </c>
      <c r="X25">
        <v>96</v>
      </c>
    </row>
    <row r="26" spans="1:24" x14ac:dyDescent="0.35">
      <c r="N26" t="s">
        <v>46</v>
      </c>
      <c r="O26">
        <v>958</v>
      </c>
      <c r="P26">
        <v>1140</v>
      </c>
      <c r="Q26">
        <v>1005</v>
      </c>
      <c r="R26">
        <v>999</v>
      </c>
      <c r="S26">
        <v>895</v>
      </c>
      <c r="T26">
        <v>872</v>
      </c>
      <c r="U26">
        <v>858</v>
      </c>
      <c r="V26">
        <v>802</v>
      </c>
      <c r="W26">
        <v>850</v>
      </c>
      <c r="X26">
        <v>830</v>
      </c>
    </row>
    <row r="32" spans="1:24" x14ac:dyDescent="0.35">
      <c r="A32" t="s">
        <v>13</v>
      </c>
      <c r="B32">
        <v>2005</v>
      </c>
      <c r="C32">
        <v>2006</v>
      </c>
      <c r="D32">
        <v>2007</v>
      </c>
      <c r="E32">
        <v>2008</v>
      </c>
      <c r="F32">
        <v>2009</v>
      </c>
      <c r="G32">
        <v>2010</v>
      </c>
      <c r="H32">
        <v>2011</v>
      </c>
      <c r="I32">
        <v>2012</v>
      </c>
      <c r="J32">
        <v>2013</v>
      </c>
      <c r="K32">
        <v>2014</v>
      </c>
      <c r="N32" t="s">
        <v>24</v>
      </c>
      <c r="O32" t="s">
        <v>25</v>
      </c>
      <c r="P32" t="s">
        <v>26</v>
      </c>
      <c r="Q32" t="s">
        <v>27</v>
      </c>
      <c r="R32" t="s">
        <v>28</v>
      </c>
      <c r="S32" t="s">
        <v>29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</row>
    <row r="33" spans="1:24" x14ac:dyDescent="0.35">
      <c r="A33" t="s">
        <v>60</v>
      </c>
      <c r="B33">
        <v>32202766</v>
      </c>
      <c r="C33">
        <v>32528626</v>
      </c>
      <c r="D33">
        <v>32847675</v>
      </c>
      <c r="E33">
        <v>33198550</v>
      </c>
      <c r="F33">
        <v>33581080</v>
      </c>
      <c r="G33">
        <v>33958588</v>
      </c>
      <c r="H33">
        <v>34302909</v>
      </c>
      <c r="I33">
        <v>34698875</v>
      </c>
      <c r="J33">
        <v>35102353</v>
      </c>
      <c r="K33">
        <v>35496547</v>
      </c>
      <c r="N33" t="s">
        <v>60</v>
      </c>
      <c r="O33">
        <v>295753151</v>
      </c>
      <c r="P33">
        <v>298593212</v>
      </c>
      <c r="Q33">
        <v>301579895</v>
      </c>
      <c r="R33">
        <v>304374846</v>
      </c>
      <c r="S33">
        <v>307006550</v>
      </c>
      <c r="T33">
        <v>309346863</v>
      </c>
      <c r="U33">
        <v>311718857</v>
      </c>
      <c r="V33">
        <v>314102623</v>
      </c>
      <c r="W33">
        <v>316427395</v>
      </c>
      <c r="X33">
        <v>318907401</v>
      </c>
    </row>
    <row r="34" spans="1:24" x14ac:dyDescent="0.35">
      <c r="A34" t="s">
        <v>14</v>
      </c>
      <c r="B34">
        <v>664</v>
      </c>
      <c r="C34">
        <v>606</v>
      </c>
      <c r="D34">
        <v>594</v>
      </c>
      <c r="E34">
        <v>611</v>
      </c>
      <c r="F34">
        <v>610</v>
      </c>
      <c r="G34">
        <v>554</v>
      </c>
      <c r="H34">
        <v>602</v>
      </c>
      <c r="I34">
        <v>546</v>
      </c>
      <c r="J34">
        <v>512</v>
      </c>
      <c r="K34">
        <v>516</v>
      </c>
      <c r="N34" t="s">
        <v>30</v>
      </c>
      <c r="O34">
        <v>14965</v>
      </c>
      <c r="P34">
        <v>15087</v>
      </c>
      <c r="Q34">
        <v>14916</v>
      </c>
      <c r="R34">
        <v>14224</v>
      </c>
      <c r="S34">
        <v>13636</v>
      </c>
      <c r="T34">
        <v>13164</v>
      </c>
      <c r="U34">
        <v>12795</v>
      </c>
      <c r="V34">
        <v>12888</v>
      </c>
      <c r="W34">
        <v>12253</v>
      </c>
      <c r="X34">
        <v>11961</v>
      </c>
    </row>
    <row r="35" spans="1:24" x14ac:dyDescent="0.35">
      <c r="A35" t="s">
        <v>15</v>
      </c>
      <c r="B35">
        <v>224</v>
      </c>
      <c r="C35">
        <v>191</v>
      </c>
      <c r="D35">
        <v>188</v>
      </c>
      <c r="E35">
        <v>200</v>
      </c>
      <c r="F35">
        <v>182</v>
      </c>
      <c r="G35">
        <v>175</v>
      </c>
      <c r="H35">
        <v>158</v>
      </c>
      <c r="I35">
        <v>171</v>
      </c>
      <c r="J35">
        <v>135</v>
      </c>
      <c r="K35">
        <v>156</v>
      </c>
      <c r="N35" t="s">
        <v>31</v>
      </c>
      <c r="O35">
        <v>10158</v>
      </c>
      <c r="P35">
        <v>10225</v>
      </c>
      <c r="Q35">
        <v>10129</v>
      </c>
      <c r="R35">
        <v>9528</v>
      </c>
      <c r="S35">
        <v>9146</v>
      </c>
      <c r="T35">
        <v>8874</v>
      </c>
      <c r="U35">
        <v>8653</v>
      </c>
      <c r="V35">
        <v>8897</v>
      </c>
      <c r="W35">
        <v>8454</v>
      </c>
      <c r="X35">
        <v>8124</v>
      </c>
    </row>
    <row r="36" spans="1:24" x14ac:dyDescent="0.35">
      <c r="A36" s="32" t="s">
        <v>59</v>
      </c>
      <c r="B36">
        <v>131</v>
      </c>
      <c r="C36">
        <v>111</v>
      </c>
      <c r="D36">
        <v>125</v>
      </c>
      <c r="E36">
        <v>126</v>
      </c>
      <c r="F36">
        <v>111</v>
      </c>
      <c r="G36">
        <v>103</v>
      </c>
      <c r="H36">
        <v>94</v>
      </c>
      <c r="I36">
        <v>106</v>
      </c>
      <c r="J36">
        <v>90</v>
      </c>
      <c r="K36">
        <v>105</v>
      </c>
      <c r="N36" s="32" t="s">
        <v>32</v>
      </c>
      <c r="O36">
        <v>7565</v>
      </c>
      <c r="P36">
        <v>7836</v>
      </c>
      <c r="Q36">
        <v>7398</v>
      </c>
      <c r="R36">
        <v>6800</v>
      </c>
      <c r="S36">
        <v>6452</v>
      </c>
      <c r="T36">
        <v>6115</v>
      </c>
      <c r="U36">
        <v>6251</v>
      </c>
      <c r="V36">
        <v>6404</v>
      </c>
      <c r="W36">
        <v>5782</v>
      </c>
      <c r="X36">
        <v>5562</v>
      </c>
    </row>
    <row r="37" spans="1:24" x14ac:dyDescent="0.35">
      <c r="A37" s="32" t="s">
        <v>62</v>
      </c>
      <c r="B37">
        <f>B12+B13+B14+B15+B16</f>
        <v>93</v>
      </c>
      <c r="C37">
        <f t="shared" ref="C37:K37" si="0">C12+C13+C14+C15+C16</f>
        <v>80</v>
      </c>
      <c r="D37">
        <f t="shared" si="0"/>
        <v>63</v>
      </c>
      <c r="E37">
        <f t="shared" si="0"/>
        <v>74</v>
      </c>
      <c r="F37">
        <f t="shared" si="0"/>
        <v>71</v>
      </c>
      <c r="G37">
        <f t="shared" si="0"/>
        <v>72</v>
      </c>
      <c r="H37">
        <f t="shared" si="0"/>
        <v>64</v>
      </c>
      <c r="I37">
        <f t="shared" si="0"/>
        <v>65</v>
      </c>
      <c r="J37">
        <f t="shared" si="0"/>
        <v>45</v>
      </c>
      <c r="K37">
        <f t="shared" si="0"/>
        <v>51</v>
      </c>
      <c r="N37" s="32" t="s">
        <v>62</v>
      </c>
      <c r="O37">
        <f>O12+O13+O14+O15</f>
        <v>2593</v>
      </c>
      <c r="P37">
        <f t="shared" ref="P37:X37" si="1">P12+P13+P14+P15</f>
        <v>2389</v>
      </c>
      <c r="Q37">
        <f t="shared" si="1"/>
        <v>2731</v>
      </c>
      <c r="R37">
        <f t="shared" si="1"/>
        <v>2728</v>
      </c>
      <c r="S37">
        <f t="shared" si="1"/>
        <v>2694</v>
      </c>
      <c r="T37">
        <f t="shared" si="1"/>
        <v>2759</v>
      </c>
      <c r="U37">
        <f t="shared" si="1"/>
        <v>2402</v>
      </c>
      <c r="V37">
        <f t="shared" si="1"/>
        <v>2493</v>
      </c>
      <c r="W37">
        <f t="shared" si="1"/>
        <v>2672</v>
      </c>
      <c r="X37">
        <f t="shared" si="1"/>
        <v>2562</v>
      </c>
    </row>
    <row r="38" spans="1:24" x14ac:dyDescent="0.35">
      <c r="A38" t="s">
        <v>63</v>
      </c>
      <c r="B38">
        <f>B17+B18+B19+B20+B21+B22</f>
        <v>440</v>
      </c>
      <c r="C38">
        <f t="shared" ref="C38:K38" si="2">C17+C18+C19+C20+C21+C22</f>
        <v>415</v>
      </c>
      <c r="D38">
        <f t="shared" si="2"/>
        <v>406</v>
      </c>
      <c r="E38">
        <f t="shared" si="2"/>
        <v>411</v>
      </c>
      <c r="F38">
        <f t="shared" si="2"/>
        <v>428</v>
      </c>
      <c r="G38">
        <f t="shared" si="2"/>
        <v>379</v>
      </c>
      <c r="H38">
        <f t="shared" si="2"/>
        <v>444</v>
      </c>
      <c r="I38">
        <f t="shared" si="2"/>
        <v>375</v>
      </c>
      <c r="J38">
        <f t="shared" si="2"/>
        <v>377</v>
      </c>
      <c r="K38">
        <f t="shared" si="2"/>
        <v>360</v>
      </c>
      <c r="N38" t="s">
        <v>63</v>
      </c>
      <c r="O38">
        <f>O16+O17+O18+O19+O20+O21+O22+O23+O24+O25+O26</f>
        <v>4807</v>
      </c>
      <c r="P38">
        <f t="shared" ref="P38:X38" si="3">P16+P17+P18+P19+P20+P21+P22+P23+P24+P25+P26</f>
        <v>4862</v>
      </c>
      <c r="Q38">
        <f t="shared" si="3"/>
        <v>4787</v>
      </c>
      <c r="R38">
        <f t="shared" si="3"/>
        <v>4696</v>
      </c>
      <c r="S38">
        <f t="shared" si="3"/>
        <v>4490</v>
      </c>
      <c r="T38">
        <f t="shared" si="3"/>
        <v>4290</v>
      </c>
      <c r="U38">
        <f t="shared" si="3"/>
        <v>4142</v>
      </c>
      <c r="V38">
        <f t="shared" si="3"/>
        <v>3991</v>
      </c>
      <c r="W38">
        <f t="shared" si="3"/>
        <v>3799</v>
      </c>
      <c r="X38">
        <f t="shared" si="3"/>
        <v>3837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Z49"/>
  <sheetViews>
    <sheetView topLeftCell="A22" workbookViewId="0">
      <selection activeCell="P27" sqref="P27:P38"/>
    </sheetView>
  </sheetViews>
  <sheetFormatPr defaultColWidth="8.81640625" defaultRowHeight="14.5" x14ac:dyDescent="0.35"/>
  <cols>
    <col min="1" max="1" width="27.54296875" customWidth="1"/>
    <col min="8" max="8" width="11.7265625" customWidth="1"/>
    <col min="16" max="16" width="36" customWidth="1"/>
  </cols>
  <sheetData>
    <row r="4" spans="1:26" ht="15" thickBot="1" x14ac:dyDescent="0.4"/>
    <row r="5" spans="1:26" ht="27.5" thickBot="1" x14ac:dyDescent="0.45">
      <c r="A5" s="2" t="s">
        <v>0</v>
      </c>
      <c r="B5" s="2" t="s">
        <v>1</v>
      </c>
      <c r="C5" s="3">
        <v>2005</v>
      </c>
      <c r="D5" s="3">
        <v>2006</v>
      </c>
      <c r="E5" s="3">
        <v>2007</v>
      </c>
      <c r="F5" s="3">
        <v>2008</v>
      </c>
      <c r="G5" s="3">
        <v>2009</v>
      </c>
      <c r="H5" s="3">
        <v>2010</v>
      </c>
      <c r="I5" s="3">
        <v>2011</v>
      </c>
      <c r="J5" s="3">
        <v>2012</v>
      </c>
      <c r="K5" s="3">
        <v>2013</v>
      </c>
      <c r="L5" s="3">
        <v>2014</v>
      </c>
      <c r="P5" s="16" t="s">
        <v>22</v>
      </c>
      <c r="Q5" s="15"/>
      <c r="R5" s="14"/>
      <c r="S5" s="14"/>
      <c r="T5" s="14"/>
      <c r="U5" s="14"/>
    </row>
    <row r="6" spans="1:26" ht="18.5" thickBot="1" x14ac:dyDescent="0.45">
      <c r="A6" s="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P6" s="17" t="s">
        <v>23</v>
      </c>
      <c r="Q6" s="12"/>
      <c r="R6" s="13"/>
      <c r="S6" s="13"/>
      <c r="T6" s="13"/>
      <c r="U6" s="13"/>
    </row>
    <row r="7" spans="1:26" ht="68" thickBot="1" x14ac:dyDescent="0.4">
      <c r="A7" s="106" t="s">
        <v>3</v>
      </c>
      <c r="B7" s="5" t="s">
        <v>4</v>
      </c>
      <c r="C7" s="6">
        <v>224</v>
      </c>
      <c r="D7" s="6">
        <v>191</v>
      </c>
      <c r="E7" s="6">
        <v>188</v>
      </c>
      <c r="F7" s="6">
        <v>200</v>
      </c>
      <c r="G7" s="6">
        <v>182</v>
      </c>
      <c r="H7" s="6">
        <v>175</v>
      </c>
      <c r="I7" s="6">
        <v>158</v>
      </c>
      <c r="J7" s="6">
        <v>171</v>
      </c>
      <c r="K7" s="6">
        <v>135</v>
      </c>
      <c r="L7" s="6">
        <v>156</v>
      </c>
      <c r="P7" s="18" t="s">
        <v>24</v>
      </c>
      <c r="Q7" s="19" t="s">
        <v>25</v>
      </c>
      <c r="R7" s="19" t="s">
        <v>26</v>
      </c>
      <c r="S7" s="19" t="s">
        <v>27</v>
      </c>
      <c r="T7" s="19" t="s">
        <v>28</v>
      </c>
      <c r="U7" s="19" t="s">
        <v>29</v>
      </c>
      <c r="V7" s="19" t="s">
        <v>47</v>
      </c>
      <c r="W7" s="19" t="s">
        <v>48</v>
      </c>
      <c r="X7" s="19" t="s">
        <v>49</v>
      </c>
      <c r="Y7" s="19" t="s">
        <v>50</v>
      </c>
      <c r="Z7" s="19" t="s">
        <v>51</v>
      </c>
    </row>
    <row r="8" spans="1:26" ht="58.5" thickBot="1" x14ac:dyDescent="0.4">
      <c r="A8" s="107"/>
      <c r="B8" s="7" t="s">
        <v>5</v>
      </c>
      <c r="C8" s="6">
        <v>34.5</v>
      </c>
      <c r="D8" s="6">
        <v>32.200000000000003</v>
      </c>
      <c r="E8" s="6">
        <v>32.9</v>
      </c>
      <c r="F8" s="6">
        <v>33.4</v>
      </c>
      <c r="G8" s="6">
        <v>30.5</v>
      </c>
      <c r="H8" s="6">
        <v>32.299999999999997</v>
      </c>
      <c r="I8" s="6">
        <v>27</v>
      </c>
      <c r="J8" s="6">
        <v>32.299999999999997</v>
      </c>
      <c r="K8" s="6">
        <v>26.9</v>
      </c>
      <c r="L8" s="6">
        <v>31.2</v>
      </c>
      <c r="P8" s="20" t="s">
        <v>30</v>
      </c>
      <c r="Q8" s="24">
        <v>14965</v>
      </c>
      <c r="R8" s="24">
        <v>15087</v>
      </c>
      <c r="S8" s="24">
        <v>14916</v>
      </c>
      <c r="T8" s="24">
        <v>14224</v>
      </c>
      <c r="U8" s="24">
        <v>13636</v>
      </c>
      <c r="V8" s="27">
        <v>13164</v>
      </c>
      <c r="W8" s="27">
        <v>12795</v>
      </c>
      <c r="X8" s="27">
        <v>12888</v>
      </c>
      <c r="Y8" s="27">
        <v>12253</v>
      </c>
      <c r="Z8" s="27">
        <v>11961</v>
      </c>
    </row>
    <row r="9" spans="1:26" ht="68" thickBot="1" x14ac:dyDescent="0.4">
      <c r="A9" s="106" t="s">
        <v>6</v>
      </c>
      <c r="B9" s="5" t="s">
        <v>4</v>
      </c>
      <c r="C9" s="6">
        <v>131</v>
      </c>
      <c r="D9" s="6">
        <v>111</v>
      </c>
      <c r="E9" s="6">
        <v>125</v>
      </c>
      <c r="F9" s="6">
        <v>126</v>
      </c>
      <c r="G9" s="6">
        <v>111</v>
      </c>
      <c r="H9" s="6">
        <v>103</v>
      </c>
      <c r="I9" s="6">
        <v>94</v>
      </c>
      <c r="J9" s="6">
        <v>106</v>
      </c>
      <c r="K9" s="6">
        <v>90</v>
      </c>
      <c r="L9" s="6">
        <v>105</v>
      </c>
      <c r="P9" s="11" t="s">
        <v>31</v>
      </c>
      <c r="Q9" s="25">
        <v>10158</v>
      </c>
      <c r="R9" s="25">
        <v>10225</v>
      </c>
      <c r="S9" s="25">
        <v>10129</v>
      </c>
      <c r="T9" s="25">
        <v>9528</v>
      </c>
      <c r="U9" s="25">
        <v>9146</v>
      </c>
      <c r="V9" s="27">
        <v>8874</v>
      </c>
      <c r="W9" s="27">
        <v>8653</v>
      </c>
      <c r="X9" s="27">
        <v>8897</v>
      </c>
      <c r="Y9" s="27">
        <v>8454</v>
      </c>
      <c r="Z9" s="27">
        <v>8124</v>
      </c>
    </row>
    <row r="10" spans="1:26" ht="58.5" thickBot="1" x14ac:dyDescent="0.4">
      <c r="A10" s="107"/>
      <c r="B10" s="7" t="s">
        <v>5</v>
      </c>
      <c r="C10" s="6">
        <v>62.7</v>
      </c>
      <c r="D10" s="6">
        <v>62.4</v>
      </c>
      <c r="E10" s="6">
        <v>70.2</v>
      </c>
      <c r="F10" s="6">
        <v>68.900000000000006</v>
      </c>
      <c r="G10" s="6">
        <v>66.900000000000006</v>
      </c>
      <c r="H10" s="6">
        <v>63.6</v>
      </c>
      <c r="I10" s="6">
        <v>65.3</v>
      </c>
      <c r="J10" s="6">
        <v>65</v>
      </c>
      <c r="K10" s="6">
        <v>68.7</v>
      </c>
      <c r="L10" s="6">
        <v>70.900000000000006</v>
      </c>
      <c r="P10" s="21" t="s">
        <v>32</v>
      </c>
      <c r="Q10" s="25">
        <v>7565</v>
      </c>
      <c r="R10" s="25">
        <v>7836</v>
      </c>
      <c r="S10" s="25">
        <v>7398</v>
      </c>
      <c r="T10" s="25">
        <v>6800</v>
      </c>
      <c r="U10" s="25">
        <v>6452</v>
      </c>
      <c r="V10" s="27">
        <v>6115</v>
      </c>
      <c r="W10" s="27">
        <v>6251</v>
      </c>
      <c r="X10" s="27">
        <v>6404</v>
      </c>
      <c r="Y10" s="27">
        <v>5782</v>
      </c>
      <c r="Z10" s="27">
        <v>5562</v>
      </c>
    </row>
    <row r="11" spans="1:26" ht="68" thickBot="1" x14ac:dyDescent="0.4">
      <c r="A11" s="106" t="s">
        <v>7</v>
      </c>
      <c r="B11" s="5" t="s">
        <v>4</v>
      </c>
      <c r="C11" s="6">
        <v>59</v>
      </c>
      <c r="D11" s="6">
        <v>38</v>
      </c>
      <c r="E11" s="6">
        <v>32</v>
      </c>
      <c r="F11" s="6">
        <v>35</v>
      </c>
      <c r="G11" s="6">
        <v>32</v>
      </c>
      <c r="H11" s="6">
        <v>37</v>
      </c>
      <c r="I11" s="6">
        <v>30</v>
      </c>
      <c r="J11" s="6">
        <v>39</v>
      </c>
      <c r="K11" s="6">
        <v>31</v>
      </c>
      <c r="L11" s="6">
        <v>34</v>
      </c>
      <c r="P11" s="21" t="s">
        <v>33</v>
      </c>
      <c r="Q11" s="25">
        <v>445</v>
      </c>
      <c r="R11" s="25">
        <v>438</v>
      </c>
      <c r="S11" s="25">
        <v>453</v>
      </c>
      <c r="T11" s="25">
        <v>380</v>
      </c>
      <c r="U11" s="25">
        <v>348</v>
      </c>
      <c r="V11" s="28">
        <v>367</v>
      </c>
      <c r="W11" s="28">
        <v>332</v>
      </c>
      <c r="X11" s="28">
        <v>298</v>
      </c>
      <c r="Y11" s="28">
        <v>285</v>
      </c>
      <c r="Z11" s="28">
        <v>248</v>
      </c>
    </row>
    <row r="12" spans="1:26" ht="58.5" thickBot="1" x14ac:dyDescent="0.4">
      <c r="A12" s="107"/>
      <c r="B12" s="7" t="s">
        <v>5</v>
      </c>
      <c r="C12" s="6">
        <v>28.2</v>
      </c>
      <c r="D12" s="6">
        <v>21.3</v>
      </c>
      <c r="E12" s="6">
        <v>18</v>
      </c>
      <c r="F12" s="6">
        <v>19.100000000000001</v>
      </c>
      <c r="G12" s="6">
        <v>19.3</v>
      </c>
      <c r="H12" s="6">
        <v>22.8</v>
      </c>
      <c r="I12" s="6">
        <v>20.8</v>
      </c>
      <c r="J12" s="6">
        <v>23.9</v>
      </c>
      <c r="K12" s="6">
        <v>23.7</v>
      </c>
      <c r="L12" s="6">
        <v>23</v>
      </c>
      <c r="P12" s="21" t="s">
        <v>34</v>
      </c>
      <c r="Q12" s="25">
        <v>522</v>
      </c>
      <c r="R12" s="25">
        <v>490</v>
      </c>
      <c r="S12" s="25">
        <v>457</v>
      </c>
      <c r="T12" s="25">
        <v>442</v>
      </c>
      <c r="U12" s="25">
        <v>418</v>
      </c>
      <c r="V12" s="28">
        <v>366</v>
      </c>
      <c r="W12" s="28">
        <v>362</v>
      </c>
      <c r="X12" s="28">
        <v>310</v>
      </c>
      <c r="Y12" s="28">
        <v>308</v>
      </c>
      <c r="Z12" s="28">
        <v>262</v>
      </c>
    </row>
    <row r="13" spans="1:26" ht="68" thickBot="1" x14ac:dyDescent="0.4">
      <c r="A13" s="104" t="s">
        <v>8</v>
      </c>
      <c r="B13" s="5" t="s">
        <v>4</v>
      </c>
      <c r="C13" s="6">
        <v>7</v>
      </c>
      <c r="D13" s="6">
        <v>2</v>
      </c>
      <c r="E13" s="6">
        <v>2</v>
      </c>
      <c r="F13" s="6">
        <v>4</v>
      </c>
      <c r="G13" s="6">
        <v>7</v>
      </c>
      <c r="H13" s="6">
        <v>6</v>
      </c>
      <c r="I13" s="6">
        <v>2</v>
      </c>
      <c r="J13" s="6">
        <v>9</v>
      </c>
      <c r="K13" s="6">
        <v>1</v>
      </c>
      <c r="L13" s="6">
        <v>2</v>
      </c>
      <c r="P13" s="21" t="s">
        <v>35</v>
      </c>
      <c r="Q13" s="25">
        <v>138</v>
      </c>
      <c r="R13" s="25">
        <v>107</v>
      </c>
      <c r="S13" s="25">
        <v>116</v>
      </c>
      <c r="T13" s="25">
        <v>81</v>
      </c>
      <c r="U13" s="25">
        <v>94</v>
      </c>
      <c r="V13" s="28">
        <v>93</v>
      </c>
      <c r="W13" s="28">
        <v>97</v>
      </c>
      <c r="X13" s="28">
        <v>116</v>
      </c>
      <c r="Y13" s="28">
        <v>123</v>
      </c>
      <c r="Z13" s="28">
        <v>93</v>
      </c>
    </row>
    <row r="14" spans="1:26" ht="58.5" thickBot="1" x14ac:dyDescent="0.4">
      <c r="A14" s="105"/>
      <c r="B14" s="7" t="s">
        <v>5</v>
      </c>
      <c r="C14" s="6">
        <v>3.3</v>
      </c>
      <c r="D14" s="6">
        <v>1.1000000000000001</v>
      </c>
      <c r="E14" s="6">
        <v>1.1000000000000001</v>
      </c>
      <c r="F14" s="6">
        <v>2.2000000000000002</v>
      </c>
      <c r="G14" s="6">
        <v>4.2</v>
      </c>
      <c r="H14" s="6">
        <v>3.7</v>
      </c>
      <c r="I14" s="6">
        <v>1.4</v>
      </c>
      <c r="J14" s="6">
        <v>5.5</v>
      </c>
      <c r="K14" s="6">
        <v>0.8</v>
      </c>
      <c r="L14" s="6">
        <v>1.4</v>
      </c>
      <c r="P14" s="21" t="s">
        <v>36</v>
      </c>
      <c r="Q14" s="25">
        <v>1488</v>
      </c>
      <c r="R14" s="25">
        <v>1354</v>
      </c>
      <c r="S14" s="25">
        <v>1705</v>
      </c>
      <c r="T14" s="25">
        <v>1825</v>
      </c>
      <c r="U14" s="25">
        <v>1834</v>
      </c>
      <c r="V14" s="27">
        <v>1933</v>
      </c>
      <c r="W14" s="27">
        <v>1611</v>
      </c>
      <c r="X14" s="27">
        <v>1769</v>
      </c>
      <c r="Y14" s="27">
        <v>1956</v>
      </c>
      <c r="Z14" s="27">
        <v>1959</v>
      </c>
    </row>
    <row r="15" spans="1:26" ht="68" thickBot="1" x14ac:dyDescent="0.4">
      <c r="A15" s="104" t="s">
        <v>9</v>
      </c>
      <c r="B15" s="5" t="s">
        <v>4</v>
      </c>
      <c r="C15" s="6">
        <v>11</v>
      </c>
      <c r="D15" s="6">
        <v>25</v>
      </c>
      <c r="E15" s="6">
        <v>18</v>
      </c>
      <c r="F15" s="6">
        <v>17</v>
      </c>
      <c r="G15" s="6">
        <v>15</v>
      </c>
      <c r="H15" s="6">
        <v>14</v>
      </c>
      <c r="I15" s="6">
        <v>16</v>
      </c>
      <c r="J15" s="6">
        <v>9</v>
      </c>
      <c r="K15" s="6">
        <v>8</v>
      </c>
      <c r="L15" s="6">
        <v>6</v>
      </c>
      <c r="P15" s="22" t="s">
        <v>37</v>
      </c>
      <c r="Q15" s="25">
        <v>1920</v>
      </c>
      <c r="R15" s="25">
        <v>1830</v>
      </c>
      <c r="S15" s="25">
        <v>1817</v>
      </c>
      <c r="T15" s="25">
        <v>1888</v>
      </c>
      <c r="U15" s="25">
        <v>1825</v>
      </c>
      <c r="V15" s="27">
        <v>1732</v>
      </c>
      <c r="W15" s="27">
        <v>1716</v>
      </c>
      <c r="X15" s="27">
        <v>1604</v>
      </c>
      <c r="Y15" s="27">
        <v>1490</v>
      </c>
      <c r="Z15" s="27">
        <v>1567</v>
      </c>
    </row>
    <row r="16" spans="1:26" ht="58.5" thickBot="1" x14ac:dyDescent="0.4">
      <c r="A16" s="105"/>
      <c r="B16" s="7" t="s">
        <v>5</v>
      </c>
      <c r="C16" s="6">
        <v>5.3</v>
      </c>
      <c r="D16" s="6">
        <v>14</v>
      </c>
      <c r="E16" s="6">
        <v>10.1</v>
      </c>
      <c r="F16" s="6">
        <v>9.3000000000000007</v>
      </c>
      <c r="G16" s="6">
        <v>9</v>
      </c>
      <c r="H16" s="6">
        <v>8.6</v>
      </c>
      <c r="I16" s="6">
        <v>11.1</v>
      </c>
      <c r="J16" s="6">
        <v>5.5</v>
      </c>
      <c r="K16" s="6">
        <v>6.1</v>
      </c>
      <c r="L16" s="6">
        <v>4.0999999999999996</v>
      </c>
      <c r="P16" s="22" t="s">
        <v>38</v>
      </c>
      <c r="Q16" s="25">
        <v>608</v>
      </c>
      <c r="R16" s="25">
        <v>618</v>
      </c>
      <c r="S16" s="25">
        <v>647</v>
      </c>
      <c r="T16" s="25">
        <v>603</v>
      </c>
      <c r="U16" s="25">
        <v>611</v>
      </c>
      <c r="V16" s="28">
        <v>549</v>
      </c>
      <c r="W16" s="28">
        <v>502</v>
      </c>
      <c r="X16" s="28">
        <v>522</v>
      </c>
      <c r="Y16" s="28">
        <v>428</v>
      </c>
      <c r="Z16" s="28">
        <v>435</v>
      </c>
    </row>
    <row r="17" spans="1:26" ht="68" thickBot="1" x14ac:dyDescent="0.4">
      <c r="A17" s="104" t="s">
        <v>10</v>
      </c>
      <c r="B17" s="5" t="s">
        <v>4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2</v>
      </c>
      <c r="I17" s="6">
        <v>2</v>
      </c>
      <c r="J17" s="6">
        <v>0</v>
      </c>
      <c r="K17" s="6">
        <v>1</v>
      </c>
      <c r="L17" s="6">
        <v>1</v>
      </c>
      <c r="P17" s="22" t="s">
        <v>39</v>
      </c>
      <c r="Q17" s="25">
        <v>905</v>
      </c>
      <c r="R17" s="25">
        <v>841</v>
      </c>
      <c r="S17" s="25">
        <v>869</v>
      </c>
      <c r="T17" s="25">
        <v>875</v>
      </c>
      <c r="U17" s="25">
        <v>801</v>
      </c>
      <c r="V17" s="28">
        <v>769</v>
      </c>
      <c r="W17" s="28">
        <v>751</v>
      </c>
      <c r="X17" s="28">
        <v>707</v>
      </c>
      <c r="Y17" s="28">
        <v>687</v>
      </c>
      <c r="Z17" s="28">
        <v>660</v>
      </c>
    </row>
    <row r="18" spans="1:26" ht="58.5" thickBot="1" x14ac:dyDescent="0.4">
      <c r="A18" s="105"/>
      <c r="B18" s="7" t="s">
        <v>5</v>
      </c>
      <c r="C18" s="6">
        <v>0.5</v>
      </c>
      <c r="D18" s="6">
        <v>1.1000000000000001</v>
      </c>
      <c r="E18" s="6">
        <v>0.6</v>
      </c>
      <c r="F18" s="6">
        <v>0.5</v>
      </c>
      <c r="G18" s="6">
        <v>0.6</v>
      </c>
      <c r="H18" s="6">
        <v>1.2</v>
      </c>
      <c r="I18" s="6">
        <v>1.4</v>
      </c>
      <c r="J18" s="6">
        <v>0</v>
      </c>
      <c r="K18" s="6">
        <v>0.8</v>
      </c>
      <c r="L18" s="6">
        <v>0.7</v>
      </c>
      <c r="P18" s="11" t="s">
        <v>40</v>
      </c>
      <c r="Q18" s="25">
        <v>9</v>
      </c>
      <c r="R18" s="25">
        <v>12</v>
      </c>
      <c r="S18" s="25">
        <v>10</v>
      </c>
      <c r="T18" s="25">
        <v>9</v>
      </c>
      <c r="U18" s="25">
        <v>6</v>
      </c>
      <c r="V18" s="28">
        <v>11</v>
      </c>
      <c r="W18" s="28">
        <v>5</v>
      </c>
      <c r="X18" s="28">
        <v>13</v>
      </c>
      <c r="Y18" s="28">
        <v>11</v>
      </c>
      <c r="Z18" s="28">
        <v>7</v>
      </c>
    </row>
    <row r="19" spans="1:26" ht="68" thickBot="1" x14ac:dyDescent="0.4">
      <c r="A19" s="104" t="s">
        <v>11</v>
      </c>
      <c r="B19" s="5" t="s">
        <v>4</v>
      </c>
      <c r="C19" s="6">
        <v>15</v>
      </c>
      <c r="D19" s="6">
        <v>13</v>
      </c>
      <c r="E19" s="6">
        <v>10</v>
      </c>
      <c r="F19" s="6">
        <v>17</v>
      </c>
      <c r="G19" s="6">
        <v>16</v>
      </c>
      <c r="H19" s="6">
        <v>13</v>
      </c>
      <c r="I19" s="6">
        <v>14</v>
      </c>
      <c r="J19" s="6">
        <v>8</v>
      </c>
      <c r="K19" s="6">
        <v>4</v>
      </c>
      <c r="L19" s="6">
        <v>8</v>
      </c>
      <c r="P19" s="11" t="s">
        <v>41</v>
      </c>
      <c r="Q19" s="25">
        <v>2</v>
      </c>
      <c r="R19" s="25">
        <v>1</v>
      </c>
      <c r="S19" s="25">
        <v>1</v>
      </c>
      <c r="T19" s="25">
        <v>11</v>
      </c>
      <c r="U19" s="25">
        <v>2</v>
      </c>
      <c r="V19" s="28">
        <v>4</v>
      </c>
      <c r="W19" s="28">
        <v>6</v>
      </c>
      <c r="X19" s="28">
        <v>8</v>
      </c>
      <c r="Y19" s="28">
        <v>2</v>
      </c>
      <c r="Z19" s="28">
        <v>6</v>
      </c>
    </row>
    <row r="20" spans="1:26" ht="58.5" thickBot="1" x14ac:dyDescent="0.4">
      <c r="A20" s="105"/>
      <c r="B20" s="7" t="s">
        <v>5</v>
      </c>
      <c r="C20" s="6" t="s">
        <v>12</v>
      </c>
      <c r="D20" s="6" t="s">
        <v>12</v>
      </c>
      <c r="E20" s="6" t="s">
        <v>12</v>
      </c>
      <c r="F20" s="6" t="s">
        <v>12</v>
      </c>
      <c r="G20" s="6" t="s">
        <v>12</v>
      </c>
      <c r="H20" s="6" t="s">
        <v>12</v>
      </c>
      <c r="I20" s="6" t="s">
        <v>12</v>
      </c>
      <c r="J20" s="6" t="s">
        <v>12</v>
      </c>
      <c r="K20" s="6" t="s">
        <v>12</v>
      </c>
      <c r="L20" s="6" t="s">
        <v>12</v>
      </c>
      <c r="P20" s="11" t="s">
        <v>42</v>
      </c>
      <c r="Q20" s="25">
        <v>125</v>
      </c>
      <c r="R20" s="25">
        <v>117</v>
      </c>
      <c r="S20" s="25">
        <v>131</v>
      </c>
      <c r="T20" s="25">
        <v>85</v>
      </c>
      <c r="U20" s="25">
        <v>99</v>
      </c>
      <c r="V20" s="28">
        <v>78</v>
      </c>
      <c r="W20" s="28">
        <v>76</v>
      </c>
      <c r="X20" s="28">
        <v>87</v>
      </c>
      <c r="Y20" s="28">
        <v>94</v>
      </c>
      <c r="Z20" s="28">
        <v>71</v>
      </c>
    </row>
    <row r="21" spans="1:26" ht="16" thickBot="1" x14ac:dyDescent="0.4">
      <c r="P21" s="11" t="s">
        <v>43</v>
      </c>
      <c r="Q21" s="25">
        <v>46</v>
      </c>
      <c r="R21" s="25">
        <v>48</v>
      </c>
      <c r="S21" s="25">
        <v>52</v>
      </c>
      <c r="T21" s="25">
        <v>34</v>
      </c>
      <c r="U21" s="25">
        <v>45</v>
      </c>
      <c r="V21" s="28">
        <v>45</v>
      </c>
      <c r="W21" s="28">
        <v>33</v>
      </c>
      <c r="X21" s="28">
        <v>38</v>
      </c>
      <c r="Y21" s="28">
        <v>53</v>
      </c>
      <c r="Z21" s="28">
        <v>62</v>
      </c>
    </row>
    <row r="22" spans="1:26" ht="16" thickBot="1" x14ac:dyDescent="0.4">
      <c r="P22" s="11" t="s">
        <v>44</v>
      </c>
      <c r="Q22" s="25">
        <v>20</v>
      </c>
      <c r="R22" s="25">
        <v>12</v>
      </c>
      <c r="S22" s="25">
        <v>12</v>
      </c>
      <c r="T22" s="25">
        <v>16</v>
      </c>
      <c r="U22" s="25">
        <v>8</v>
      </c>
      <c r="V22" s="28">
        <v>10</v>
      </c>
      <c r="W22" s="28">
        <v>15</v>
      </c>
      <c r="X22" s="28">
        <v>14</v>
      </c>
      <c r="Y22" s="28">
        <v>4</v>
      </c>
      <c r="Z22" s="28">
        <v>14</v>
      </c>
    </row>
    <row r="23" spans="1:26" ht="16" thickBot="1" x14ac:dyDescent="0.4">
      <c r="P23" s="11" t="s">
        <v>18</v>
      </c>
      <c r="Q23" s="25">
        <v>118</v>
      </c>
      <c r="R23" s="25">
        <v>137</v>
      </c>
      <c r="S23" s="25">
        <v>134</v>
      </c>
      <c r="T23" s="25">
        <v>89</v>
      </c>
      <c r="U23" s="25">
        <v>121</v>
      </c>
      <c r="V23" s="28">
        <v>122</v>
      </c>
      <c r="W23" s="28">
        <v>88</v>
      </c>
      <c r="X23" s="28">
        <v>90</v>
      </c>
      <c r="Y23" s="28">
        <v>85</v>
      </c>
      <c r="Z23" s="28">
        <v>89</v>
      </c>
    </row>
    <row r="24" spans="1:26" ht="16" thickBot="1" x14ac:dyDescent="0.4">
      <c r="P24" s="11" t="s">
        <v>45</v>
      </c>
      <c r="Q24" s="25">
        <v>96</v>
      </c>
      <c r="R24" s="25">
        <v>106</v>
      </c>
      <c r="S24" s="25">
        <v>109</v>
      </c>
      <c r="T24" s="25">
        <v>87</v>
      </c>
      <c r="U24" s="25">
        <v>77</v>
      </c>
      <c r="V24" s="28">
        <v>98</v>
      </c>
      <c r="W24" s="28">
        <v>92</v>
      </c>
      <c r="X24" s="28">
        <v>106</v>
      </c>
      <c r="Y24" s="28">
        <v>95</v>
      </c>
      <c r="Z24" s="28">
        <v>96</v>
      </c>
    </row>
    <row r="25" spans="1:26" ht="29.5" thickBot="1" x14ac:dyDescent="0.4">
      <c r="A25" s="8" t="s">
        <v>13</v>
      </c>
      <c r="B25" s="3">
        <v>2005</v>
      </c>
      <c r="C25" s="3">
        <v>2006</v>
      </c>
      <c r="D25" s="3">
        <v>2007</v>
      </c>
      <c r="E25" s="3">
        <v>2008</v>
      </c>
      <c r="F25" s="3">
        <v>2009</v>
      </c>
      <c r="G25" s="3">
        <v>2010</v>
      </c>
      <c r="H25" s="3">
        <v>2011</v>
      </c>
      <c r="I25" s="3">
        <v>2012</v>
      </c>
      <c r="J25" s="3">
        <v>2013</v>
      </c>
      <c r="K25" s="3">
        <v>2014</v>
      </c>
      <c r="P25" s="23" t="s">
        <v>46</v>
      </c>
      <c r="Q25" s="26">
        <v>958</v>
      </c>
      <c r="R25" s="26">
        <v>1140</v>
      </c>
      <c r="S25" s="26">
        <v>1005</v>
      </c>
      <c r="T25" s="26">
        <v>999</v>
      </c>
      <c r="U25" s="26">
        <v>895</v>
      </c>
      <c r="V25" s="28">
        <v>872</v>
      </c>
      <c r="W25" s="28">
        <v>858</v>
      </c>
      <c r="X25" s="28">
        <v>802</v>
      </c>
      <c r="Y25" s="28">
        <v>850</v>
      </c>
      <c r="Z25" s="28">
        <v>830</v>
      </c>
    </row>
    <row r="26" spans="1:26" ht="15" thickBot="1" x14ac:dyDescent="0.4">
      <c r="A26" s="4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6" ht="15" thickBot="1" x14ac:dyDescent="0.4">
      <c r="A27" s="5" t="s">
        <v>14</v>
      </c>
      <c r="B27" s="6">
        <v>664</v>
      </c>
      <c r="C27" s="6">
        <v>606</v>
      </c>
      <c r="D27" s="6">
        <v>594</v>
      </c>
      <c r="E27" s="6">
        <v>611</v>
      </c>
      <c r="F27" s="6">
        <v>610</v>
      </c>
      <c r="G27" s="6">
        <v>554</v>
      </c>
      <c r="H27" s="6">
        <v>602</v>
      </c>
      <c r="I27" s="6">
        <v>546</v>
      </c>
      <c r="J27" s="6">
        <v>512</v>
      </c>
      <c r="K27" s="6">
        <v>516</v>
      </c>
      <c r="O27">
        <v>2005</v>
      </c>
      <c r="P27" s="30">
        <v>295753151</v>
      </c>
    </row>
    <row r="28" spans="1:26" ht="15" thickBot="1" x14ac:dyDescent="0.4">
      <c r="A28" s="9" t="s">
        <v>15</v>
      </c>
      <c r="B28" s="6">
        <v>224</v>
      </c>
      <c r="C28" s="6">
        <v>191</v>
      </c>
      <c r="D28" s="6">
        <v>188</v>
      </c>
      <c r="E28" s="6">
        <v>200</v>
      </c>
      <c r="F28" s="6">
        <v>182</v>
      </c>
      <c r="G28" s="6">
        <v>175</v>
      </c>
      <c r="H28" s="6">
        <v>158</v>
      </c>
      <c r="I28" s="6">
        <v>171</v>
      </c>
      <c r="J28" s="6">
        <v>135</v>
      </c>
      <c r="K28" s="6">
        <v>156</v>
      </c>
      <c r="O28">
        <v>2006</v>
      </c>
      <c r="P28" s="30">
        <v>298593212</v>
      </c>
    </row>
    <row r="29" spans="1:26" ht="15" thickBot="1" x14ac:dyDescent="0.4">
      <c r="A29" s="9" t="s">
        <v>16</v>
      </c>
      <c r="B29" s="6">
        <v>198</v>
      </c>
      <c r="C29" s="6">
        <v>210</v>
      </c>
      <c r="D29" s="6">
        <v>189</v>
      </c>
      <c r="E29" s="6">
        <v>202</v>
      </c>
      <c r="F29" s="6">
        <v>210</v>
      </c>
      <c r="G29" s="6">
        <v>165</v>
      </c>
      <c r="H29" s="6">
        <v>206</v>
      </c>
      <c r="I29" s="6">
        <v>164</v>
      </c>
      <c r="J29" s="6">
        <v>197</v>
      </c>
      <c r="K29" s="6">
        <v>189</v>
      </c>
      <c r="O29">
        <v>2007</v>
      </c>
      <c r="P29" s="30">
        <v>301579895</v>
      </c>
    </row>
    <row r="30" spans="1:26" ht="15" thickBot="1" x14ac:dyDescent="0.4">
      <c r="A30" s="9" t="s">
        <v>17</v>
      </c>
      <c r="B30" s="6">
        <v>143</v>
      </c>
      <c r="C30" s="6">
        <v>119</v>
      </c>
      <c r="D30" s="6">
        <v>118</v>
      </c>
      <c r="E30" s="6">
        <v>124</v>
      </c>
      <c r="F30" s="6">
        <v>118</v>
      </c>
      <c r="G30" s="6">
        <v>115</v>
      </c>
      <c r="H30" s="6">
        <v>127</v>
      </c>
      <c r="I30" s="6">
        <v>113</v>
      </c>
      <c r="J30" s="6">
        <v>103</v>
      </c>
      <c r="K30" s="6">
        <v>95</v>
      </c>
      <c r="O30">
        <v>2008</v>
      </c>
      <c r="P30" s="30">
        <v>304374846</v>
      </c>
    </row>
    <row r="31" spans="1:26" ht="15" thickBot="1" x14ac:dyDescent="0.4">
      <c r="A31" s="9" t="s">
        <v>18</v>
      </c>
      <c r="B31" s="6">
        <v>48</v>
      </c>
      <c r="C31" s="6">
        <v>47</v>
      </c>
      <c r="D31" s="6">
        <v>52</v>
      </c>
      <c r="E31" s="6">
        <v>46</v>
      </c>
      <c r="F31" s="6">
        <v>46</v>
      </c>
      <c r="G31" s="6">
        <v>42</v>
      </c>
      <c r="H31" s="6">
        <v>40</v>
      </c>
      <c r="I31" s="6">
        <v>43</v>
      </c>
      <c r="J31" s="6">
        <v>43</v>
      </c>
      <c r="K31" s="6">
        <v>31</v>
      </c>
      <c r="O31">
        <v>2009</v>
      </c>
      <c r="P31" s="30">
        <v>307006550</v>
      </c>
    </row>
    <row r="32" spans="1:26" ht="27.5" thickBot="1" x14ac:dyDescent="0.4">
      <c r="A32" s="9" t="s">
        <v>19</v>
      </c>
      <c r="B32" s="6">
        <v>10</v>
      </c>
      <c r="C32" s="6">
        <v>12</v>
      </c>
      <c r="D32" s="6">
        <v>4</v>
      </c>
      <c r="E32" s="6">
        <v>7</v>
      </c>
      <c r="F32" s="6">
        <v>12</v>
      </c>
      <c r="G32" s="6">
        <v>12</v>
      </c>
      <c r="H32" s="6">
        <v>21</v>
      </c>
      <c r="I32" s="6">
        <v>17</v>
      </c>
      <c r="J32" s="6">
        <v>5</v>
      </c>
      <c r="K32" s="6">
        <v>7</v>
      </c>
      <c r="O32">
        <v>2010</v>
      </c>
      <c r="P32" s="29">
        <v>309346863</v>
      </c>
    </row>
    <row r="33" spans="1:19" ht="15" thickBot="1" x14ac:dyDescent="0.4">
      <c r="A33" s="10" t="s">
        <v>20</v>
      </c>
      <c r="B33" s="6">
        <v>26</v>
      </c>
      <c r="C33" s="6">
        <v>14</v>
      </c>
      <c r="D33" s="6">
        <v>20</v>
      </c>
      <c r="E33" s="6">
        <v>20</v>
      </c>
      <c r="F33" s="6">
        <v>29</v>
      </c>
      <c r="G33" s="6">
        <v>32</v>
      </c>
      <c r="H33" s="6">
        <v>33</v>
      </c>
      <c r="I33" s="6">
        <v>21</v>
      </c>
      <c r="J33" s="6">
        <v>18</v>
      </c>
      <c r="K33" s="6">
        <v>22</v>
      </c>
      <c r="O33">
        <v>2011</v>
      </c>
      <c r="P33" s="29">
        <v>311718857</v>
      </c>
    </row>
    <row r="34" spans="1:19" ht="15" thickBot="1" x14ac:dyDescent="0.4">
      <c r="A34" s="9" t="s">
        <v>21</v>
      </c>
      <c r="B34" s="6">
        <v>15</v>
      </c>
      <c r="C34" s="6">
        <v>13</v>
      </c>
      <c r="D34" s="6">
        <v>23</v>
      </c>
      <c r="E34" s="6">
        <v>12</v>
      </c>
      <c r="F34" s="6">
        <v>13</v>
      </c>
      <c r="G34" s="6">
        <v>13</v>
      </c>
      <c r="H34" s="6">
        <v>17</v>
      </c>
      <c r="I34" s="6">
        <v>17</v>
      </c>
      <c r="J34" s="6">
        <v>11</v>
      </c>
      <c r="K34" s="6">
        <v>16</v>
      </c>
      <c r="O34">
        <v>2012</v>
      </c>
      <c r="P34" s="29">
        <v>314102623</v>
      </c>
    </row>
    <row r="35" spans="1:19" x14ac:dyDescent="0.35">
      <c r="O35">
        <v>2013</v>
      </c>
      <c r="P35" s="29">
        <v>316427395</v>
      </c>
    </row>
    <row r="36" spans="1:19" x14ac:dyDescent="0.35">
      <c r="O36">
        <v>2014</v>
      </c>
      <c r="P36" s="29">
        <v>318907401</v>
      </c>
    </row>
    <row r="37" spans="1:19" x14ac:dyDescent="0.35">
      <c r="O37">
        <v>2015</v>
      </c>
      <c r="P37" s="29">
        <v>321418820</v>
      </c>
    </row>
    <row r="38" spans="1:19" x14ac:dyDescent="0.35">
      <c r="O38">
        <v>2016</v>
      </c>
      <c r="P38" s="29">
        <v>323889854</v>
      </c>
    </row>
    <row r="46" spans="1:19" ht="15" thickBot="1" x14ac:dyDescent="0.4"/>
    <row r="47" spans="1:19" ht="27.5" thickBot="1" x14ac:dyDescent="0.4">
      <c r="G47" s="2" t="s">
        <v>52</v>
      </c>
      <c r="H47" s="3">
        <v>2005</v>
      </c>
      <c r="I47" s="3">
        <v>2006</v>
      </c>
      <c r="J47" s="3">
        <v>2007</v>
      </c>
      <c r="K47" s="3">
        <v>2008</v>
      </c>
      <c r="L47" s="3">
        <v>2009</v>
      </c>
      <c r="M47" s="3">
        <v>2010</v>
      </c>
      <c r="N47" s="3">
        <v>2011</v>
      </c>
      <c r="O47" s="3">
        <v>2012</v>
      </c>
      <c r="P47" s="3">
        <v>2013</v>
      </c>
      <c r="Q47" s="3">
        <v>2014</v>
      </c>
      <c r="R47" s="3">
        <v>2015</v>
      </c>
      <c r="S47" s="3">
        <v>2016</v>
      </c>
    </row>
    <row r="48" spans="1:19" ht="29.5" thickBot="1" x14ac:dyDescent="0.4">
      <c r="G48" s="4" t="s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7:19" ht="15" thickBot="1" x14ac:dyDescent="0.4">
      <c r="G49" s="5" t="s">
        <v>53</v>
      </c>
      <c r="H49" s="31">
        <v>32202766</v>
      </c>
      <c r="I49" s="31">
        <v>32528626</v>
      </c>
      <c r="J49" s="31">
        <v>32847675</v>
      </c>
      <c r="K49" s="31">
        <v>33198550</v>
      </c>
      <c r="L49" s="31">
        <v>33581080</v>
      </c>
      <c r="M49" s="31">
        <v>33958588</v>
      </c>
      <c r="N49" s="31">
        <v>34302909</v>
      </c>
      <c r="O49" s="31">
        <v>34698875</v>
      </c>
      <c r="P49" s="31">
        <v>35102353</v>
      </c>
      <c r="Q49" s="31">
        <v>35496547</v>
      </c>
      <c r="R49" s="31">
        <v>35825433</v>
      </c>
      <c r="S49" s="1"/>
    </row>
  </sheetData>
  <mergeCells count="7">
    <mergeCell ref="A19:A20"/>
    <mergeCell ref="A7:A8"/>
    <mergeCell ref="A9:A10"/>
    <mergeCell ref="A11:A12"/>
    <mergeCell ref="A13:A14"/>
    <mergeCell ref="A15:A16"/>
    <mergeCell ref="A17:A18"/>
  </mergeCells>
  <hyperlinks>
    <hyperlink ref="A6" r:id="rId1" location="F" display="http://www5.statcan.gc.ca/cansim/a26 - F" xr:uid="{00000000-0004-0000-0200-000000000000}"/>
    <hyperlink ref="A7" r:id="rId2" location="F3" tooltip="Go to footnote" display="http://www5.statcan.gc.ca/cansim/a26 - F3" xr:uid="{00000000-0004-0000-0200-000001000000}"/>
    <hyperlink ref="B8" r:id="rId3" location="F7" tooltip="Go to footnote" display="http://www5.statcan.gc.ca/cansim/a26 - F7" xr:uid="{00000000-0004-0000-0200-000002000000}"/>
    <hyperlink ref="A9" r:id="rId4" location="F4" tooltip="Go to footnote" display="http://www5.statcan.gc.ca/cansim/a26 - F4" xr:uid="{00000000-0004-0000-0200-000003000000}"/>
    <hyperlink ref="B10" r:id="rId5" location="F7" tooltip="Go to footnote" display="http://www5.statcan.gc.ca/cansim/a26 - F7" xr:uid="{00000000-0004-0000-0200-000004000000}"/>
    <hyperlink ref="A11" r:id="rId6" location="F4" tooltip="Go to footnote" display="http://www5.statcan.gc.ca/cansim/a26 - F4" xr:uid="{00000000-0004-0000-0200-000005000000}"/>
    <hyperlink ref="B12" r:id="rId7" location="F7" tooltip="Go to footnote" display="http://www5.statcan.gc.ca/cansim/a26 - F7" xr:uid="{00000000-0004-0000-0200-000006000000}"/>
    <hyperlink ref="B14" r:id="rId8" location="F7" tooltip="Go to footnote" display="http://www5.statcan.gc.ca/cansim/a26 - F7" xr:uid="{00000000-0004-0000-0200-000007000000}"/>
    <hyperlink ref="B16" r:id="rId9" location="F7" tooltip="Go to footnote" display="http://www5.statcan.gc.ca/cansim/a26 - F7" xr:uid="{00000000-0004-0000-0200-000008000000}"/>
    <hyperlink ref="B18" r:id="rId10" location="F7" tooltip="Go to footnote" display="http://www5.statcan.gc.ca/cansim/a26 - F7" xr:uid="{00000000-0004-0000-0200-000009000000}"/>
    <hyperlink ref="B20" r:id="rId11" location="F7" tooltip="Go to footnote" display="http://www5.statcan.gc.ca/cansim/a26 - F7" xr:uid="{00000000-0004-0000-0200-00000A000000}"/>
    <hyperlink ref="A25" r:id="rId12" location="F3" tooltip="Go to footnote" display="http://www5.statcan.gc.ca/cansim/a26 - F3" xr:uid="{00000000-0004-0000-0200-00000B000000}"/>
    <hyperlink ref="A26" r:id="rId13" location="F" display="http://www5.statcan.gc.ca/cansim/a26 - F" xr:uid="{00000000-0004-0000-0200-00000C000000}"/>
    <hyperlink ref="A33" r:id="rId14" location="F4" tooltip="Go to footnote" display="http://www5.statcan.gc.ca/cansim/a26 - F4" xr:uid="{00000000-0004-0000-0200-00000D000000}"/>
    <hyperlink ref="G48" r:id="rId15" location="F" display="http://www5.statcan.gc.ca/cansim/a47 - F" xr:uid="{00000000-0004-0000-02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Dylanium</dc:creator>
  <cp:lastModifiedBy>Philip Dumaresq</cp:lastModifiedBy>
  <dcterms:created xsi:type="dcterms:W3CDTF">2016-09-18T01:55:50Z</dcterms:created>
  <dcterms:modified xsi:type="dcterms:W3CDTF">2017-12-01T00:31:13Z</dcterms:modified>
</cp:coreProperties>
</file>