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nya\Desktop\SMU_Bootcamp_NI\smu-dal-data-pt-12-2020-u-c\02-Homework\01-Excel\Instructions\"/>
    </mc:Choice>
  </mc:AlternateContent>
  <xr:revisionPtr revIDLastSave="0" documentId="13_ncr:1_{ACA90C59-B9F9-4313-881B-E8085D6AD934}" xr6:coauthVersionLast="45" xr6:coauthVersionMax="45" xr10:uidLastSave="{00000000-0000-0000-0000-000000000000}"/>
  <bookViews>
    <workbookView xWindow="1785" yWindow="1440" windowWidth="15375" windowHeight="7875" xr2:uid="{00000000-000D-0000-FFFF-FFFF00000000}"/>
  </bookViews>
  <sheets>
    <sheet name="Sheet1" sheetId="1" r:id="rId1"/>
    <sheet name="Sheet2" sheetId="3" r:id="rId2"/>
    <sheet name="Sheet3" sheetId="4" r:id="rId3"/>
    <sheet name="Sheet4" sheetId="9" r:id="rId4"/>
    <sheet name="Sheet5" sheetId="12" r:id="rId5"/>
    <sheet name="Sheet6" sheetId="15" r:id="rId6"/>
  </sheets>
  <definedNames>
    <definedName name="_xlnm._FilterDatabase" localSheetId="0" hidden="1">Sheet1!$A$1:$U$1</definedName>
    <definedName name="_xlnm._FilterDatabase" localSheetId="4" hidden="1">Sheet5!$A$1:$H$1</definedName>
  </definedNames>
  <calcPr calcId="191029"/>
  <pivotCaches>
    <pivotCache cacheId="23" r:id="rId7"/>
    <pivotCache cacheId="17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2" l="1"/>
  <c r="D3" i="12"/>
  <c r="C3" i="12"/>
  <c r="B3" i="12"/>
  <c r="D13" i="12"/>
  <c r="D12" i="12"/>
  <c r="D11" i="12"/>
  <c r="D10" i="12"/>
  <c r="D9" i="12"/>
  <c r="D8" i="12"/>
  <c r="D7" i="12"/>
  <c r="D6" i="12"/>
  <c r="D5" i="12"/>
  <c r="D4" i="12"/>
  <c r="D2" i="12"/>
  <c r="C13" i="12"/>
  <c r="C12" i="12"/>
  <c r="C11" i="12"/>
  <c r="C10" i="12"/>
  <c r="C9" i="12"/>
  <c r="C8" i="12"/>
  <c r="C7" i="12"/>
  <c r="C6" i="12"/>
  <c r="C4" i="12"/>
  <c r="C2" i="12"/>
  <c r="B5" i="12"/>
  <c r="B2" i="12"/>
  <c r="B13" i="12"/>
  <c r="B12" i="12"/>
  <c r="B11" i="12"/>
  <c r="B10" i="12"/>
  <c r="B9" i="12"/>
  <c r="B8" i="12"/>
  <c r="E8" i="12" s="1"/>
  <c r="B7" i="12"/>
  <c r="E7" i="12" s="1"/>
  <c r="B6" i="12"/>
  <c r="B4" i="12"/>
  <c r="G8" i="12" l="1"/>
  <c r="H8" i="12"/>
  <c r="F2" i="12"/>
  <c r="H7" i="12"/>
  <c r="G2" i="12"/>
  <c r="H2" i="12"/>
  <c r="G7" i="12"/>
  <c r="H4" i="12"/>
  <c r="E2" i="12"/>
  <c r="E6" i="12"/>
  <c r="H6" i="12" s="1"/>
  <c r="F8" i="12"/>
  <c r="E13" i="12"/>
  <c r="G13" i="12" s="1"/>
  <c r="E4" i="12"/>
  <c r="G4" i="12" s="1"/>
  <c r="F7" i="12"/>
  <c r="E12" i="12"/>
  <c r="H12" i="12" s="1"/>
  <c r="E11" i="12"/>
  <c r="H11" i="12" s="1"/>
  <c r="E5" i="12"/>
  <c r="E10" i="12"/>
  <c r="H10" i="12" s="1"/>
  <c r="E9" i="12"/>
  <c r="G9" i="12" s="1"/>
  <c r="F5" i="12"/>
  <c r="H5" i="12"/>
  <c r="G5" i="12"/>
  <c r="E3" i="12"/>
  <c r="H3" i="12" s="1"/>
  <c r="Q2" i="1"/>
  <c r="Q2736" i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268" i="1"/>
  <c r="Q2012" i="1"/>
  <c r="Q3003" i="1"/>
  <c r="Q2072" i="1"/>
  <c r="Q738" i="1"/>
  <c r="Q3355" i="1"/>
  <c r="Q2005" i="1"/>
  <c r="Q45" i="1"/>
  <c r="Q1839" i="1"/>
  <c r="Q248" i="1"/>
  <c r="Q2011" i="1"/>
  <c r="Q2034" i="1"/>
  <c r="Q2611" i="1"/>
  <c r="Q540" i="1"/>
  <c r="Q3027" i="1"/>
  <c r="Q2039" i="1"/>
  <c r="Q646" i="1"/>
  <c r="Q3710" i="1"/>
  <c r="Q2267" i="1"/>
  <c r="Q2726" i="1"/>
  <c r="Q1259" i="1"/>
  <c r="Q2341" i="1"/>
  <c r="Q1958" i="1"/>
  <c r="Q308" i="1"/>
  <c r="Q2216" i="1"/>
  <c r="Q1194" i="1"/>
  <c r="Q3446" i="1"/>
  <c r="Q2081" i="1"/>
  <c r="Q3584" i="1"/>
  <c r="Q2257" i="1"/>
  <c r="Q3294" i="1"/>
  <c r="Q1970" i="1"/>
  <c r="Q2186" i="1"/>
  <c r="Q320" i="1"/>
  <c r="Q2273" i="1"/>
  <c r="Q1530" i="1"/>
  <c r="Q2023" i="1"/>
  <c r="Q2073" i="1"/>
  <c r="Q1224" i="1"/>
  <c r="Q647" i="1"/>
  <c r="Q1506" i="1"/>
  <c r="Q2254" i="1"/>
  <c r="Q1612" i="1"/>
  <c r="Q2280" i="1"/>
  <c r="Q2242" i="1"/>
  <c r="Q1198" i="1"/>
  <c r="Q656" i="1"/>
  <c r="Q845" i="1"/>
  <c r="Q2488" i="1"/>
  <c r="Q1632" i="1"/>
  <c r="Q2717" i="1"/>
  <c r="Q1973" i="1"/>
  <c r="Q1835" i="1"/>
  <c r="Q1967" i="1"/>
  <c r="Q1200" i="1"/>
  <c r="Q1754" i="1"/>
  <c r="Q1966" i="1"/>
  <c r="Q1975" i="1"/>
  <c r="Q384" i="1"/>
  <c r="Q2330" i="1"/>
  <c r="Q1212" i="1"/>
  <c r="Q2107" i="1"/>
  <c r="Q1199" i="1"/>
  <c r="Q2724" i="1"/>
  <c r="Q1378" i="1"/>
  <c r="Q3654" i="1"/>
  <c r="Q1538" i="1"/>
  <c r="Q2177" i="1"/>
  <c r="Q2042" i="1"/>
  <c r="Q2008" i="1"/>
  <c r="Q110" i="1"/>
  <c r="Q3026" i="1"/>
  <c r="Q2739" i="1"/>
  <c r="Q2226" i="1"/>
  <c r="Q2817" i="1"/>
  <c r="Q1289" i="1"/>
  <c r="Q1925" i="1"/>
  <c r="Q264" i="1"/>
  <c r="Q3720" i="1"/>
  <c r="Q759" i="1"/>
  <c r="Q1025" i="1"/>
  <c r="Q2014" i="1"/>
  <c r="Q2006" i="1"/>
  <c r="Q833" i="1"/>
  <c r="Q2710" i="1"/>
  <c r="Q306" i="1"/>
  <c r="Q287" i="1"/>
  <c r="Q3820" i="1"/>
  <c r="Q2032" i="1"/>
  <c r="Q1955" i="1"/>
  <c r="Q2117" i="1"/>
  <c r="Q3832" i="1"/>
  <c r="Q2610" i="1"/>
  <c r="Q3393" i="1"/>
  <c r="Q2258" i="1"/>
  <c r="Q3368" i="1"/>
  <c r="Q2275" i="1"/>
  <c r="Q111" i="1"/>
  <c r="Q1388" i="1"/>
  <c r="Q2068" i="1"/>
  <c r="Q3364" i="1"/>
  <c r="Q858" i="1"/>
  <c r="Q2004" i="1"/>
  <c r="Q1509" i="1"/>
  <c r="Q3473" i="1"/>
  <c r="Q389" i="1"/>
  <c r="Q658" i="1"/>
  <c r="Q3039" i="1"/>
  <c r="Q1260" i="1"/>
  <c r="Q1953" i="1"/>
  <c r="Q1385" i="1"/>
  <c r="Q2335" i="1"/>
  <c r="Q1285" i="1"/>
  <c r="Q2037" i="1"/>
  <c r="Q3410" i="1"/>
  <c r="Q3316" i="1"/>
  <c r="Q3721" i="1"/>
  <c r="Q1977" i="1"/>
  <c r="Q1526" i="1"/>
  <c r="Q1968" i="1"/>
  <c r="Q385" i="1"/>
  <c r="Q1022" i="1"/>
  <c r="Q1520" i="1"/>
  <c r="Q1841" i="1"/>
  <c r="Q1351" i="1"/>
  <c r="Q790" i="1"/>
  <c r="Q1380" i="1"/>
  <c r="Q2501" i="1"/>
  <c r="Q2445" i="1"/>
  <c r="Q1257" i="1"/>
  <c r="Q2059" i="1"/>
  <c r="Q3601" i="1"/>
  <c r="Q3464" i="1"/>
  <c r="Q2730" i="1"/>
  <c r="Q1676" i="1"/>
  <c r="Q1752" i="1"/>
  <c r="Q2027" i="1"/>
  <c r="Q1952" i="1"/>
  <c r="Q1838" i="1"/>
  <c r="Q1252" i="1"/>
  <c r="Q2215" i="1"/>
  <c r="Q1204" i="1"/>
  <c r="Q2067" i="1"/>
  <c r="Q1256" i="1"/>
  <c r="Q1954" i="1"/>
  <c r="Q83" i="1"/>
  <c r="Q2062" i="1"/>
  <c r="Q2213" i="1"/>
  <c r="Q1928" i="1"/>
  <c r="Q2547" i="1"/>
  <c r="Q846" i="1"/>
  <c r="Q1964" i="1"/>
  <c r="Q2022" i="1"/>
  <c r="Q3458" i="1"/>
  <c r="Q2066" i="1"/>
  <c r="Q260" i="1"/>
  <c r="Q3048" i="1"/>
  <c r="Q3462" i="1"/>
  <c r="Q1376" i="1"/>
  <c r="Q1477" i="1"/>
  <c r="Q3157" i="1"/>
  <c r="Q2621" i="1"/>
  <c r="Q2638" i="1"/>
  <c r="Q1939" i="1"/>
  <c r="Q2837" i="1"/>
  <c r="Q3709" i="1"/>
  <c r="Q3445" i="1"/>
  <c r="Q2284" i="1"/>
  <c r="Q2283" i="1"/>
  <c r="Q2192" i="1"/>
  <c r="Q254" i="1"/>
  <c r="Q3607" i="1"/>
  <c r="Q3397" i="1"/>
  <c r="Q39" i="1"/>
  <c r="Q1358" i="1"/>
  <c r="Q2457" i="1"/>
  <c r="Q2043" i="1"/>
  <c r="Q391" i="1"/>
  <c r="Q2458" i="1"/>
  <c r="Q2172" i="1"/>
  <c r="Q787" i="1"/>
  <c r="Q3539" i="1"/>
  <c r="Q2467" i="1"/>
  <c r="Q2266" i="1"/>
  <c r="Q3009" i="1"/>
  <c r="Q3510" i="1"/>
  <c r="Q1539" i="1"/>
  <c r="Q825" i="1"/>
  <c r="Q747" i="1"/>
  <c r="Q301" i="1"/>
  <c r="Q2035" i="1"/>
  <c r="Q274" i="1"/>
  <c r="Q2991" i="1"/>
  <c r="Q289" i="1"/>
  <c r="Q1533" i="1"/>
  <c r="Q2315" i="1"/>
  <c r="Q3308" i="1"/>
  <c r="Q3593" i="1"/>
  <c r="Q1681" i="1"/>
  <c r="Q3257" i="1"/>
  <c r="Q2975" i="1"/>
  <c r="Q3656" i="1"/>
  <c r="Q1655" i="1"/>
  <c r="Q1527" i="1"/>
  <c r="Q359" i="1"/>
  <c r="Q66" i="1"/>
  <c r="Q1362" i="1"/>
  <c r="Q2293" i="1"/>
  <c r="Q2447" i="1"/>
  <c r="Q1883" i="1"/>
  <c r="Q1935" i="1"/>
  <c r="Q1220" i="1"/>
  <c r="Q2998" i="1"/>
  <c r="Q2614" i="1"/>
  <c r="Q3180" i="1"/>
  <c r="Q3345" i="1"/>
  <c r="Q2978" i="1"/>
  <c r="Q2479" i="1"/>
  <c r="Q1377" i="1"/>
  <c r="Q2231" i="1"/>
  <c r="Q1942" i="1"/>
  <c r="Q2670" i="1"/>
  <c r="Q3605" i="1"/>
  <c r="Q2304" i="1"/>
  <c r="Q3451" i="1"/>
  <c r="Q3295" i="1"/>
  <c r="Q2732" i="1"/>
  <c r="Q348" i="1"/>
  <c r="Q2836" i="1"/>
  <c r="Q1642" i="1"/>
  <c r="Q2617" i="1"/>
  <c r="Q3523" i="1"/>
  <c r="Q2251" i="1"/>
  <c r="Q2060" i="1"/>
  <c r="Q3030" i="1"/>
  <c r="Q2448" i="1"/>
  <c r="Q1959" i="1"/>
  <c r="Q1402" i="1"/>
  <c r="Q2057" i="1"/>
  <c r="Q1831" i="1"/>
  <c r="Q37" i="1"/>
  <c r="Q1266" i="1"/>
  <c r="Q3050" i="1"/>
  <c r="Q1503" i="1"/>
  <c r="Q2639" i="1"/>
  <c r="Q1890" i="1"/>
  <c r="Q1762" i="1"/>
  <c r="Q14" i="1"/>
  <c r="Q3267" i="1"/>
  <c r="Q2641" i="1"/>
  <c r="Q1466" i="1"/>
  <c r="Q3167" i="1"/>
  <c r="Q2224" i="1"/>
  <c r="Q2971" i="1"/>
  <c r="Q3612" i="1"/>
  <c r="Q1277" i="1"/>
  <c r="Q1519" i="1"/>
  <c r="Q2025" i="1"/>
  <c r="Q2181" i="1"/>
  <c r="Q3233" i="1"/>
  <c r="Q1668" i="1"/>
  <c r="Q1190" i="1"/>
  <c r="Q3168" i="1"/>
  <c r="Q3837" i="1"/>
  <c r="Q734" i="1"/>
  <c r="Q815" i="1"/>
  <c r="Q15" i="1"/>
  <c r="Q3485" i="1"/>
  <c r="Q3311" i="1"/>
  <c r="Q2668" i="1"/>
  <c r="Q1221" i="1"/>
  <c r="Q741" i="1"/>
  <c r="Q3493" i="1"/>
  <c r="Q3012" i="1"/>
  <c r="Q2632" i="1"/>
  <c r="Q2229" i="1"/>
  <c r="Q281" i="1"/>
  <c r="Q1517" i="1"/>
  <c r="Q2316" i="1"/>
  <c r="Q3015" i="1"/>
  <c r="Q1961" i="1"/>
  <c r="Q2525" i="1"/>
  <c r="Q2545" i="1"/>
  <c r="Q2217" i="1"/>
  <c r="Q3536" i="1"/>
  <c r="Q282" i="1"/>
  <c r="Q276" i="1"/>
  <c r="Q1633" i="1"/>
  <c r="Q3718" i="1"/>
  <c r="Q820" i="1"/>
  <c r="Q2555" i="1"/>
  <c r="Q729" i="1"/>
  <c r="Q1627" i="1"/>
  <c r="Q1210" i="1"/>
  <c r="Q28" i="1"/>
  <c r="Q3488" i="1"/>
  <c r="Q852" i="1"/>
  <c r="Q1763" i="1"/>
  <c r="Q3698" i="1"/>
  <c r="Q1276" i="1"/>
  <c r="Q1280" i="1"/>
  <c r="Q64" i="1"/>
  <c r="Q2455" i="1"/>
  <c r="Q113" i="1"/>
  <c r="Q3274" i="1"/>
  <c r="Q2264" i="1"/>
  <c r="Q1857" i="1"/>
  <c r="Q2712" i="1"/>
  <c r="Q2281" i="1"/>
  <c r="Q3714" i="1"/>
  <c r="Q2058" i="1"/>
  <c r="Q3351" i="1"/>
  <c r="Q78" i="1"/>
  <c r="Q3538" i="1"/>
  <c r="Q3611" i="1"/>
  <c r="Q2237" i="1"/>
  <c r="Q3454" i="1"/>
  <c r="Q2183" i="1"/>
  <c r="Q3829" i="1"/>
  <c r="Q272" i="1"/>
  <c r="Q2075" i="1"/>
  <c r="Q802" i="1"/>
  <c r="Q2207" i="1"/>
  <c r="Q3452" i="1"/>
  <c r="Q814" i="1"/>
  <c r="Q1250" i="1"/>
  <c r="Q2211" i="1"/>
  <c r="Q3787" i="1"/>
  <c r="Q280" i="1"/>
  <c r="Q1515" i="1"/>
  <c r="Q3472" i="1"/>
  <c r="Q2796" i="1"/>
  <c r="Q1948" i="1"/>
  <c r="Q2298" i="1"/>
  <c r="Q3049" i="1"/>
  <c r="Q3564" i="1"/>
  <c r="Q2050" i="1"/>
  <c r="Q63" i="1"/>
  <c r="Q785" i="1"/>
  <c r="Q1748" i="1"/>
  <c r="Q2065" i="1"/>
  <c r="Q745" i="1"/>
  <c r="Q2740" i="1"/>
  <c r="Q2119" i="1"/>
  <c r="Q1465" i="1"/>
  <c r="Q278" i="1"/>
  <c r="Q1348" i="1"/>
  <c r="Q271" i="1"/>
  <c r="Q2201" i="1"/>
  <c r="Q657" i="1"/>
  <c r="Q2168" i="1"/>
  <c r="Q2985" i="1"/>
  <c r="Q3035" i="1"/>
  <c r="Q2260" i="1"/>
  <c r="Q3330" i="1"/>
  <c r="Q2105" i="1"/>
  <c r="Q2296" i="1"/>
  <c r="Q3773" i="1"/>
  <c r="Q2623" i="1"/>
  <c r="Q1619" i="1"/>
  <c r="Q1293" i="1"/>
  <c r="Q1218" i="1"/>
  <c r="Q268" i="1"/>
  <c r="Q840" i="1"/>
  <c r="Q1391" i="1"/>
  <c r="Q1040" i="1"/>
  <c r="Q21" i="1"/>
  <c r="Q1535" i="1"/>
  <c r="Q1609" i="1"/>
  <c r="Q1892" i="1"/>
  <c r="Q2727" i="1"/>
  <c r="Q1900" i="1"/>
  <c r="Q3614" i="1"/>
  <c r="Q792" i="1"/>
  <c r="Q2333" i="1"/>
  <c r="Q642" i="1"/>
  <c r="Q3298" i="1"/>
  <c r="Q860" i="1"/>
  <c r="Q3560" i="1"/>
  <c r="Q722" i="1"/>
  <c r="Q2622" i="1"/>
  <c r="Q2061" i="1"/>
  <c r="Q3028" i="1"/>
  <c r="Q3822" i="1"/>
  <c r="Q3779" i="1"/>
  <c r="Q1657" i="1"/>
  <c r="Q1834" i="1"/>
  <c r="Q788" i="1"/>
  <c r="Q3482" i="1"/>
  <c r="Q3" i="1"/>
  <c r="Q3396" i="1"/>
  <c r="Q38" i="1"/>
  <c r="Q44" i="1"/>
  <c r="Q404" i="1"/>
  <c r="Q2818" i="1"/>
  <c r="Q1652" i="1"/>
  <c r="Q382" i="1"/>
  <c r="Q655" i="1"/>
  <c r="Q2612" i="1"/>
  <c r="Q1298" i="1"/>
  <c r="Q3712" i="1"/>
  <c r="Q2279" i="1"/>
  <c r="Q115" i="1"/>
  <c r="Q117" i="1"/>
  <c r="Q3459" i="1"/>
  <c r="Q3816" i="1"/>
  <c r="Q2725" i="1"/>
  <c r="Q3425" i="1"/>
  <c r="Q3677" i="1"/>
  <c r="Q651" i="1"/>
  <c r="Q1671" i="1"/>
  <c r="Q3684" i="1"/>
  <c r="Q258" i="1"/>
  <c r="Q3686" i="1"/>
  <c r="Q3463" i="1"/>
  <c r="Q1524" i="1"/>
  <c r="Q1474" i="1"/>
  <c r="Q2180" i="1"/>
  <c r="Q2167" i="1"/>
  <c r="Q3336" i="1"/>
  <c r="Q3373" i="1"/>
  <c r="Q1944" i="1"/>
  <c r="Q3484" i="1"/>
  <c r="Q3671" i="1"/>
  <c r="Q3342" i="1"/>
  <c r="Q3422" i="1"/>
  <c r="Q1848" i="1"/>
  <c r="Q1254" i="1"/>
  <c r="Q3407" i="1"/>
  <c r="Q305" i="1"/>
  <c r="Q1677" i="1"/>
  <c r="Q2240" i="1"/>
  <c r="Q1481" i="1"/>
  <c r="Q819" i="1"/>
  <c r="Q2634" i="1"/>
  <c r="Q1923" i="1"/>
  <c r="Q411" i="1"/>
  <c r="Q2102" i="1"/>
  <c r="Q1389" i="1"/>
  <c r="Q1894" i="1"/>
  <c r="Q329" i="1"/>
  <c r="Q3706" i="1"/>
  <c r="Q2041" i="1"/>
  <c r="Q3302" i="1"/>
  <c r="Q1354" i="1"/>
  <c r="Q3613" i="1"/>
  <c r="Q2104" i="1"/>
  <c r="Q2822" i="1"/>
  <c r="Q1541" i="1"/>
  <c r="Q2474" i="1"/>
  <c r="Q1886" i="1"/>
  <c r="Q1302" i="1"/>
  <c r="Q1197" i="1"/>
  <c r="Q1192" i="1"/>
  <c r="Q1823" i="1"/>
  <c r="Q1532" i="1"/>
  <c r="Q1390" i="1"/>
  <c r="Q3441" i="1"/>
  <c r="Q2120" i="1"/>
  <c r="Q2253" i="1"/>
  <c r="Q826" i="1"/>
  <c r="Q249" i="1"/>
  <c r="Q822" i="1"/>
  <c r="Q2491" i="1"/>
  <c r="Q2303" i="1"/>
  <c r="Q1355" i="1"/>
  <c r="Q2454" i="1"/>
  <c r="Q2028" i="1"/>
  <c r="Q3161" i="1"/>
  <c r="Q3303" i="1"/>
  <c r="Q1862" i="1"/>
  <c r="Q2481" i="1"/>
  <c r="Q1621" i="1"/>
  <c r="Q27" i="1"/>
  <c r="Q2939" i="1"/>
  <c r="Q1901" i="1"/>
  <c r="Q2803" i="1"/>
  <c r="Q783" i="1"/>
  <c r="Q297" i="1"/>
  <c r="Q3291" i="1"/>
  <c r="Q2802" i="1"/>
  <c r="Q2200" i="1"/>
  <c r="Q2206" i="1"/>
  <c r="Q3047" i="1"/>
  <c r="Q3753" i="1"/>
  <c r="Q1537" i="1"/>
  <c r="Q2101" i="1"/>
  <c r="Q1660" i="1"/>
  <c r="Q2165" i="1"/>
  <c r="Q732" i="1"/>
  <c r="Q724" i="1"/>
  <c r="Q3531" i="1"/>
  <c r="Q261" i="1"/>
  <c r="Q648" i="1"/>
  <c r="Q1861" i="1"/>
  <c r="Q1216" i="1"/>
  <c r="Q2038" i="1"/>
  <c r="Q269" i="1"/>
  <c r="Q3029" i="1"/>
  <c r="Q97" i="1"/>
  <c r="Q2714" i="1"/>
  <c r="Q3268" i="1"/>
  <c r="Q2080" i="1"/>
  <c r="Q3234" i="1"/>
  <c r="Q2624" i="1"/>
  <c r="Q3150" i="1"/>
  <c r="Q836" i="1"/>
  <c r="Q41" i="1"/>
  <c r="Q2929" i="1"/>
  <c r="Q112" i="1"/>
  <c r="Q376" i="1"/>
  <c r="Q731" i="1"/>
  <c r="Q3567" i="1"/>
  <c r="Q36" i="1"/>
  <c r="Q853" i="1"/>
  <c r="Q531" i="1"/>
  <c r="Q2053" i="1"/>
  <c r="Q307" i="1"/>
  <c r="Q3608" i="1"/>
  <c r="Q1305" i="1"/>
  <c r="Q1356" i="1"/>
  <c r="Q1036" i="1"/>
  <c r="Q3347" i="1"/>
  <c r="Q3415" i="1"/>
  <c r="Q3273" i="1"/>
  <c r="Q3579" i="1"/>
  <c r="Q2819" i="1"/>
  <c r="Q3431" i="1"/>
  <c r="Q3602" i="1"/>
  <c r="Q1750" i="1"/>
  <c r="Q3757" i="1"/>
  <c r="Q2106" i="1"/>
  <c r="Q2980" i="1"/>
  <c r="Q3695" i="1"/>
  <c r="Q1214" i="1"/>
  <c r="Q2923" i="1"/>
  <c r="Q57" i="1"/>
  <c r="Q2983" i="1"/>
  <c r="Q3785" i="1"/>
  <c r="Q3678" i="1"/>
  <c r="Q2495" i="1"/>
  <c r="Q3540" i="1"/>
  <c r="Q2071" i="1"/>
  <c r="Q3455" i="1"/>
  <c r="Q412" i="1"/>
  <c r="Q1041" i="1"/>
  <c r="Q1675" i="1"/>
  <c r="Q3258" i="1"/>
  <c r="Q2241" i="1"/>
  <c r="Q53" i="1"/>
  <c r="Q755" i="1"/>
  <c r="Q3270" i="1"/>
  <c r="Q3044" i="1"/>
  <c r="Q3533" i="1"/>
  <c r="Q2473" i="1"/>
  <c r="Q2938" i="1"/>
  <c r="Q3693" i="1"/>
  <c r="Q2805" i="1"/>
  <c r="Q3481" i="1"/>
  <c r="Q3254" i="1"/>
  <c r="Q3138" i="1"/>
  <c r="Q104" i="1"/>
  <c r="Q3489" i="1"/>
  <c r="Q2631" i="1"/>
  <c r="Q2815" i="1"/>
  <c r="Q2497" i="1"/>
  <c r="Q2480" i="1"/>
  <c r="Q3591" i="1"/>
  <c r="Q3492" i="1"/>
  <c r="Q353" i="1"/>
  <c r="Q3244" i="1"/>
  <c r="Q816" i="1"/>
  <c r="Q3594" i="1"/>
  <c r="Q3034" i="1"/>
  <c r="Q72" i="1"/>
  <c r="Q70" i="1"/>
  <c r="Q3164" i="1"/>
  <c r="Q3468" i="1"/>
  <c r="Q1932" i="1"/>
  <c r="Q81" i="1"/>
  <c r="Q3727" i="1"/>
  <c r="Q2175" i="1"/>
  <c r="Q1965" i="1"/>
  <c r="Q2069" i="1"/>
  <c r="Q1669" i="1"/>
  <c r="Q414" i="1"/>
  <c r="Q650" i="1"/>
  <c r="Q3038" i="1"/>
  <c r="Q3589" i="1"/>
  <c r="Q1368" i="1"/>
  <c r="Q3357" i="1"/>
  <c r="Q3214" i="1"/>
  <c r="Q3535" i="1"/>
  <c r="Q3461" i="1"/>
  <c r="Q2030" i="1"/>
  <c r="Q390" i="1"/>
  <c r="Q1401" i="1"/>
  <c r="Q2534" i="1"/>
  <c r="Q1943" i="1"/>
  <c r="Q2178" i="1"/>
  <c r="Q733" i="1"/>
  <c r="Q3694" i="1"/>
  <c r="Q2809" i="1"/>
  <c r="Q11" i="1"/>
  <c r="Q1363" i="1"/>
  <c r="Q2232" i="1"/>
  <c r="Q2444" i="1"/>
  <c r="Q3596" i="1"/>
  <c r="Q3325" i="1"/>
  <c r="Q3212" i="1"/>
  <c r="Q659" i="1"/>
  <c r="Q1202" i="1"/>
  <c r="Q3320" i="1"/>
  <c r="Q253" i="1"/>
  <c r="Q736" i="1"/>
  <c r="Q87" i="1"/>
  <c r="Q1264" i="1"/>
  <c r="Q374" i="1"/>
  <c r="Q1637" i="1"/>
  <c r="Q1359" i="1"/>
  <c r="Q1650" i="1"/>
  <c r="Q1844" i="1"/>
  <c r="Q2297" i="1"/>
  <c r="Q335" i="1"/>
  <c r="Q400" i="1"/>
  <c r="Q2024" i="1"/>
  <c r="Q1472" i="1"/>
  <c r="Q2671" i="1"/>
  <c r="Q1613" i="1"/>
  <c r="Q2019" i="1"/>
  <c r="Q1291" i="1"/>
  <c r="Q342" i="1"/>
  <c r="Q2928" i="1"/>
  <c r="Q1347" i="1"/>
  <c r="Q3229" i="1"/>
  <c r="Q2494" i="1"/>
  <c r="Q1525" i="1"/>
  <c r="Q3618" i="1"/>
  <c r="Q3224" i="1"/>
  <c r="Q1645" i="1"/>
  <c r="Q3498" i="1"/>
  <c r="Q3460" i="1"/>
  <c r="Q3170" i="1"/>
  <c r="Q364" i="1"/>
  <c r="Q1386" i="1"/>
  <c r="Q1845" i="1"/>
  <c r="Q1301" i="1"/>
  <c r="Q1374" i="1"/>
  <c r="Q2825" i="1"/>
  <c r="Q1898" i="1"/>
  <c r="Q73" i="1"/>
  <c r="Q2007" i="1"/>
  <c r="Q3013" i="1"/>
  <c r="Q1511" i="1"/>
  <c r="Q1936" i="1"/>
  <c r="Q1284" i="1"/>
  <c r="Q3411" i="1"/>
  <c r="Q2087" i="1"/>
  <c r="Q2044" i="1"/>
  <c r="Q1751" i="1"/>
  <c r="Q3705" i="1"/>
  <c r="Q31" i="1"/>
  <c r="Q347" i="1"/>
  <c r="Q805" i="1"/>
  <c r="Q534" i="1"/>
  <c r="Q2667" i="1"/>
  <c r="Q325" i="1"/>
  <c r="Q3542" i="1"/>
  <c r="Q6" i="1"/>
  <c r="Q2738" i="1"/>
  <c r="Q2220" i="1"/>
  <c r="Q2556" i="1"/>
  <c r="Q1357" i="1"/>
  <c r="Q1666" i="1"/>
  <c r="Q739" i="1"/>
  <c r="Q3310" i="1"/>
  <c r="Q1249" i="1"/>
  <c r="Q1396" i="1"/>
  <c r="Q723" i="1"/>
  <c r="Q1606" i="1"/>
  <c r="Q3573" i="1"/>
  <c r="Q372" i="1"/>
  <c r="Q848" i="1"/>
  <c r="Q3406" i="1"/>
  <c r="Q1296" i="1"/>
  <c r="Q2964" i="1"/>
  <c r="Q839" i="1"/>
  <c r="Q3470" i="1"/>
  <c r="Q3812" i="1"/>
  <c r="Q2987" i="1"/>
  <c r="Q3283" i="1"/>
  <c r="Q2170" i="1"/>
  <c r="Q2492" i="1"/>
  <c r="Q2287" i="1"/>
  <c r="Q3708" i="1"/>
  <c r="Q3021" i="1"/>
  <c r="Q1623" i="1"/>
  <c r="Q3490" i="1"/>
  <c r="Q3292" i="1"/>
  <c r="Q3702" i="1"/>
  <c r="Q2048" i="1"/>
  <c r="Q2320" i="1"/>
  <c r="Q1849" i="1"/>
  <c r="Q1933" i="1"/>
  <c r="Q525" i="1"/>
  <c r="Q283" i="1"/>
  <c r="Q2096" i="1"/>
  <c r="Q1475" i="1"/>
  <c r="Q13" i="1"/>
  <c r="Q539" i="1"/>
  <c r="Q3007" i="1"/>
  <c r="Q735" i="1"/>
  <c r="Q2093" i="1"/>
  <c r="Q842" i="1"/>
  <c r="Q2091" i="1"/>
  <c r="Q847" i="1"/>
  <c r="Q2033" i="1"/>
  <c r="Q1528" i="1"/>
  <c r="Q2197" i="1"/>
  <c r="Q1247" i="1"/>
  <c r="Q2829" i="1"/>
  <c r="Q2840" i="1"/>
  <c r="Q2029" i="1"/>
  <c r="Q418" i="1"/>
  <c r="Q2051" i="1"/>
  <c r="Q2719" i="1"/>
  <c r="Q293" i="1"/>
  <c r="Q3756" i="1"/>
  <c r="Q3782" i="1"/>
  <c r="Q47" i="1"/>
  <c r="Q3625" i="1"/>
  <c r="Q93" i="1"/>
  <c r="Q2784" i="1"/>
  <c r="Q106" i="1"/>
  <c r="Q3692" i="1"/>
  <c r="Q377" i="1"/>
  <c r="Q2169" i="1"/>
  <c r="Q1757" i="1"/>
  <c r="Q2718" i="1"/>
  <c r="Q2289" i="1"/>
  <c r="Q1656" i="1"/>
  <c r="Q851" i="1"/>
  <c r="Q2549" i="1"/>
  <c r="Q3011" i="1"/>
  <c r="Q3182" i="1"/>
  <c r="Q3213" i="1"/>
  <c r="Q2193" i="1"/>
  <c r="Q2789" i="1"/>
  <c r="Q3541" i="1"/>
  <c r="Q3418" i="1"/>
  <c r="Q2276" i="1"/>
  <c r="Q1667" i="1"/>
  <c r="Q3349" i="1"/>
  <c r="Q3211" i="1"/>
  <c r="Q2486" i="1"/>
  <c r="Q3818" i="1"/>
  <c r="Q824" i="1"/>
  <c r="Q3828" i="1"/>
  <c r="Q643" i="1"/>
  <c r="Q1267" i="1"/>
  <c r="Q3587" i="1"/>
  <c r="Q2786" i="1"/>
  <c r="Q1265" i="1"/>
  <c r="Q3534" i="1"/>
  <c r="Q311" i="1"/>
  <c r="Q3619" i="1"/>
  <c r="Q3001" i="1"/>
  <c r="Q3483" i="1"/>
  <c r="Q3235" i="1"/>
  <c r="Q303" i="1"/>
  <c r="Q298" i="1"/>
  <c r="Q3369" i="1"/>
  <c r="Q1366" i="1"/>
  <c r="Q1026" i="1"/>
  <c r="Q68" i="1"/>
  <c r="Q25" i="1"/>
  <c r="Q753" i="1"/>
  <c r="Q3597" i="1"/>
  <c r="Q2469" i="1"/>
  <c r="Q1746" i="1"/>
  <c r="Q2559" i="1"/>
  <c r="Q1680" i="1"/>
  <c r="Q3515" i="1"/>
  <c r="Q1611" i="1"/>
  <c r="Q3691" i="1"/>
  <c r="Q3296" i="1"/>
  <c r="Q538" i="1"/>
  <c r="Q2734" i="1"/>
  <c r="Q856" i="1"/>
  <c r="Q266" i="1"/>
  <c r="Q2722" i="1"/>
  <c r="Q265" i="1"/>
  <c r="Q1836" i="1"/>
  <c r="Q1626" i="1"/>
  <c r="Q1258" i="1"/>
  <c r="Q1962" i="1"/>
  <c r="Q1542" i="1"/>
  <c r="Q2788" i="1"/>
  <c r="Q3372" i="1"/>
  <c r="Q758" i="1"/>
  <c r="Q3149" i="1"/>
  <c r="Q1682" i="1"/>
  <c r="Q3179" i="1"/>
  <c r="Q1030" i="1"/>
  <c r="Q837" i="1"/>
  <c r="Q24" i="1"/>
  <c r="Q3014" i="1"/>
  <c r="Q2010" i="1"/>
  <c r="Q1482" i="1"/>
  <c r="Q1248" i="1"/>
  <c r="Q1629" i="1"/>
  <c r="Q1854" i="1"/>
  <c r="Q256" i="1"/>
  <c r="Q2826" i="1"/>
  <c r="Q3529" i="1"/>
  <c r="Q3389" i="1"/>
  <c r="Q3278" i="1"/>
  <c r="Q338" i="1"/>
  <c r="Q3331" i="1"/>
  <c r="Q3769" i="1"/>
  <c r="Q1270" i="1"/>
  <c r="Q3835" i="1"/>
  <c r="Q2801" i="1"/>
  <c r="Q841" i="1"/>
  <c r="Q354" i="1"/>
  <c r="Q1938" i="1"/>
  <c r="Q2716" i="1"/>
  <c r="Q1887" i="1"/>
  <c r="Q3189" i="1"/>
  <c r="Q3657" i="1"/>
  <c r="Q357" i="1"/>
  <c r="Q69" i="1"/>
  <c r="Q2465" i="1"/>
  <c r="Q54" i="1"/>
  <c r="Q3301" i="1"/>
  <c r="Q3169" i="1"/>
  <c r="Q1379" i="1"/>
  <c r="Q381" i="1"/>
  <c r="Q3315" i="1"/>
  <c r="Q3023" i="1"/>
  <c r="Q3219" i="1"/>
  <c r="Q1759" i="1"/>
  <c r="Q2538" i="1"/>
  <c r="Q1940" i="1"/>
  <c r="Q3305" i="1"/>
  <c r="Q1825" i="1"/>
  <c r="Q1361" i="1"/>
  <c r="Q2163" i="1"/>
  <c r="Q2009" i="1"/>
  <c r="Q530" i="1"/>
  <c r="Q1924" i="1"/>
  <c r="Q2265" i="1"/>
  <c r="Q2090" i="1"/>
  <c r="Q2079" i="1"/>
  <c r="Q2798" i="1"/>
  <c r="Q3586" i="1"/>
  <c r="Q2453" i="1"/>
  <c r="Q77" i="1"/>
  <c r="Q1678" i="1"/>
  <c r="Q3479" i="1"/>
  <c r="Q3243" i="1"/>
  <c r="Q3667" i="1"/>
  <c r="Q818" i="1"/>
  <c r="Q1469" i="1"/>
  <c r="Q91" i="1"/>
  <c r="Q2092" i="1"/>
  <c r="Q3786" i="1"/>
  <c r="Q3174" i="1"/>
  <c r="Q2806" i="1"/>
  <c r="Q1208" i="1"/>
  <c r="Q2064" i="1"/>
  <c r="Q1981" i="1"/>
  <c r="Q1024" i="1"/>
  <c r="Q800" i="1"/>
  <c r="Q3178" i="1"/>
  <c r="Q352" i="1"/>
  <c r="Q1272" i="1"/>
  <c r="Q2834" i="1"/>
  <c r="Q1760" i="1"/>
  <c r="Q524" i="1"/>
  <c r="Q98" i="1"/>
  <c r="Q2633" i="1"/>
  <c r="Q2083" i="1"/>
  <c r="Q2618" i="1"/>
  <c r="Q3391" i="1"/>
  <c r="Q1896" i="1"/>
  <c r="Q2785" i="1"/>
  <c r="Q3549" i="1"/>
  <c r="Q737" i="1"/>
  <c r="Q1926" i="1"/>
  <c r="Q379" i="1"/>
  <c r="Q2214" i="1"/>
  <c r="Q3572" i="1"/>
  <c r="Q3281" i="1"/>
  <c r="Q285" i="1"/>
  <c r="Q1369" i="1"/>
  <c r="Q3486" i="1"/>
  <c r="Q373" i="1"/>
  <c r="Q789" i="1"/>
  <c r="Q3181" i="1"/>
  <c r="Q1617" i="1"/>
  <c r="Q1747" i="1"/>
  <c r="Q3160" i="1"/>
  <c r="Q528" i="1"/>
  <c r="Q3293" i="1"/>
  <c r="Q2625" i="1"/>
  <c r="Q3713" i="1"/>
  <c r="Q2969" i="1"/>
  <c r="Q3582" i="1"/>
  <c r="Q1399" i="1"/>
  <c r="Q2198" i="1"/>
  <c r="Q318" i="1"/>
  <c r="Q246" i="1"/>
  <c r="Q2485" i="1"/>
  <c r="Q1262" i="1"/>
  <c r="Q2471" i="1"/>
  <c r="Q118" i="1"/>
  <c r="Q3525" i="1"/>
  <c r="Q1394" i="1"/>
  <c r="Q2968" i="1"/>
  <c r="Q3675" i="1"/>
  <c r="Q2056" i="1"/>
  <c r="Q2979" i="1"/>
  <c r="Q65" i="1"/>
  <c r="Q244" i="1"/>
  <c r="Q3363" i="1"/>
  <c r="Q3767" i="1"/>
  <c r="Q3556" i="1"/>
  <c r="Q3471" i="1"/>
  <c r="Q2085" i="1"/>
  <c r="Q2502" i="1"/>
  <c r="Q3477" i="1"/>
  <c r="Q2814" i="1"/>
  <c r="Q2103" i="1"/>
  <c r="Q3016" i="1"/>
  <c r="Q120" i="1"/>
  <c r="Q2540" i="1"/>
  <c r="Q334" i="1"/>
  <c r="Q2017" i="1"/>
  <c r="Q1622" i="1"/>
  <c r="Q3621" i="1"/>
  <c r="Q3754" i="1"/>
  <c r="Q2528" i="1"/>
  <c r="Q1674" i="1"/>
  <c r="Q76" i="1"/>
  <c r="Q328" i="1"/>
  <c r="Q3156" i="1"/>
  <c r="Q251" i="1"/>
  <c r="Q2483" i="1"/>
  <c r="Q3480" i="1"/>
  <c r="Q3606" i="1"/>
  <c r="Q3006" i="1"/>
  <c r="Q1661" i="1"/>
  <c r="Q2499" i="1"/>
  <c r="Q3682" i="1"/>
  <c r="Q3491" i="1"/>
  <c r="Q2255" i="1"/>
  <c r="Q321" i="1"/>
  <c r="Q243" i="1"/>
  <c r="Q3036" i="1"/>
  <c r="Q3838" i="1"/>
  <c r="Q3327" i="1"/>
  <c r="Q652" i="1"/>
  <c r="Q1038" i="1"/>
  <c r="Q3240" i="1"/>
  <c r="Q402" i="1"/>
  <c r="Q2708" i="1"/>
  <c r="Q2164" i="1"/>
  <c r="Q1476" i="1"/>
  <c r="Q3172" i="1"/>
  <c r="Q3265" i="1"/>
  <c r="Q1225" i="1"/>
  <c r="Q386" i="1"/>
  <c r="Q3287" i="1"/>
  <c r="Q2808" i="1"/>
  <c r="Q3437" i="1"/>
  <c r="Q2628" i="1"/>
  <c r="Q3399" i="1"/>
  <c r="Q1311" i="1"/>
  <c r="Q3683" i="1"/>
  <c r="Q396" i="1"/>
  <c r="Q1397" i="1"/>
  <c r="Q314" i="1"/>
  <c r="Q1513" i="1"/>
  <c r="Q797" i="1"/>
  <c r="Q380" i="1"/>
  <c r="Q1031" i="1"/>
  <c r="Q29" i="1"/>
  <c r="Q3385" i="1"/>
  <c r="Q2548" i="1"/>
  <c r="Q754" i="1"/>
  <c r="Q1679" i="1"/>
  <c r="Q1360" i="1"/>
  <c r="Q1381" i="1"/>
  <c r="Q349" i="1"/>
  <c r="Q803" i="1"/>
  <c r="Q2841" i="1"/>
  <c r="Q2212" i="1"/>
  <c r="Q1223" i="1"/>
  <c r="Q270" i="1"/>
  <c r="Q1508" i="1"/>
  <c r="Q309" i="1"/>
  <c r="Q1479" i="1"/>
  <c r="Q2561" i="1"/>
  <c r="Q3248" i="1"/>
  <c r="Q3724" i="1"/>
  <c r="Q1889" i="1"/>
  <c r="Q3165" i="1"/>
  <c r="Q267" i="1"/>
  <c r="Q2466" i="1"/>
  <c r="Q748" i="1"/>
  <c r="Q363" i="1"/>
  <c r="Q3400" i="1"/>
  <c r="Q3663" i="1"/>
  <c r="Q3570" i="1"/>
  <c r="Q3788" i="1"/>
  <c r="Q71" i="1"/>
  <c r="Q1282" i="1"/>
  <c r="Q3685" i="1"/>
  <c r="Q1743" i="1"/>
  <c r="Q1647" i="1"/>
  <c r="Q1281" i="1"/>
  <c r="Q1510" i="1"/>
  <c r="Q3659" i="1"/>
  <c r="Q3253" i="1"/>
  <c r="Q2084" i="1"/>
  <c r="Q2074" i="1"/>
  <c r="Q1283" i="1"/>
  <c r="Q744" i="1"/>
  <c r="Q2464" i="1"/>
  <c r="Q1941" i="1"/>
  <c r="Q1370" i="1"/>
  <c r="Q2669" i="1"/>
  <c r="Q2833" i="1"/>
  <c r="Q2535" i="1"/>
  <c r="Q2339" i="1"/>
  <c r="Q3595" i="1"/>
  <c r="Q95" i="1"/>
  <c r="Q2795" i="1"/>
  <c r="Q1756" i="1"/>
  <c r="Q3700" i="1"/>
  <c r="Q3043" i="1"/>
  <c r="Q395" i="1"/>
  <c r="Q1529" i="1"/>
  <c r="Q1387" i="1"/>
  <c r="Q2989" i="1"/>
  <c r="Q279" i="1"/>
  <c r="Q2630" i="1"/>
  <c r="Q1927" i="1"/>
  <c r="Q3761" i="1"/>
  <c r="Q3774" i="1"/>
  <c r="Q3339" i="1"/>
  <c r="Q1393" i="1"/>
  <c r="Q1648" i="1"/>
  <c r="Q2460" i="1"/>
  <c r="Q366" i="1"/>
  <c r="Q371" i="1"/>
  <c r="Q340" i="1"/>
  <c r="Q3681" i="1"/>
  <c r="Q3600" i="1"/>
  <c r="Q2608" i="1"/>
  <c r="Q3520" i="1"/>
  <c r="Q40" i="1"/>
  <c r="Q3824" i="1"/>
  <c r="Q3045" i="1"/>
  <c r="Q2539" i="1"/>
  <c r="Q3348" i="1"/>
  <c r="Q3516" i="1"/>
  <c r="Q1614" i="1"/>
  <c r="Q3317" i="1"/>
  <c r="Q1294" i="1"/>
  <c r="Q2807" i="1"/>
  <c r="Q1027" i="1"/>
  <c r="Q3232" i="1"/>
  <c r="Q3313" i="1"/>
  <c r="Q7" i="1"/>
  <c r="Q3404" i="1"/>
  <c r="Q3450" i="1"/>
  <c r="Q3623" i="1"/>
  <c r="Q1400" i="1"/>
  <c r="Q3031" i="1"/>
  <c r="Q2188" i="1"/>
  <c r="Q3783" i="1"/>
  <c r="Q3434" i="1"/>
  <c r="Q55" i="1"/>
  <c r="Q2963" i="1"/>
  <c r="Q3177" i="1"/>
  <c r="Q3814" i="1"/>
  <c r="Q2205" i="1"/>
  <c r="Q3672" i="1"/>
  <c r="Q1299" i="1"/>
  <c r="Q3225" i="1"/>
  <c r="Q1646" i="1"/>
  <c r="Q2523" i="1"/>
  <c r="Q3588" i="1"/>
  <c r="Q791" i="1"/>
  <c r="Q725" i="1"/>
  <c r="Q3666" i="1"/>
  <c r="Q1902" i="1"/>
  <c r="Q2305" i="1"/>
  <c r="Q3046" i="1"/>
  <c r="Q3262" i="1"/>
  <c r="Q3704" i="1"/>
  <c r="Q2982" i="1"/>
  <c r="Q3690" i="1"/>
  <c r="Q1404" i="1"/>
  <c r="Q288" i="1"/>
  <c r="Q23" i="1"/>
  <c r="Q1686" i="1"/>
  <c r="Q1392" i="1"/>
  <c r="Q3424" i="1"/>
  <c r="Q1364" i="1"/>
  <c r="Q1193" i="1"/>
  <c r="Q3836" i="1"/>
  <c r="Q2967" i="1"/>
  <c r="Q3185" i="1"/>
  <c r="Q3183" i="1"/>
  <c r="Q300" i="1"/>
  <c r="Q1842" i="1"/>
  <c r="Q2560" i="1"/>
  <c r="Q2721" i="1"/>
  <c r="Q3173" i="1"/>
  <c r="Q26" i="1"/>
  <c r="Q3569" i="1"/>
  <c r="Q3037" i="1"/>
  <c r="Q1744" i="1"/>
  <c r="Q821" i="1"/>
  <c r="Q1860" i="1"/>
  <c r="Q3041" i="1"/>
  <c r="Q3499" i="1"/>
  <c r="Q526" i="1"/>
  <c r="Q2322" i="1"/>
  <c r="Q1518" i="1"/>
  <c r="Q1271" i="1"/>
  <c r="Q355" i="1"/>
  <c r="Q3130" i="1"/>
  <c r="Q3279" i="1"/>
  <c r="Q2446" i="1"/>
  <c r="Q1292" i="1"/>
  <c r="Q3432" i="1"/>
  <c r="Q1464" i="1"/>
  <c r="Q3759" i="1"/>
  <c r="Q3004" i="1"/>
  <c r="Q3585" i="1"/>
  <c r="Q3412" i="1"/>
  <c r="Q1034" i="1"/>
  <c r="Q2228" i="1"/>
  <c r="Q3562" i="1"/>
  <c r="Q1471" i="1"/>
  <c r="Q74" i="1"/>
  <c r="Q1937" i="1"/>
  <c r="Q277" i="1"/>
  <c r="Q1288" i="1"/>
  <c r="Q2086" i="1"/>
  <c r="Q2835" i="1"/>
  <c r="Q3711" i="1"/>
  <c r="Q1603" i="1"/>
  <c r="Q2295" i="1"/>
  <c r="Q2046" i="1"/>
  <c r="Q3775" i="1"/>
  <c r="Q2812" i="1"/>
  <c r="Q3448" i="1"/>
  <c r="Q3428" i="1"/>
  <c r="Q2223" i="1"/>
  <c r="Q341" i="1"/>
  <c r="Q397" i="1"/>
  <c r="Q1755" i="1"/>
  <c r="Q2451" i="1"/>
  <c r="Q2936" i="1"/>
  <c r="Q3699" i="1"/>
  <c r="Q3826" i="1"/>
  <c r="Q1665" i="1"/>
  <c r="Q3135" i="1"/>
  <c r="Q3321" i="1"/>
  <c r="Q50" i="1"/>
  <c r="Q2063" i="1"/>
  <c r="Q324" i="1"/>
  <c r="Q1505" i="1"/>
  <c r="Q2443" i="1"/>
  <c r="Q1468" i="1"/>
  <c r="Q2314" i="1"/>
  <c r="Q3231" i="1"/>
  <c r="Q832" i="1"/>
  <c r="Q3449" i="1"/>
  <c r="Q532" i="1"/>
  <c r="Q1191" i="1"/>
  <c r="Q2838" i="1"/>
  <c r="Q275" i="1"/>
  <c r="Q2828" i="1"/>
  <c r="Q3008" i="1"/>
  <c r="Q2816" i="1"/>
  <c r="Q2109" i="1"/>
  <c r="Q3598" i="1"/>
  <c r="Q408" i="1"/>
  <c r="Q2321" i="1"/>
  <c r="Q407" i="1"/>
  <c r="Q3770" i="1"/>
  <c r="Q1037" i="1"/>
  <c r="Q3380" i="1"/>
  <c r="Q242" i="1"/>
  <c r="Q49" i="1"/>
  <c r="Q2794" i="1"/>
  <c r="Q3505" i="1"/>
  <c r="Q2735" i="1"/>
  <c r="Q799" i="1"/>
  <c r="Q67" i="1"/>
  <c r="Q3354" i="1"/>
  <c r="Q3042" i="1"/>
  <c r="Q2450" i="1"/>
  <c r="Q3696" i="1"/>
  <c r="Q2607" i="1"/>
  <c r="Q107" i="1"/>
  <c r="Q3275" i="1"/>
  <c r="Q742" i="1"/>
  <c r="Q1033" i="1"/>
  <c r="Q263" i="1"/>
  <c r="Q2291" i="1"/>
  <c r="Q3323" i="1"/>
  <c r="Q1850" i="1"/>
  <c r="Q2557" i="1"/>
  <c r="Q2110" i="1"/>
  <c r="Q1398" i="1"/>
  <c r="Q58" i="1"/>
  <c r="Q2294" i="1"/>
  <c r="Q82" i="1"/>
  <c r="Q3819" i="1"/>
  <c r="Q2530" i="1"/>
  <c r="Q2942" i="1"/>
  <c r="Q2470" i="1"/>
  <c r="Q2250" i="1"/>
  <c r="Q3186" i="1"/>
  <c r="Q2182" i="1"/>
  <c r="Q1383" i="1"/>
  <c r="Q3409" i="1"/>
  <c r="Q1373" i="1"/>
  <c r="Q649" i="1"/>
  <c r="Q2108" i="1"/>
  <c r="Q2543" i="1"/>
  <c r="Q817" i="1"/>
  <c r="Q830" i="1"/>
  <c r="Q1934" i="1"/>
  <c r="Q3497" i="1"/>
  <c r="Q2965" i="1"/>
  <c r="Q1523" i="1"/>
  <c r="Q401" i="1"/>
  <c r="Q2664" i="1"/>
  <c r="Q3617" i="1"/>
  <c r="Q3166" i="1"/>
  <c r="Q2308" i="1"/>
  <c r="Q1188" i="1"/>
  <c r="Q740" i="1"/>
  <c r="Q257" i="1"/>
  <c r="Q259" i="1"/>
  <c r="Q343" i="1"/>
  <c r="Q3778" i="1"/>
  <c r="Q2490" i="1"/>
  <c r="Q3032" i="1"/>
  <c r="Q292" i="1"/>
  <c r="Q3309" i="1"/>
  <c r="Q2311" i="1"/>
  <c r="Q375" i="1"/>
  <c r="Q398" i="1"/>
  <c r="Q3051" i="1"/>
  <c r="Q2309" i="1"/>
  <c r="Q351" i="1"/>
  <c r="Q333" i="1"/>
  <c r="Q1761" i="1"/>
  <c r="Q1891" i="1"/>
  <c r="Q17" i="1"/>
  <c r="Q322" i="1"/>
  <c r="Q3376" i="1"/>
  <c r="Q3421" i="1"/>
  <c r="Q2111" i="1"/>
  <c r="Q2831" i="1"/>
  <c r="Q2554" i="1"/>
  <c r="Q2113" i="1"/>
  <c r="Q8" i="1"/>
  <c r="Q1516" i="1"/>
  <c r="Q88" i="1"/>
  <c r="Q262" i="1"/>
  <c r="Q3821" i="1"/>
  <c r="Q3511" i="1"/>
  <c r="Q20" i="1"/>
  <c r="Q2334" i="1"/>
  <c r="Q3502" i="1"/>
  <c r="Q3259" i="1"/>
  <c r="Q3555" i="1"/>
  <c r="Q3332" i="1"/>
  <c r="Q3361" i="1"/>
  <c r="Q100" i="1"/>
  <c r="Q99" i="1"/>
  <c r="Q3764" i="1"/>
  <c r="Q2286" i="1"/>
  <c r="Q3319" i="1"/>
  <c r="Q3261" i="1"/>
  <c r="Q1279" i="1"/>
  <c r="Q3576" i="1"/>
  <c r="Q2173" i="1"/>
  <c r="Q2820" i="1"/>
  <c r="Q3833" i="1"/>
  <c r="Q2636" i="1"/>
  <c r="Q101" i="1"/>
  <c r="Q1951" i="1"/>
  <c r="Q1274" i="1"/>
  <c r="Q1211" i="1"/>
  <c r="Q2933" i="1"/>
  <c r="Q2970" i="1"/>
  <c r="Q3527" i="1"/>
  <c r="Q3052" i="1"/>
  <c r="Q2972" i="1"/>
  <c r="Q3825" i="1"/>
  <c r="Q387" i="1"/>
  <c r="Q378" i="1"/>
  <c r="Q3154" i="1"/>
  <c r="Q3366" i="1"/>
  <c r="Q2331" i="1"/>
  <c r="Q3241" i="1"/>
  <c r="Q3438" i="1"/>
  <c r="Q3249" i="1"/>
  <c r="Q3019" i="1"/>
  <c r="Q3658" i="1"/>
  <c r="Q2278" i="1"/>
  <c r="Q645" i="1"/>
  <c r="Q2225" i="1"/>
  <c r="Q3395" i="1"/>
  <c r="Q2342" i="1"/>
  <c r="Q2728" i="1"/>
  <c r="Q3687" i="1"/>
  <c r="Q2642" i="1"/>
  <c r="Q2218" i="1"/>
  <c r="Q2500" i="1"/>
  <c r="Q252" i="1"/>
  <c r="Q310" i="1"/>
  <c r="Q730" i="1"/>
  <c r="Q751" i="1"/>
  <c r="Q1893" i="1"/>
  <c r="Q3436" i="1"/>
  <c r="Q2558" i="1"/>
  <c r="Q331" i="1"/>
  <c r="Q3501" i="1"/>
  <c r="Q2988" i="1"/>
  <c r="Q3565" i="1"/>
  <c r="Q726" i="1"/>
  <c r="Q3609" i="1"/>
  <c r="Q1187" i="1"/>
  <c r="Q3827" i="1"/>
  <c r="Q3504" i="1"/>
  <c r="Q2620" i="1"/>
  <c r="Q2974" i="1"/>
  <c r="Q1371" i="1"/>
  <c r="Q2792" i="1"/>
  <c r="Q796" i="1"/>
  <c r="Q2783" i="1"/>
  <c r="Q3494" i="1"/>
  <c r="Q405" i="1"/>
  <c r="Q2070" i="1"/>
  <c r="Q3442" i="1"/>
  <c r="Q3260" i="1"/>
  <c r="Q94" i="1"/>
  <c r="Q3622" i="1"/>
  <c r="Q105" i="1"/>
  <c r="Q809" i="1"/>
  <c r="Q3163" i="1"/>
  <c r="Q2934" i="1"/>
  <c r="Q415" i="1"/>
  <c r="Q2300" i="1"/>
  <c r="Q1620" i="1"/>
  <c r="Q1827" i="1"/>
  <c r="Q3780" i="1"/>
  <c r="Q2478" i="1"/>
  <c r="Q1375" i="1"/>
  <c r="Q2536" i="1"/>
  <c r="Q3751" i="1"/>
  <c r="Q807" i="1"/>
  <c r="Q812" i="1"/>
  <c r="Q3388" i="1"/>
  <c r="Q3543" i="1"/>
  <c r="Q1640" i="1"/>
  <c r="Q4" i="1"/>
  <c r="Q854" i="1"/>
  <c r="Q2997" i="1"/>
  <c r="Q1749" i="1"/>
  <c r="Q1186" i="1"/>
  <c r="Q1659" i="1"/>
  <c r="Q3626" i="1"/>
  <c r="Q3251" i="1"/>
  <c r="Q2115" i="1"/>
  <c r="Q361" i="1"/>
  <c r="Q291" i="1"/>
  <c r="Q1885" i="1"/>
  <c r="Q2821" i="1"/>
  <c r="Q3552" i="1"/>
  <c r="Q3568" i="1"/>
  <c r="Q3285" i="1"/>
  <c r="Q315" i="1"/>
  <c r="Q383" i="1"/>
  <c r="Q1649" i="1"/>
  <c r="Q2477" i="1"/>
  <c r="Q2116" i="1"/>
  <c r="Q273" i="1"/>
  <c r="Q2787" i="1"/>
  <c r="Q861" i="1"/>
  <c r="Q536" i="1"/>
  <c r="Q3834" i="1"/>
  <c r="Q3545" i="1"/>
  <c r="Q1300" i="1"/>
  <c r="Q523" i="1"/>
  <c r="Q286" i="1"/>
  <c r="Q89" i="1"/>
  <c r="Q3370" i="1"/>
  <c r="Q2665" i="1"/>
  <c r="Q3335" i="1"/>
  <c r="Q121" i="1"/>
  <c r="Q3823" i="1"/>
  <c r="Q3333" i="1"/>
  <c r="Q3306" i="1"/>
  <c r="Q3722" i="1"/>
  <c r="Q2994" i="1"/>
  <c r="Q660" i="1"/>
  <c r="Q2249" i="1"/>
  <c r="Q2731" i="1"/>
  <c r="Q1251" i="1"/>
  <c r="Q808" i="1"/>
  <c r="Q3382" i="1"/>
  <c r="Q3352" i="1"/>
  <c r="Q1278" i="1"/>
  <c r="Q3509" i="1"/>
  <c r="Q327" i="1"/>
  <c r="Q1384" i="1"/>
  <c r="Q3341" i="1"/>
  <c r="Q3603" i="1"/>
  <c r="Q3398" i="1"/>
  <c r="Q844" i="1"/>
  <c r="Q3247" i="1"/>
  <c r="Q2733" i="1"/>
  <c r="Q2797" i="1"/>
  <c r="Q2531" i="1"/>
  <c r="Q1261" i="1"/>
  <c r="Q2606" i="1"/>
  <c r="Q3440" i="1"/>
  <c r="Q1618" i="1"/>
  <c r="Q1209" i="1"/>
  <c r="Q48" i="1"/>
  <c r="Q3228" i="1"/>
  <c r="Q312" i="1"/>
  <c r="Q1189" i="1"/>
  <c r="Q370" i="1"/>
  <c r="Q2313" i="1"/>
  <c r="Q313" i="1"/>
  <c r="Q2292" i="1"/>
  <c r="Q1352" i="1"/>
  <c r="Q2318" i="1"/>
  <c r="Q1003" i="1"/>
  <c r="Q3367" i="1"/>
  <c r="Q3651" i="1"/>
  <c r="Q813" i="1"/>
  <c r="Q114" i="1"/>
  <c r="Q1895" i="1"/>
  <c r="Q3653" i="1"/>
  <c r="Q3151" i="1"/>
  <c r="Q3478" i="1"/>
  <c r="Q1837" i="1"/>
  <c r="Q782" i="1"/>
  <c r="Q831" i="1"/>
  <c r="Q3665" i="1"/>
  <c r="Q96" i="1"/>
  <c r="Q2842" i="1"/>
  <c r="Q2319" i="1"/>
  <c r="Q3781" i="1"/>
  <c r="Q367" i="1"/>
  <c r="Q1195" i="1"/>
  <c r="Q356" i="1"/>
  <c r="Q399" i="1"/>
  <c r="Q3371" i="1"/>
  <c r="Q5" i="1"/>
  <c r="Q793" i="1"/>
  <c r="Q1473" i="1"/>
  <c r="Q403" i="1"/>
  <c r="Q2463" i="1"/>
  <c r="Q1246" i="1"/>
  <c r="Q1639" i="1"/>
  <c r="Q3390" i="1"/>
  <c r="Q2537" i="1"/>
  <c r="Q811" i="1"/>
  <c r="Q1222" i="1"/>
  <c r="Q3507" i="1"/>
  <c r="Q2705" i="1"/>
  <c r="Q756" i="1"/>
  <c r="Q3401" i="1"/>
  <c r="Q2999" i="1"/>
  <c r="Q247" i="1"/>
  <c r="Q1372" i="1"/>
  <c r="Q1631" i="1"/>
  <c r="Q3381" i="1"/>
  <c r="Q330" i="1"/>
  <c r="Q2720" i="1"/>
  <c r="Q3426" i="1"/>
  <c r="Q1507" i="1"/>
  <c r="Q2544" i="1"/>
  <c r="Q3413" i="1"/>
  <c r="Q1638" i="1"/>
  <c r="Q2089" i="1"/>
  <c r="Q3750" i="1"/>
  <c r="Q1275" i="1"/>
  <c r="Q3416" i="1"/>
  <c r="Q3210" i="1"/>
  <c r="Q3561" i="1"/>
  <c r="Q3374" i="1"/>
  <c r="Q3670" i="1"/>
  <c r="Q1522" i="1"/>
  <c r="Q3707" i="1"/>
  <c r="Q857" i="1"/>
  <c r="Q2666" i="1"/>
  <c r="Q3223" i="1"/>
  <c r="Q2542" i="1"/>
  <c r="Q3280" i="1"/>
  <c r="Q3304" i="1"/>
  <c r="Q3465" i="1"/>
  <c r="Q1521" i="1"/>
  <c r="Q369" i="1"/>
  <c r="Q3755" i="1"/>
  <c r="Q116" i="1"/>
  <c r="Q2827" i="1"/>
  <c r="Q1929" i="1"/>
  <c r="Q829" i="1"/>
  <c r="Q2742" i="1"/>
  <c r="Q62" i="1"/>
  <c r="Q2993" i="1"/>
  <c r="Q2487" i="1"/>
  <c r="Q290" i="1"/>
  <c r="Q3237" i="1"/>
  <c r="Q2926" i="1"/>
  <c r="Q2493" i="1"/>
  <c r="Q3017" i="1"/>
  <c r="Q3669" i="1"/>
  <c r="Q2472" i="1"/>
  <c r="Q3537" i="1"/>
  <c r="Q1930" i="1"/>
  <c r="Q1029" i="1"/>
  <c r="Q406" i="1"/>
  <c r="Q360" i="1"/>
  <c r="Q3264" i="1"/>
  <c r="Q3000" i="1"/>
  <c r="Q3171" i="1"/>
  <c r="Q3175" i="1"/>
  <c r="Q3025" i="1"/>
  <c r="Q350" i="1"/>
  <c r="Q1833" i="1"/>
  <c r="Q3282" i="1"/>
  <c r="Q3467" i="1"/>
  <c r="Q3266" i="1"/>
  <c r="Q2049" i="1"/>
  <c r="Q3360" i="1"/>
  <c r="Q2176" i="1"/>
  <c r="Q3427" i="1"/>
  <c r="Q1206" i="1"/>
  <c r="Q3246" i="1"/>
  <c r="Q60" i="1"/>
  <c r="Q3679" i="1"/>
  <c r="Q1753" i="1"/>
  <c r="Q2663" i="1"/>
  <c r="Q2941" i="1"/>
  <c r="Q1035" i="1"/>
  <c r="Q3297" i="1"/>
  <c r="Q90" i="1"/>
  <c r="Q1687" i="1"/>
  <c r="Q416" i="1"/>
  <c r="Q3245" i="1"/>
  <c r="Q1758" i="1"/>
  <c r="Q2551" i="1"/>
  <c r="Q3575" i="1"/>
  <c r="Q795" i="1"/>
  <c r="Q337" i="1"/>
  <c r="Q2935" i="1"/>
  <c r="Q1303" i="1"/>
  <c r="Q3430" i="1"/>
  <c r="Q2553" i="1"/>
  <c r="Q2208" i="1"/>
  <c r="Q1616" i="1"/>
  <c r="Q358" i="1"/>
  <c r="Q3517" i="1"/>
  <c r="Q3627" i="1"/>
  <c r="Q323" i="1"/>
  <c r="Q3768" i="1"/>
  <c r="Q3284" i="1"/>
  <c r="Q2799" i="1"/>
  <c r="Q1664" i="1"/>
  <c r="Q1670" i="1"/>
  <c r="Q2166" i="1"/>
  <c r="Q1540" i="1"/>
  <c r="Q3018" i="1"/>
  <c r="Q1219" i="1"/>
  <c r="Q2270" i="1"/>
  <c r="Q3599" i="1"/>
  <c r="Q3443" i="1"/>
  <c r="Q1672" i="1"/>
  <c r="Q2317" i="1"/>
  <c r="Q245" i="1"/>
  <c r="Q752" i="1"/>
  <c r="Q1405" i="1"/>
  <c r="Q3717" i="1"/>
  <c r="Q3726" i="1"/>
  <c r="Q1663" i="1"/>
  <c r="Q2076" i="1"/>
  <c r="Q786" i="1"/>
  <c r="Q2790" i="1"/>
  <c r="Q2793" i="1"/>
  <c r="Q3680" i="1"/>
  <c r="Q537" i="1"/>
  <c r="Q85" i="1"/>
  <c r="Q109" i="1"/>
  <c r="Q2095" i="1"/>
  <c r="Q1899" i="1"/>
  <c r="Q1205" i="1"/>
  <c r="Q2927" i="1"/>
  <c r="Q1203" i="1"/>
  <c r="Q3500" i="1"/>
  <c r="Q2332" i="1"/>
  <c r="Q2811" i="1"/>
  <c r="Q3392" i="1"/>
  <c r="Q3563" i="1"/>
  <c r="Q1470" i="1"/>
  <c r="Q1395" i="1"/>
  <c r="Q3716" i="1"/>
  <c r="Q3227" i="1"/>
  <c r="Q3230" i="1"/>
  <c r="Q3760" i="1"/>
  <c r="Q3466" i="1"/>
  <c r="Q746" i="1"/>
  <c r="Q2459" i="1"/>
  <c r="Q1345" i="1"/>
  <c r="Q3548" i="1"/>
  <c r="Q2337" i="1"/>
  <c r="Q743" i="1"/>
  <c r="Q2461" i="1"/>
  <c r="Q3383" i="1"/>
  <c r="Q2020" i="1"/>
  <c r="Q2715" i="1"/>
  <c r="Q3544" i="1"/>
  <c r="Q1295" i="1"/>
  <c r="Q1215" i="1"/>
  <c r="Q1349" i="1"/>
  <c r="Q3188" i="1"/>
  <c r="Q3340" i="1"/>
  <c r="Q417" i="1"/>
  <c r="Q3216" i="1"/>
  <c r="Q2529" i="1"/>
  <c r="Q1856" i="1"/>
  <c r="Q522" i="1"/>
  <c r="Q3839" i="1"/>
  <c r="Q3220" i="1"/>
  <c r="Q3269" i="1"/>
  <c r="Q1039" i="1"/>
  <c r="Q35" i="1"/>
  <c r="Q346" i="1"/>
  <c r="Q1888" i="1"/>
  <c r="Q2931" i="1"/>
  <c r="Q2984" i="1"/>
  <c r="Q3474" i="1"/>
  <c r="Q3725" i="1"/>
  <c r="Q3661" i="1"/>
  <c r="Q3226" i="1"/>
  <c r="Q345" i="1"/>
  <c r="Q3307" i="1"/>
  <c r="Q760" i="1"/>
  <c r="Q2616" i="1"/>
  <c r="Q3528" i="1"/>
  <c r="Q2976" i="1"/>
  <c r="Q3551" i="1"/>
  <c r="Q1297" i="1"/>
  <c r="Q2336" i="1"/>
  <c r="Q3356" i="1"/>
  <c r="Q761" i="1"/>
  <c r="Q1765" i="1"/>
  <c r="Q757" i="1"/>
  <c r="Q3550" i="1"/>
  <c r="Q59" i="1"/>
  <c r="Q1855" i="1"/>
  <c r="Q1350" i="1"/>
  <c r="Q3403" i="1"/>
  <c r="Q2550" i="1"/>
  <c r="Q3553" i="1"/>
  <c r="Q2804" i="1"/>
  <c r="Q332" i="1"/>
  <c r="Q3255" i="1"/>
  <c r="Q3628" i="1"/>
  <c r="Q3158" i="1"/>
  <c r="Q1273" i="1"/>
  <c r="Q1269" i="1"/>
  <c r="Q1253" i="1"/>
  <c r="Q3288" i="1"/>
  <c r="Q3784" i="1"/>
  <c r="Q1843" i="1"/>
  <c r="Q3300" i="1"/>
  <c r="Q2640" i="1"/>
  <c r="Q1624" i="1"/>
  <c r="Q302" i="1"/>
  <c r="Q1897" i="1"/>
  <c r="Q3326" i="1"/>
  <c r="Q835" i="1"/>
  <c r="Q3344" i="1"/>
  <c r="Q3272" i="1"/>
  <c r="Q2098" i="1"/>
  <c r="Q1287" i="1"/>
  <c r="Q1634" i="1"/>
  <c r="Q2711" i="1"/>
  <c r="Q3286" i="1"/>
  <c r="Q2526" i="1"/>
  <c r="Q326" i="1"/>
  <c r="Q2210" i="1"/>
  <c r="Q3526" i="1"/>
  <c r="Q3252" i="1"/>
  <c r="Q409" i="1"/>
  <c r="Q2452" i="1"/>
  <c r="Q3162" i="1"/>
  <c r="Q1832" i="1"/>
  <c r="Q3674" i="1"/>
  <c r="Q1852" i="1"/>
  <c r="Q3324" i="1"/>
  <c r="Q294" i="1"/>
  <c r="Q3271" i="1"/>
  <c r="Q3715" i="1"/>
  <c r="Q3508" i="1"/>
  <c r="Q2221" i="1"/>
  <c r="Q1615" i="1"/>
  <c r="Q2605" i="1"/>
  <c r="Q828" i="1"/>
  <c r="Q1504" i="1"/>
  <c r="Q3346" i="1"/>
  <c r="Q410" i="1"/>
  <c r="Q3688" i="1"/>
  <c r="Q3664" i="1"/>
  <c r="Q1683" i="1"/>
  <c r="Q3365" i="1"/>
  <c r="Q2981" i="1"/>
  <c r="Q1643" i="1"/>
  <c r="Q1846" i="1"/>
  <c r="Q728" i="1"/>
  <c r="Q3358" i="1"/>
  <c r="Q2800" i="1"/>
  <c r="Q295" i="1"/>
  <c r="Q3362" i="1"/>
  <c r="Q3328" i="1"/>
  <c r="Q362" i="1"/>
  <c r="Q2940" i="1"/>
  <c r="Q42" i="1"/>
  <c r="Q798" i="1"/>
  <c r="Q3521" i="1"/>
  <c r="Q365" i="1"/>
  <c r="Q804" i="1"/>
  <c r="Q250" i="1"/>
  <c r="Q3577" i="1"/>
  <c r="Q3276" i="1"/>
  <c r="Q843" i="1"/>
  <c r="Q1201" i="1"/>
  <c r="Q368" i="1"/>
  <c r="Q2310" i="1"/>
  <c r="Q32" i="1"/>
  <c r="Q2094" i="1"/>
  <c r="Q1353" i="1"/>
  <c r="Q3256" i="1"/>
  <c r="Q2302" i="1"/>
  <c r="Q3841" i="1"/>
  <c r="Q1858" i="1"/>
  <c r="Q3811" i="1"/>
  <c r="Q1610" i="1"/>
  <c r="Q1263" i="1"/>
  <c r="Q3329" i="1"/>
  <c r="Q317" i="1"/>
  <c r="Q1463" i="1"/>
  <c r="Q3453" i="1"/>
  <c r="Q2307" i="1"/>
  <c r="Q9" i="1"/>
  <c r="Q3513" i="1"/>
  <c r="Q2219" i="1"/>
  <c r="Q336" i="1"/>
  <c r="Q284" i="1"/>
  <c r="Q1628" i="1"/>
  <c r="Q339" i="1"/>
  <c r="Q3005" i="1"/>
  <c r="Q2791" i="1"/>
  <c r="Q3010" i="1"/>
  <c r="Q3530" i="1"/>
  <c r="Q3423" i="1"/>
  <c r="Q2340" i="1"/>
  <c r="Q2222" i="1"/>
  <c r="Q3176" i="1"/>
  <c r="Q3758" i="1"/>
  <c r="Q1213" i="1"/>
  <c r="Q3353" i="1"/>
  <c r="Q1625" i="1"/>
  <c r="Q413" i="1"/>
  <c r="Q3379" i="1"/>
  <c r="Q1512" i="1"/>
  <c r="Q2055" i="1"/>
  <c r="Q3762" i="1"/>
  <c r="Q2615" i="1"/>
  <c r="Q2496" i="1"/>
  <c r="Q1608" i="1"/>
  <c r="Q56" i="1"/>
  <c r="Q3159" i="1"/>
  <c r="Q3359" i="1"/>
  <c r="Q3439" i="1"/>
  <c r="Q3322" i="1"/>
  <c r="Q1286" i="1"/>
  <c r="Q3469" i="1"/>
  <c r="Q1828" i="1"/>
  <c r="Q3476" i="1"/>
  <c r="Q3620" i="1"/>
  <c r="Q3152" i="1"/>
  <c r="Q3815" i="1"/>
  <c r="Q16" i="1"/>
  <c r="Q838" i="1"/>
  <c r="Q1630" i="1"/>
  <c r="Q2932" i="1"/>
  <c r="Q2118" i="1"/>
  <c r="Q394" i="1"/>
  <c r="Q1884" i="1"/>
  <c r="Q2937" i="1"/>
  <c r="Q3184" i="1"/>
  <c r="Q2122" i="1"/>
  <c r="Q3024" i="1"/>
  <c r="Q3420" i="1"/>
  <c r="Q1207" i="1"/>
  <c r="Q3673" i="1"/>
  <c r="Q2285" i="1"/>
  <c r="Q529" i="1"/>
  <c r="Q2552" i="1"/>
  <c r="Q2456" i="1"/>
  <c r="Q3222" i="1"/>
  <c r="Q3840" i="1"/>
  <c r="Q2546" i="1"/>
  <c r="Q319" i="1"/>
  <c r="Q3723" i="1"/>
  <c r="Q3701" i="1"/>
  <c r="Q3616" i="1"/>
  <c r="Q3250" i="1"/>
  <c r="Q2462" i="1"/>
  <c r="Q3239" i="1"/>
  <c r="Q3719" i="1"/>
  <c r="Q1653" i="1"/>
  <c r="Q3522" i="1"/>
  <c r="Q2121" i="1"/>
  <c r="Q3729" i="1"/>
  <c r="Q3384" i="1"/>
  <c r="Q255" i="1"/>
  <c r="Q2713" i="1"/>
  <c r="Q3020" i="1"/>
  <c r="Q3456" i="1"/>
  <c r="Q2966" i="1"/>
  <c r="Q2306" i="1"/>
  <c r="Q2088" i="1"/>
  <c r="Q1607" i="1"/>
  <c r="Q1531" i="1"/>
  <c r="Q1673" i="1"/>
  <c r="Q3660" i="1"/>
  <c r="Q1654" i="1"/>
  <c r="Q19" i="1"/>
  <c r="Q3503" i="1"/>
  <c r="Q1829" i="1"/>
  <c r="Q3457" i="1"/>
  <c r="Q541" i="1"/>
  <c r="Q299" i="1"/>
  <c r="Q420" i="1"/>
  <c r="Q1949" i="1"/>
  <c r="Q393" i="1"/>
  <c r="Q834" i="1"/>
  <c r="Q3487" i="1"/>
  <c r="Q3238" i="1"/>
  <c r="Q2299" i="1"/>
  <c r="Q1651" i="1"/>
  <c r="Q3022" i="1"/>
  <c r="Q661" i="1"/>
  <c r="Q3242" i="1"/>
  <c r="Q3512" i="1"/>
  <c r="Q653" i="1"/>
  <c r="Q108" i="1"/>
  <c r="Q12" i="1"/>
  <c r="Q1636" i="1"/>
  <c r="Q3655" i="1"/>
  <c r="Q3566" i="1"/>
  <c r="Q3040" i="1"/>
  <c r="Q3590" i="1"/>
  <c r="Q119" i="1"/>
  <c r="Q3571" i="1"/>
  <c r="Q1268" i="1"/>
  <c r="Q654" i="1"/>
  <c r="Q304" i="1"/>
  <c r="Q3558" i="1"/>
  <c r="Q3263" i="1"/>
  <c r="Q3752" i="1"/>
  <c r="Q1290" i="1"/>
  <c r="Q794" i="1"/>
  <c r="Q421" i="1"/>
  <c r="Q827" i="1"/>
  <c r="Q1745" i="1"/>
  <c r="Q3402" i="1"/>
  <c r="Q3153" i="1"/>
  <c r="Q2533" i="1"/>
  <c r="Q92" i="1"/>
  <c r="Q3547" i="1"/>
  <c r="Q3236" i="1"/>
  <c r="Q3650" i="1"/>
  <c r="Q2830" i="1"/>
  <c r="Q344" i="1"/>
  <c r="Q2986" i="1"/>
  <c r="Q3217" i="1"/>
  <c r="Q30" i="1"/>
  <c r="Q727" i="1"/>
  <c r="Q2112" i="1"/>
  <c r="Q1658" i="1"/>
  <c r="Q2100" i="1"/>
  <c r="Q3703" i="1"/>
  <c r="Q1851" i="1"/>
  <c r="Q2527" i="1"/>
  <c r="Q3337" i="1"/>
  <c r="Q1931" i="1"/>
  <c r="Q3408" i="1"/>
  <c r="Q2995" i="1"/>
  <c r="Q3350" i="1"/>
  <c r="Q3789" i="1"/>
  <c r="Q3277" i="1"/>
  <c r="Q2813" i="1"/>
  <c r="Q1367" i="1"/>
  <c r="Q3290" i="1"/>
  <c r="Q3435" i="1"/>
  <c r="Q2541" i="1"/>
  <c r="Q3777" i="1"/>
  <c r="Q3375" i="1"/>
  <c r="Q750" i="1"/>
  <c r="Q419" i="1"/>
  <c r="Q34" i="1"/>
  <c r="Q3689" i="1"/>
  <c r="Q2810" i="1"/>
  <c r="Q18" i="1"/>
  <c r="Q535" i="1"/>
  <c r="Q22" i="1"/>
  <c r="Q3831" i="1"/>
  <c r="Q1604" i="1"/>
  <c r="Q388" i="1"/>
  <c r="Q1830" i="1"/>
  <c r="Q2973" i="1"/>
  <c r="Q1840" i="1"/>
  <c r="Q61" i="1"/>
  <c r="Q3697" i="1"/>
  <c r="Q2977" i="1"/>
  <c r="Q2179" i="1"/>
  <c r="Q2248" i="1"/>
  <c r="Q3215" i="1"/>
  <c r="Q3221" i="1"/>
  <c r="Q2562" i="1"/>
  <c r="Q2290" i="1"/>
  <c r="Q2484" i="1"/>
  <c r="Q3624" i="1"/>
  <c r="Q3318" i="1"/>
  <c r="Q3312" i="1"/>
  <c r="Q1853" i="1"/>
  <c r="Q3299" i="1"/>
  <c r="Q2288" i="1"/>
  <c r="Q1826" i="1"/>
  <c r="Q3592" i="1"/>
  <c r="Q2489" i="1"/>
  <c r="Q3604" i="1"/>
  <c r="Q3218" i="1"/>
  <c r="Q10" i="1"/>
  <c r="Q749" i="1"/>
  <c r="Q3314" i="1"/>
  <c r="Q3559" i="1"/>
  <c r="Q1605" i="1"/>
  <c r="Q801" i="1"/>
  <c r="Q3580" i="1"/>
  <c r="Q3378" i="1"/>
  <c r="Q84" i="1"/>
  <c r="Q3386" i="1"/>
  <c r="Q1028" i="1"/>
  <c r="Q2476" i="1"/>
  <c r="Q3817" i="1"/>
  <c r="Q3419" i="1"/>
  <c r="Q527" i="1"/>
  <c r="Q2498" i="1"/>
  <c r="Q141" i="1"/>
  <c r="Q2992" i="1"/>
  <c r="Q3519" i="1"/>
  <c r="Q806" i="1"/>
  <c r="Q2209" i="1"/>
  <c r="Q2832" i="1"/>
  <c r="Q2482" i="1"/>
  <c r="Q3518" i="1"/>
  <c r="Q823" i="1"/>
  <c r="Q102" i="1"/>
  <c r="Q2524" i="1"/>
  <c r="Q3830" i="1"/>
  <c r="Q3377" i="1"/>
  <c r="Q1635" i="1"/>
  <c r="Q1691" i="1"/>
  <c r="Q3557" i="1"/>
  <c r="Q3763" i="1"/>
  <c r="Q3475" i="1"/>
  <c r="Q3676" i="1"/>
  <c r="Q51" i="1"/>
  <c r="Q2637" i="1"/>
  <c r="Q1859" i="1"/>
  <c r="Q2532" i="1"/>
  <c r="Q46" i="1"/>
  <c r="Q3387" i="1"/>
  <c r="Q533" i="1"/>
  <c r="Q3506" i="1"/>
  <c r="Q3532" i="1"/>
  <c r="Q3343" i="1"/>
  <c r="Q3405" i="1"/>
  <c r="Q3414" i="1"/>
  <c r="Q2097" i="1"/>
  <c r="Q43" i="1"/>
  <c r="Q810" i="1"/>
  <c r="Q3546" i="1"/>
  <c r="Q103" i="1"/>
  <c r="Q296" i="1"/>
  <c r="Q3772" i="1"/>
  <c r="Q3776" i="1"/>
  <c r="Q3433" i="1"/>
  <c r="Q1641" i="1"/>
  <c r="Q2924" i="1"/>
  <c r="Q2099" i="1"/>
  <c r="Q2174" i="1"/>
  <c r="Q3289" i="1"/>
  <c r="Q3771" i="1"/>
  <c r="Q3334" i="1"/>
  <c r="Q86" i="1"/>
  <c r="Q392" i="1"/>
  <c r="Q3629" i="1"/>
  <c r="Q3765" i="1"/>
  <c r="Q3447" i="1"/>
  <c r="Q2824" i="1"/>
  <c r="Q3002" i="1"/>
  <c r="Q3615" i="1"/>
  <c r="Q3514" i="1"/>
  <c r="Q3574" i="1"/>
  <c r="Q3766" i="1"/>
  <c r="Q1847" i="1"/>
  <c r="Q3033" i="1"/>
  <c r="Q3429" i="1"/>
  <c r="Q3495" i="1"/>
  <c r="Q75" i="1"/>
  <c r="Q784" i="1"/>
  <c r="Q859" i="1"/>
  <c r="Q1304" i="1"/>
  <c r="Q2468" i="1"/>
  <c r="Q1644" i="1"/>
  <c r="Q2475" i="1"/>
  <c r="Q2930" i="1"/>
  <c r="Q3187" i="1"/>
  <c r="Q3394" i="1"/>
  <c r="Q3810" i="1"/>
  <c r="Q3524" i="1"/>
  <c r="Q2839" i="1"/>
  <c r="Q1365" i="1"/>
  <c r="Q3554" i="1"/>
  <c r="Q2990" i="1"/>
  <c r="Q3581" i="1"/>
  <c r="Q3583" i="1"/>
  <c r="Q3668" i="1"/>
  <c r="Q3444" i="1"/>
  <c r="Q3496" i="1"/>
  <c r="Q855" i="1"/>
  <c r="Q2925" i="1"/>
  <c r="Q3610" i="1"/>
  <c r="Q3652" i="1"/>
  <c r="Q2823" i="1"/>
  <c r="Q3338" i="1"/>
  <c r="Q52" i="1"/>
  <c r="Q1824" i="1"/>
  <c r="Q2114" i="1"/>
  <c r="Q3417" i="1"/>
  <c r="Q2171" i="1"/>
  <c r="Q3578" i="1"/>
  <c r="Q850" i="1"/>
  <c r="Q33" i="1"/>
  <c r="Q3662" i="1"/>
  <c r="Q849" i="1"/>
  <c r="Q1064" i="1"/>
  <c r="Q3799" i="1"/>
  <c r="Q3939" i="1"/>
  <c r="Q1338" i="1"/>
  <c r="Q981" i="1"/>
  <c r="Q701" i="1"/>
  <c r="Q1006" i="1"/>
  <c r="Q1587" i="1"/>
  <c r="Q709" i="1"/>
  <c r="Q3975" i="1"/>
  <c r="Q3146" i="1"/>
  <c r="Q1007" i="1"/>
  <c r="Q887" i="1"/>
  <c r="Q690" i="1"/>
  <c r="Q1873" i="1"/>
  <c r="Q4108" i="1"/>
  <c r="Q1343" i="1"/>
  <c r="Q776" i="1"/>
  <c r="Q4024" i="1"/>
  <c r="Q1730" i="1"/>
  <c r="Q3125" i="1"/>
  <c r="Q1799" i="1"/>
  <c r="Q879" i="1"/>
  <c r="Q3908" i="1"/>
  <c r="Q3064" i="1"/>
  <c r="Q1308" i="1"/>
  <c r="Q1777" i="1"/>
  <c r="Q1706" i="1"/>
  <c r="Q3190" i="1"/>
  <c r="Q454" i="1"/>
  <c r="Q2676" i="1"/>
  <c r="Q1078" i="1"/>
  <c r="Q2902" i="1"/>
  <c r="Q1794" i="1"/>
  <c r="Q2917" i="1"/>
  <c r="Q4069" i="1"/>
  <c r="Q168" i="1"/>
  <c r="Q4041" i="1"/>
  <c r="Q3073" i="1"/>
  <c r="Q3795" i="1"/>
  <c r="Q2957" i="1"/>
  <c r="Q1767" i="1"/>
  <c r="Q1914" i="1"/>
  <c r="Q3197" i="1"/>
  <c r="Q1000" i="1"/>
  <c r="Q203" i="1"/>
  <c r="Q3124" i="1"/>
  <c r="Q691" i="1"/>
  <c r="Q3118" i="1"/>
  <c r="Q4000" i="1"/>
  <c r="Q1772" i="1"/>
  <c r="Q980" i="1"/>
  <c r="Q218" i="1"/>
  <c r="Q3204" i="1"/>
  <c r="Q4058" i="1"/>
  <c r="Q3878" i="1"/>
  <c r="Q1919" i="1"/>
  <c r="Q1819" i="1"/>
  <c r="Q3201" i="1"/>
  <c r="Q2757" i="1"/>
  <c r="Q3143" i="1"/>
  <c r="Q778" i="1"/>
  <c r="Q3633" i="1"/>
  <c r="Q1243" i="1"/>
  <c r="Q206" i="1"/>
  <c r="Q2678" i="1"/>
  <c r="Q485" i="1"/>
  <c r="Q2857" i="1"/>
  <c r="Q1339" i="1"/>
  <c r="Q1554" i="1"/>
  <c r="Q1816" i="1"/>
  <c r="Q3904" i="1"/>
  <c r="Q1804" i="1"/>
  <c r="Q2325" i="1"/>
  <c r="Q1694" i="1"/>
  <c r="Q3978" i="1"/>
  <c r="Q1788" i="1"/>
  <c r="Q1921" i="1"/>
  <c r="Q1021" i="1"/>
  <c r="Q4038" i="1"/>
  <c r="Q971" i="1"/>
  <c r="Q1905" i="1"/>
  <c r="Q699" i="1"/>
  <c r="Q3209" i="1"/>
  <c r="Q2703" i="1"/>
  <c r="Q962" i="1"/>
  <c r="Q972" i="1"/>
  <c r="Q1776" i="1"/>
  <c r="Q1769" i="1"/>
  <c r="Q1558" i="1"/>
  <c r="Q213" i="1"/>
  <c r="Q1009" i="1"/>
  <c r="Q1690" i="1"/>
  <c r="Q3937" i="1"/>
  <c r="Q956" i="1"/>
  <c r="Q1922" i="1"/>
  <c r="Q1866" i="1"/>
  <c r="Q1908" i="1"/>
  <c r="Q1719" i="1"/>
  <c r="Q1989" i="1"/>
  <c r="Q3107" i="1"/>
  <c r="Q963" i="1"/>
  <c r="Q2870" i="1"/>
  <c r="Q198" i="1"/>
  <c r="Q2856" i="1"/>
  <c r="Q866" i="1"/>
  <c r="Q3846" i="1"/>
  <c r="Q1810" i="1"/>
  <c r="Q1572" i="1"/>
  <c r="Q771" i="1"/>
  <c r="Q2408" i="1"/>
  <c r="Q1108" i="1"/>
  <c r="Q888" i="1"/>
  <c r="Q878" i="1"/>
  <c r="Q894" i="1"/>
  <c r="Q1317" i="1"/>
  <c r="Q236" i="1"/>
  <c r="Q885" i="1"/>
  <c r="Q898" i="1"/>
  <c r="Q179" i="1"/>
  <c r="Q954" i="1"/>
  <c r="Q1786" i="1"/>
  <c r="Q1782" i="1"/>
  <c r="Q1306" i="1"/>
  <c r="Q1139" i="1"/>
  <c r="Q673" i="1"/>
  <c r="Q1912" i="1"/>
  <c r="Q444" i="1"/>
  <c r="Q896" i="1"/>
  <c r="Q2323" i="1"/>
  <c r="Q3104" i="1"/>
  <c r="Q2600" i="1"/>
  <c r="Q961" i="1"/>
  <c r="Q1797" i="1"/>
  <c r="Q1071" i="1"/>
  <c r="Q953" i="1"/>
  <c r="Q932" i="1"/>
  <c r="Q2875" i="1"/>
  <c r="Q2891" i="1"/>
  <c r="Q4003" i="1"/>
  <c r="Q3989" i="1"/>
  <c r="Q4054" i="1"/>
  <c r="Q4046" i="1"/>
  <c r="Q3913" i="1"/>
  <c r="Q901" i="1"/>
  <c r="Q4037" i="1"/>
  <c r="Q556" i="1"/>
  <c r="Q4096" i="1"/>
  <c r="Q2913" i="1"/>
  <c r="Q3637" i="1"/>
  <c r="Q1807" i="1"/>
  <c r="Q3916" i="1"/>
  <c r="Q1781" i="1"/>
  <c r="Q767" i="1"/>
  <c r="Q185" i="1"/>
  <c r="Q3945" i="1"/>
  <c r="Q1114" i="1"/>
  <c r="Q695" i="1"/>
  <c r="Q3635" i="1"/>
  <c r="Q1806" i="1"/>
  <c r="Q3997" i="1"/>
  <c r="Q3985" i="1"/>
  <c r="Q974" i="1"/>
  <c r="Q1015" i="1"/>
  <c r="Q2704" i="1"/>
  <c r="Q4071" i="1"/>
  <c r="Q3853" i="1"/>
  <c r="Q600" i="1"/>
  <c r="Q1551" i="1"/>
  <c r="Q713" i="1"/>
  <c r="Q1728" i="1"/>
  <c r="Q979" i="1"/>
  <c r="Q2884" i="1"/>
  <c r="Q2645" i="1"/>
  <c r="Q1693" i="1"/>
  <c r="Q182" i="1"/>
  <c r="Q2674" i="1"/>
  <c r="Q481" i="1"/>
  <c r="Q3900" i="1"/>
  <c r="Q3893" i="1"/>
  <c r="Q2887" i="1"/>
  <c r="Q3960" i="1"/>
  <c r="Q3987" i="1"/>
  <c r="Q1313" i="1"/>
  <c r="Q3976" i="1"/>
  <c r="Q2863" i="1"/>
  <c r="Q1433" i="1"/>
  <c r="Q2847" i="1"/>
  <c r="Q4042" i="1"/>
  <c r="Q1689" i="1"/>
  <c r="Q1315" i="1"/>
  <c r="Q923" i="1"/>
  <c r="Q3639" i="1"/>
  <c r="Q1492" i="1"/>
  <c r="Q704" i="1"/>
  <c r="Q1805" i="1"/>
  <c r="Q881" i="1"/>
  <c r="Q1016" i="1"/>
  <c r="Q2147" i="1"/>
  <c r="Q936" i="1"/>
  <c r="Q3809" i="1"/>
  <c r="Q205" i="1"/>
  <c r="Q3106" i="1"/>
  <c r="Q1004" i="1"/>
  <c r="Q985" i="1"/>
  <c r="Q1079" i="1"/>
  <c r="Q1230" i="1"/>
  <c r="Q672" i="1"/>
  <c r="Q2744" i="1"/>
  <c r="Q1593" i="1"/>
  <c r="Q1548" i="1"/>
  <c r="Q2129" i="1"/>
  <c r="Q4077" i="1"/>
  <c r="Q4112" i="1"/>
  <c r="Q2364" i="1"/>
  <c r="Q964" i="1"/>
  <c r="Q3736" i="1"/>
  <c r="Q2139" i="1"/>
  <c r="Q2684" i="1"/>
  <c r="Q2159" i="1"/>
  <c r="Q4030" i="1"/>
  <c r="Q952" i="1"/>
  <c r="Q2749" i="1"/>
  <c r="Q687" i="1"/>
  <c r="Q146" i="1"/>
  <c r="Q2675" i="1"/>
  <c r="Q4104" i="1"/>
  <c r="Q547" i="1"/>
  <c r="Q2920" i="1"/>
  <c r="Q3890" i="1"/>
  <c r="Q467" i="1"/>
  <c r="Q3867" i="1"/>
  <c r="Q1439" i="1"/>
  <c r="Q2922" i="1"/>
  <c r="Q4076" i="1"/>
  <c r="Q2748" i="1"/>
  <c r="Q3113" i="1"/>
  <c r="Q703" i="1"/>
  <c r="Q2699" i="1"/>
  <c r="Q2000" i="1"/>
  <c r="Q202" i="1"/>
  <c r="Q1702" i="1"/>
  <c r="Q1069" i="1"/>
  <c r="Q1307" i="1"/>
  <c r="Q682" i="1"/>
  <c r="Q1783" i="1"/>
  <c r="Q4035" i="1"/>
  <c r="Q679" i="1"/>
  <c r="Q2780" i="1"/>
  <c r="Q517" i="1"/>
  <c r="Q1692" i="1"/>
  <c r="Q2409" i="1"/>
  <c r="Q212" i="1"/>
  <c r="Q995" i="1"/>
  <c r="Q1502" i="1"/>
  <c r="Q3111" i="1"/>
  <c r="Q241" i="1"/>
  <c r="Q3205" i="1"/>
  <c r="Q876" i="1"/>
  <c r="Q3961" i="1"/>
  <c r="Q3957" i="1"/>
  <c r="Q4012" i="1"/>
  <c r="Q3969" i="1"/>
  <c r="Q869" i="1"/>
  <c r="Q1785" i="1"/>
  <c r="Q3053" i="1"/>
  <c r="Q2598" i="1"/>
  <c r="Q3091" i="1"/>
  <c r="Q2882" i="1"/>
  <c r="Q152" i="1"/>
  <c r="Q595" i="1"/>
  <c r="Q1577" i="1"/>
  <c r="Q521" i="1"/>
  <c r="Q1019" i="1"/>
  <c r="Q3095" i="1"/>
  <c r="Q2407" i="1"/>
  <c r="Q3136" i="1"/>
  <c r="Q1332" i="1"/>
  <c r="Q171" i="1"/>
  <c r="Q912" i="1"/>
  <c r="Q4059" i="1"/>
  <c r="Q710" i="1"/>
  <c r="Q1798" i="1"/>
  <c r="Q4055" i="1"/>
  <c r="Q3844" i="1"/>
  <c r="Q487" i="1"/>
  <c r="Q2747" i="1"/>
  <c r="Q2919" i="1"/>
  <c r="Q1685" i="1"/>
  <c r="Q4085" i="1"/>
  <c r="Q674" i="1"/>
  <c r="Q469" i="1"/>
  <c r="Q3895" i="1"/>
  <c r="Q671" i="1"/>
  <c r="Q3739" i="1"/>
  <c r="Q4106" i="1"/>
  <c r="Q615" i="1"/>
  <c r="Q1773" i="1"/>
  <c r="Q3845" i="1"/>
  <c r="Q1568" i="1"/>
  <c r="Q1739" i="1"/>
  <c r="Q1986" i="1"/>
  <c r="Q3974" i="1"/>
  <c r="Q183" i="1"/>
  <c r="Q924" i="1"/>
  <c r="Q2657" i="1"/>
  <c r="Q3137" i="1"/>
  <c r="Q2898" i="1"/>
  <c r="Q2326" i="1"/>
  <c r="Q1167" i="1"/>
  <c r="Q1596" i="1"/>
  <c r="Q1802" i="1"/>
  <c r="Q2944" i="1"/>
  <c r="Q1426" i="1"/>
  <c r="Q1787" i="1"/>
  <c r="Q1699" i="1"/>
  <c r="Q2869" i="1"/>
  <c r="Q884" i="1"/>
  <c r="Q3741" i="1"/>
  <c r="Q1882" i="1"/>
  <c r="Q181" i="1"/>
  <c r="Q3634" i="1"/>
  <c r="Q3993" i="1"/>
  <c r="Q3984" i="1"/>
  <c r="Q3109" i="1"/>
  <c r="Q1337" i="1"/>
  <c r="Q2859" i="1"/>
  <c r="Q3805" i="1"/>
  <c r="Q1766" i="1"/>
  <c r="Q3065" i="1"/>
  <c r="Q482" i="1"/>
  <c r="Q4066" i="1"/>
  <c r="Q1168" i="1"/>
  <c r="Q2885" i="1"/>
  <c r="Q2755" i="1"/>
  <c r="Q2659" i="1"/>
  <c r="Q667" i="1"/>
  <c r="Q2517" i="1"/>
  <c r="Q1096" i="1"/>
  <c r="Q868" i="1"/>
  <c r="Q1417" i="1"/>
  <c r="Q862" i="1"/>
  <c r="Q3982" i="1"/>
  <c r="Q3740" i="1"/>
  <c r="Q1098" i="1"/>
  <c r="Q3742" i="1"/>
  <c r="Q969" i="1"/>
  <c r="Q1240" i="1"/>
  <c r="Q2907" i="1"/>
  <c r="Q3862" i="1"/>
  <c r="Q4050" i="1"/>
  <c r="Q221" i="1"/>
  <c r="Q474" i="1"/>
  <c r="Q4057" i="1"/>
  <c r="Q3899" i="1"/>
  <c r="Q2679" i="1"/>
  <c r="Q628" i="1"/>
  <c r="Q942" i="1"/>
  <c r="Q3099" i="1"/>
  <c r="Q1992" i="1"/>
  <c r="Q2405" i="1"/>
  <c r="Q3892" i="1"/>
  <c r="Q991" i="1"/>
  <c r="Q2958" i="1"/>
  <c r="Q4022" i="1"/>
  <c r="Q3998" i="1"/>
  <c r="Q4001" i="1"/>
  <c r="Q4072" i="1"/>
  <c r="Q3646" i="1"/>
  <c r="Q3850" i="1"/>
  <c r="Q3856" i="1"/>
  <c r="Q207" i="1"/>
  <c r="Q3849" i="1"/>
  <c r="Q1005" i="1"/>
  <c r="Q189" i="1"/>
  <c r="Q4032" i="1"/>
  <c r="Q3093" i="1"/>
  <c r="Q3951" i="1"/>
  <c r="Q3935" i="1"/>
  <c r="Q4083" i="1"/>
  <c r="Q3133" i="1"/>
  <c r="Q1774" i="1"/>
  <c r="Q164" i="1"/>
  <c r="Q1312" i="1"/>
  <c r="Q1784" i="1"/>
  <c r="Q681" i="1"/>
  <c r="Q3734" i="1"/>
  <c r="Q700" i="1"/>
  <c r="Q1789" i="1"/>
  <c r="Q1320" i="1"/>
  <c r="Q3909" i="1"/>
  <c r="Q3926" i="1"/>
  <c r="Q3102" i="1"/>
  <c r="Q209" i="1"/>
  <c r="Q1321" i="1"/>
  <c r="Q3078" i="1"/>
  <c r="Q3872" i="1"/>
  <c r="Q2872" i="1"/>
  <c r="Q716" i="1"/>
  <c r="Q982" i="1"/>
  <c r="Q677" i="1"/>
  <c r="Q2422" i="1"/>
  <c r="Q968" i="1"/>
  <c r="Q2361" i="1"/>
  <c r="Q934" i="1"/>
  <c r="Q1134" i="1"/>
  <c r="Q2770" i="1"/>
  <c r="Q3967" i="1"/>
  <c r="Q2776" i="1"/>
  <c r="Q1090" i="1"/>
  <c r="Q1911" i="1"/>
  <c r="Q3071" i="1"/>
  <c r="Q1245" i="1"/>
  <c r="Q1095" i="1"/>
  <c r="Q2914" i="1"/>
  <c r="Q127" i="1"/>
  <c r="Q4018" i="1"/>
  <c r="Q515" i="1"/>
  <c r="Q3101" i="1"/>
  <c r="Q1803" i="1"/>
  <c r="Q433" i="1"/>
  <c r="Q1570" i="1"/>
  <c r="Q1800" i="1"/>
  <c r="Q1779" i="1"/>
  <c r="Q1552" i="1"/>
  <c r="Q137" i="1"/>
  <c r="Q3737" i="1"/>
  <c r="Q946" i="1"/>
  <c r="Q1814" i="1"/>
  <c r="Q989" i="1"/>
  <c r="Q1011" i="1"/>
  <c r="Q3882" i="1"/>
  <c r="Q3930" i="1"/>
  <c r="Q224" i="1"/>
  <c r="Q1578" i="1"/>
  <c r="Q2140" i="1"/>
  <c r="Q988" i="1"/>
  <c r="Q4093" i="1"/>
  <c r="Q3869" i="1"/>
  <c r="Q2002" i="1"/>
  <c r="Q1093" i="1"/>
  <c r="Q635" i="1"/>
  <c r="Q692" i="1"/>
  <c r="Q3191" i="1"/>
  <c r="Q3940" i="1"/>
  <c r="Q2597" i="1"/>
  <c r="Q4040" i="1"/>
  <c r="Q3925" i="1"/>
  <c r="Q950" i="1"/>
  <c r="Q3103" i="1"/>
  <c r="Q3068" i="1"/>
  <c r="Q219" i="1"/>
  <c r="Q473" i="1"/>
  <c r="Q871" i="1"/>
  <c r="Q2131" i="1"/>
  <c r="Q1182" i="1"/>
  <c r="Q3195" i="1"/>
  <c r="Q1697" i="1"/>
  <c r="Q2760" i="1"/>
  <c r="Q1235" i="1"/>
  <c r="Q3086" i="1"/>
  <c r="Q3907" i="1"/>
  <c r="Q2655" i="1"/>
  <c r="Q1309" i="1"/>
  <c r="Q2754" i="1"/>
  <c r="Q3199" i="1"/>
  <c r="Q2658" i="1"/>
  <c r="Q4098" i="1"/>
  <c r="Q4039" i="1"/>
  <c r="Q1310" i="1"/>
  <c r="Q2673" i="1"/>
  <c r="Q960" i="1"/>
  <c r="Q3066" i="1"/>
  <c r="Q3733" i="1"/>
  <c r="Q2145" i="1"/>
  <c r="Q1796" i="1"/>
  <c r="Q1809" i="1"/>
  <c r="Q1737" i="1"/>
  <c r="Q3936" i="1"/>
  <c r="Q926" i="1"/>
  <c r="Q2378" i="1"/>
  <c r="Q930" i="1"/>
  <c r="Q1811" i="1"/>
  <c r="Q2879" i="1"/>
  <c r="Q1580" i="1"/>
  <c r="Q4090" i="1"/>
  <c r="Q143" i="1"/>
  <c r="Q1336" i="1"/>
  <c r="Q2692" i="1"/>
  <c r="Q3980" i="1"/>
  <c r="Q3898" i="1"/>
  <c r="Q2583" i="1"/>
  <c r="Q3970" i="1"/>
  <c r="Q2707" i="1"/>
  <c r="Q2368" i="1"/>
  <c r="Q1713" i="1"/>
  <c r="Q3148" i="1"/>
  <c r="Q1457" i="1"/>
  <c r="Q2647" i="1"/>
  <c r="Q2761" i="1"/>
  <c r="Q199" i="1"/>
  <c r="Q2758" i="1"/>
  <c r="Q2126" i="1"/>
  <c r="Q2772" i="1"/>
  <c r="Q1872" i="1"/>
  <c r="Q718" i="1"/>
  <c r="Q1727" i="1"/>
  <c r="Q1152" i="1"/>
  <c r="Q4005" i="1"/>
  <c r="Q669" i="1"/>
  <c r="Q3915" i="1"/>
  <c r="Q3732" i="1"/>
  <c r="Q895" i="1"/>
  <c r="Q4105" i="1"/>
  <c r="Q2125" i="1"/>
  <c r="Q3747" i="1"/>
  <c r="Q3927" i="1"/>
  <c r="Q1436" i="1"/>
  <c r="Q1326" i="1"/>
  <c r="Q2519" i="1"/>
  <c r="Q3988" i="1"/>
  <c r="Q1709" i="1"/>
  <c r="Q945" i="1"/>
  <c r="Q134" i="1"/>
  <c r="Q2137" i="1"/>
  <c r="Q501" i="1"/>
  <c r="Q434" i="1"/>
  <c r="Q891" i="1"/>
  <c r="Q2908" i="1"/>
  <c r="Q440" i="1"/>
  <c r="Q1695" i="1"/>
  <c r="Q3730" i="1"/>
  <c r="Q1584" i="1"/>
  <c r="Q1082" i="1"/>
  <c r="Q2894" i="1"/>
  <c r="Q589" i="1"/>
  <c r="Q1916" i="1"/>
  <c r="Q1066" i="1"/>
  <c r="Q944" i="1"/>
  <c r="Q4079" i="1"/>
  <c r="Q1496" i="1"/>
  <c r="Q1325" i="1"/>
  <c r="Q1148" i="1"/>
  <c r="Q3843" i="1"/>
  <c r="Q4020" i="1"/>
  <c r="Q3910" i="1"/>
  <c r="Q3077" i="1"/>
  <c r="Q1550" i="1"/>
  <c r="Q1045" i="1"/>
  <c r="Q3803" i="1"/>
  <c r="Q2921" i="1"/>
  <c r="Q2648" i="1"/>
  <c r="Q1429" i="1"/>
  <c r="Q1493" i="1"/>
  <c r="Q1119" i="1"/>
  <c r="Q4048" i="1"/>
  <c r="Q460" i="1"/>
  <c r="Q3924" i="1"/>
  <c r="Q1864" i="1"/>
  <c r="Q1432" i="1"/>
  <c r="Q2954" i="1"/>
  <c r="Q2327" i="1"/>
  <c r="Q2778" i="1"/>
  <c r="Q1716" i="1"/>
  <c r="Q2918" i="1"/>
  <c r="Q1091" i="1"/>
  <c r="Q1997" i="1"/>
  <c r="Q1001" i="1"/>
  <c r="Q4013" i="1"/>
  <c r="Q2677" i="1"/>
  <c r="Q666" i="1"/>
  <c r="Q147" i="1"/>
  <c r="Q1718" i="1"/>
  <c r="Q1080" i="1"/>
  <c r="Q686" i="1"/>
  <c r="Q3971" i="1"/>
  <c r="Q1602" i="1"/>
  <c r="Q448" i="1"/>
  <c r="Q997" i="1"/>
  <c r="Q3731" i="1"/>
  <c r="Q1100" i="1"/>
  <c r="Q890" i="1"/>
  <c r="Q1410" i="1"/>
  <c r="Q4029" i="1"/>
  <c r="Q1226" i="1"/>
  <c r="Q1421" i="1"/>
  <c r="Q3851" i="1"/>
  <c r="Q1993" i="1"/>
  <c r="Q4107" i="1"/>
  <c r="Q2602" i="1"/>
  <c r="Q4034" i="1"/>
  <c r="Q426" i="1"/>
  <c r="Q1435" i="1"/>
  <c r="Q1778" i="1"/>
  <c r="Q2862" i="1"/>
  <c r="Q1341" i="1"/>
  <c r="Q915" i="1"/>
  <c r="Q1441" i="1"/>
  <c r="Q2160" i="1"/>
  <c r="Q1822" i="1"/>
  <c r="Q933" i="1"/>
  <c r="Q3640" i="1"/>
  <c r="Q694" i="1"/>
  <c r="Q1725" i="1"/>
  <c r="Q1156" i="1"/>
  <c r="Q177" i="1"/>
  <c r="Q1138" i="1"/>
  <c r="Q2672" i="1"/>
  <c r="Q3986" i="1"/>
  <c r="Q1076" i="1"/>
  <c r="Q3966" i="1"/>
  <c r="Q987" i="1"/>
  <c r="Q1775" i="1"/>
  <c r="Q483" i="1"/>
  <c r="Q2706" i="1"/>
  <c r="Q935" i="1"/>
  <c r="Q3649" i="1"/>
  <c r="Q4010" i="1"/>
  <c r="Q1176" i="1"/>
  <c r="Q1008" i="1"/>
  <c r="Q917" i="1"/>
  <c r="Q1319" i="1"/>
  <c r="Q2144" i="1"/>
  <c r="Q1154" i="1"/>
  <c r="Q624" i="1"/>
  <c r="Q1170" i="1"/>
  <c r="Q2599" i="1"/>
  <c r="Q957" i="1"/>
  <c r="Q2698" i="1"/>
  <c r="Q430" i="1"/>
  <c r="Q1722" i="1"/>
  <c r="Q705" i="1"/>
  <c r="Q128" i="1"/>
  <c r="Q187" i="1"/>
  <c r="Q3642" i="1"/>
  <c r="Q2846" i="1"/>
  <c r="Q2876" i="1"/>
  <c r="Q2141" i="1"/>
  <c r="Q873" i="1"/>
  <c r="Q3994" i="1"/>
  <c r="Q3141" i="1"/>
  <c r="Q3922" i="1"/>
  <c r="Q3902" i="1"/>
  <c r="Q1181" i="1"/>
  <c r="Q1104" i="1"/>
  <c r="Q2746" i="1"/>
  <c r="Q3859" i="1"/>
  <c r="Q158" i="1"/>
  <c r="Q3092" i="1"/>
  <c r="Q1983" i="1"/>
  <c r="Q1576" i="1"/>
  <c r="Q717" i="1"/>
  <c r="Q553" i="1"/>
  <c r="Q1097" i="1"/>
  <c r="Q920" i="1"/>
  <c r="Q1415" i="1"/>
  <c r="Q3863" i="1"/>
  <c r="Q193" i="1"/>
  <c r="Q436" i="1"/>
  <c r="Q4027" i="1"/>
  <c r="Q446" i="1"/>
  <c r="Q1137" i="1"/>
  <c r="Q3897" i="1"/>
  <c r="Q1574" i="1"/>
  <c r="Q3883" i="1"/>
  <c r="Q2906" i="1"/>
  <c r="Q2888" i="1"/>
  <c r="Q2133" i="1"/>
  <c r="Q3879" i="1"/>
  <c r="Q1792" i="1"/>
  <c r="Q1106" i="1"/>
  <c r="Q1870" i="1"/>
  <c r="Q2858" i="1"/>
  <c r="Q1711" i="1"/>
  <c r="Q3648" i="1"/>
  <c r="Q4091" i="1"/>
  <c r="Q3114" i="1"/>
  <c r="Q763" i="1"/>
  <c r="Q4088" i="1"/>
  <c r="Q2873" i="1"/>
  <c r="Q1560" i="1"/>
  <c r="Q2897" i="1"/>
  <c r="Q500" i="1"/>
  <c r="Q2899" i="1"/>
  <c r="Q1414" i="1"/>
  <c r="Q670" i="1"/>
  <c r="Q865" i="1"/>
  <c r="Q1077" i="1"/>
  <c r="Q1430" i="1"/>
  <c r="Q592" i="1"/>
  <c r="Q1227" i="1"/>
  <c r="Q2385" i="1"/>
  <c r="Q1985" i="1"/>
  <c r="Q2949" i="1"/>
  <c r="Q3636" i="1"/>
  <c r="Q3115" i="1"/>
  <c r="Q993" i="1"/>
  <c r="Q1701" i="1"/>
  <c r="Q2900" i="1"/>
  <c r="Q1184" i="1"/>
  <c r="Q3992" i="1"/>
  <c r="Q892" i="1"/>
  <c r="Q3128" i="1"/>
  <c r="Q1569" i="1"/>
  <c r="Q3108" i="1"/>
  <c r="Q3983" i="1"/>
  <c r="Q170" i="1"/>
  <c r="Q3193" i="1"/>
  <c r="Q3801" i="1"/>
  <c r="Q3802" i="1"/>
  <c r="Q1559" i="1"/>
  <c r="Q1185" i="1"/>
  <c r="Q1544" i="1"/>
  <c r="Q3098" i="1"/>
  <c r="Q605" i="1"/>
  <c r="Q2852" i="1"/>
  <c r="Q4011" i="1"/>
  <c r="Q2590" i="1"/>
  <c r="Q1228" i="1"/>
  <c r="Q1162" i="1"/>
  <c r="Q680" i="1"/>
  <c r="Q3852" i="1"/>
  <c r="Q1562" i="1"/>
  <c r="Q3132" i="1"/>
  <c r="Q1770" i="1"/>
  <c r="Q3100" i="1"/>
  <c r="Q1793" i="1"/>
  <c r="Q1329" i="1"/>
  <c r="Q689" i="1"/>
  <c r="Q769" i="1"/>
  <c r="Q3896" i="1"/>
  <c r="Q3871" i="1"/>
  <c r="Q1087" i="1"/>
  <c r="Q3207" i="1"/>
  <c r="Q186" i="1"/>
  <c r="Q1068" i="1"/>
  <c r="Q3949" i="1"/>
  <c r="Q590" i="1"/>
  <c r="Q3072" i="1"/>
  <c r="Q594" i="1"/>
  <c r="Q774" i="1"/>
  <c r="Q3139" i="1"/>
  <c r="Q516" i="1"/>
  <c r="Q1812" i="1"/>
  <c r="Q502" i="1"/>
  <c r="Q1340" i="1"/>
  <c r="Q450" i="1"/>
  <c r="Q2374" i="1"/>
  <c r="Q3791" i="1"/>
  <c r="Q911" i="1"/>
  <c r="Q3948" i="1"/>
  <c r="Q172" i="1"/>
  <c r="Q893" i="1"/>
  <c r="Q3964" i="1"/>
  <c r="Q509" i="1"/>
  <c r="Q905" i="1"/>
  <c r="Q4092" i="1"/>
  <c r="Q1987" i="1"/>
  <c r="Q2324" i="1"/>
  <c r="Q140" i="1"/>
  <c r="Q4113" i="1"/>
  <c r="Q1020" i="1"/>
  <c r="Q3912" i="1"/>
  <c r="Q2416" i="1"/>
  <c r="Q662" i="1"/>
  <c r="Q907" i="1"/>
  <c r="Q1242" i="1"/>
  <c r="Q3061" i="1"/>
  <c r="Q2345" i="1"/>
  <c r="Q3117" i="1"/>
  <c r="Q1440" i="1"/>
  <c r="Q2777" i="1"/>
  <c r="Q513" i="1"/>
  <c r="Q619" i="1"/>
  <c r="Q882" i="1"/>
  <c r="Q1808" i="1"/>
  <c r="Q1110" i="1"/>
  <c r="Q1177" i="1"/>
  <c r="Q1458" i="1"/>
  <c r="Q475" i="1"/>
  <c r="Q4062" i="1"/>
  <c r="Q1018" i="1"/>
  <c r="Q900" i="1"/>
  <c r="Q1237" i="1"/>
  <c r="Q2910" i="1"/>
  <c r="Q234" i="1"/>
  <c r="Q2893" i="1"/>
  <c r="Q1422" i="1"/>
  <c r="Q2661" i="1"/>
  <c r="Q551" i="1"/>
  <c r="Q1771" i="1"/>
  <c r="Q3848" i="1"/>
  <c r="Q1067" i="1"/>
  <c r="Q1903" i="1"/>
  <c r="Q702" i="1"/>
  <c r="Q4097" i="1"/>
  <c r="Q781" i="1"/>
  <c r="Q1017" i="1"/>
  <c r="Q927" i="1"/>
  <c r="Q156" i="1"/>
  <c r="Q3873" i="1"/>
  <c r="Q2158" i="1"/>
  <c r="Q1047" i="1"/>
  <c r="Q607" i="1"/>
  <c r="Q1081" i="1"/>
  <c r="Q977" i="1"/>
  <c r="Q2503" i="1"/>
  <c r="Q4060" i="1"/>
  <c r="Q558" i="1"/>
  <c r="Q3069" i="1"/>
  <c r="Q1567" i="1"/>
  <c r="Q2384" i="1"/>
  <c r="Q4061" i="1"/>
  <c r="Q3857" i="1"/>
  <c r="Q2951" i="1"/>
  <c r="Q1102" i="1"/>
  <c r="Q947" i="1"/>
  <c r="Q1575" i="1"/>
  <c r="Q4064" i="1"/>
  <c r="Q3087" i="1"/>
  <c r="Q897" i="1"/>
  <c r="Q2589" i="1"/>
  <c r="Q1327" i="1"/>
  <c r="Q1120" i="1"/>
  <c r="Q1490" i="1"/>
  <c r="Q4095" i="1"/>
  <c r="Q432" i="1"/>
  <c r="Q3748" i="1"/>
  <c r="Q129" i="1"/>
  <c r="Q996" i="1"/>
  <c r="Q1330" i="1"/>
  <c r="Q943" i="1"/>
  <c r="Q1598" i="1"/>
  <c r="Q2157" i="1"/>
  <c r="Q465" i="1"/>
  <c r="Q3931" i="1"/>
  <c r="Q451" i="1"/>
  <c r="Q863" i="1"/>
  <c r="Q1487" i="1"/>
  <c r="Q2571" i="1"/>
  <c r="Q478" i="1"/>
  <c r="Q1002" i="1"/>
  <c r="Q925" i="1"/>
  <c r="Q4049" i="1"/>
  <c r="Q2953" i="1"/>
  <c r="Q3644" i="1"/>
  <c r="Q3990" i="1"/>
  <c r="Q2781" i="1"/>
  <c r="Q2134" i="1"/>
  <c r="Q3847" i="1"/>
  <c r="Q1483" i="1"/>
  <c r="Q2880" i="1"/>
  <c r="Q1821" i="1"/>
  <c r="Q975" i="1"/>
  <c r="Q2646" i="1"/>
  <c r="Q4109" i="1"/>
  <c r="Q867" i="1"/>
  <c r="Q1818" i="1"/>
  <c r="Q423" i="1"/>
  <c r="Q220" i="1"/>
  <c r="Q602" i="1"/>
  <c r="Q2768" i="1"/>
  <c r="Q3744" i="1"/>
  <c r="Q3860" i="1"/>
  <c r="Q4084" i="1"/>
  <c r="Q2150" i="1"/>
  <c r="Q1780" i="1"/>
  <c r="Q4110" i="1"/>
  <c r="Q959" i="1"/>
  <c r="Q978" i="1"/>
  <c r="Q948" i="1"/>
  <c r="Q1500" i="1"/>
  <c r="Q2854" i="1"/>
  <c r="Q2653" i="1"/>
  <c r="Q130" i="1"/>
  <c r="Q2959" i="1"/>
  <c r="Q2411" i="1"/>
  <c r="Q4004" i="1"/>
  <c r="Q3981" i="1"/>
  <c r="Q2383" i="1"/>
  <c r="Q3921" i="1"/>
  <c r="Q505" i="1"/>
  <c r="Q2516" i="1"/>
  <c r="Q2861" i="1"/>
  <c r="Q3889" i="1"/>
  <c r="Q1801" i="1"/>
  <c r="Q2136" i="1"/>
  <c r="Q2593" i="1"/>
  <c r="Q1910" i="1"/>
  <c r="Q958" i="1"/>
  <c r="Q2146" i="1"/>
  <c r="Q1592" i="1"/>
  <c r="Q777" i="1"/>
  <c r="Q1129" i="1"/>
  <c r="Q1715" i="1"/>
  <c r="Q3797" i="1"/>
  <c r="Q1406" i="1"/>
  <c r="Q3144" i="1"/>
  <c r="Q1169" i="1"/>
  <c r="Q998" i="1"/>
  <c r="Q1105" i="1"/>
  <c r="Q2866" i="1"/>
  <c r="Q2135" i="1"/>
  <c r="Q1917" i="1"/>
  <c r="Q1044" i="1"/>
  <c r="Q1159" i="1"/>
  <c r="Q2349" i="1"/>
  <c r="Q3962" i="1"/>
  <c r="Q4036" i="1"/>
  <c r="Q3891" i="1"/>
  <c r="Q678" i="1"/>
  <c r="Q3800" i="1"/>
  <c r="Q581" i="1"/>
  <c r="Q941" i="1"/>
  <c r="Q3979" i="1"/>
  <c r="Q2649" i="1"/>
  <c r="Q2431" i="1"/>
  <c r="Q937" i="1"/>
  <c r="Q4065" i="1"/>
  <c r="Q2127" i="1"/>
  <c r="Q1565" i="1"/>
  <c r="Q1050" i="1"/>
  <c r="Q603" i="1"/>
  <c r="Q1790" i="1"/>
  <c r="Q633" i="1"/>
  <c r="Q506" i="1"/>
  <c r="Q1333" i="1"/>
  <c r="Q519" i="1"/>
  <c r="Q951" i="1"/>
  <c r="Q2369" i="1"/>
  <c r="Q1795" i="1"/>
  <c r="Q4007" i="1"/>
  <c r="Q1075" i="1"/>
  <c r="Q428" i="1"/>
  <c r="Q1915" i="1"/>
  <c r="Q970" i="1"/>
  <c r="Q1323" i="1"/>
  <c r="Q880" i="1"/>
  <c r="Q4015" i="1"/>
  <c r="Q999" i="1"/>
  <c r="Q721" i="1"/>
  <c r="Q875" i="1"/>
  <c r="Q2390" i="1"/>
  <c r="Q3901" i="1"/>
  <c r="Q3203" i="1"/>
  <c r="Q4026" i="1"/>
  <c r="Q2426" i="1"/>
  <c r="Q1419" i="1"/>
  <c r="Q2387" i="1"/>
  <c r="Q3866" i="1"/>
  <c r="Q1904" i="1"/>
  <c r="Q546" i="1"/>
  <c r="Q967" i="1"/>
  <c r="Q3094" i="1"/>
  <c r="Q504" i="1"/>
  <c r="Q2686" i="1"/>
  <c r="Q939" i="1"/>
  <c r="Q1328" i="1"/>
  <c r="Q1316" i="1"/>
  <c r="Q2766" i="1"/>
  <c r="Q1443" i="1"/>
  <c r="Q200" i="1"/>
  <c r="Q4101" i="1"/>
  <c r="Q2751" i="1"/>
  <c r="Q965" i="1"/>
  <c r="Q424" i="1"/>
  <c r="Q697" i="1"/>
  <c r="Q986" i="1"/>
  <c r="Q1874" i="1"/>
  <c r="Q2750" i="1"/>
  <c r="Q4075" i="1"/>
  <c r="Q2511" i="1"/>
  <c r="Q4019" i="1"/>
  <c r="Q2892" i="1"/>
  <c r="Q1094" i="1"/>
  <c r="Q623" i="1"/>
  <c r="Q1920" i="1"/>
  <c r="Q472" i="1"/>
  <c r="Q1705" i="1"/>
  <c r="Q3194" i="1"/>
  <c r="Q622" i="1"/>
  <c r="Q2567" i="1"/>
  <c r="Q2946" i="1"/>
  <c r="Q1062" i="1"/>
  <c r="Q1991" i="1"/>
  <c r="Q3796" i="1"/>
  <c r="Q570" i="1"/>
  <c r="Q4070" i="1"/>
  <c r="Q3749" i="1"/>
  <c r="Q1055" i="1"/>
  <c r="Q2643" i="1"/>
  <c r="Q3929" i="1"/>
  <c r="Q886" i="1"/>
  <c r="Q2843" i="1"/>
  <c r="Q586" i="1"/>
  <c r="Q2851" i="1"/>
  <c r="Q2601" i="1"/>
  <c r="Q707" i="1"/>
  <c r="Q610" i="1"/>
  <c r="Q3973" i="1"/>
  <c r="Q3142" i="1"/>
  <c r="Q663" i="1"/>
  <c r="Q151" i="1"/>
  <c r="Q559" i="1"/>
  <c r="Q1231" i="1"/>
  <c r="Q3943" i="1"/>
  <c r="Q2868" i="1"/>
  <c r="Q2654" i="1"/>
  <c r="Q2871" i="1"/>
  <c r="Q2650" i="1"/>
  <c r="Q1721" i="1"/>
  <c r="Q706" i="1"/>
  <c r="Q2682" i="1"/>
  <c r="Q228" i="1"/>
  <c r="Q914" i="1"/>
  <c r="Q1456" i="1"/>
  <c r="Q685" i="1"/>
  <c r="Q775" i="1"/>
  <c r="Q2769" i="1"/>
  <c r="Q2162" i="1"/>
  <c r="Q2572" i="1"/>
  <c r="Q3081" i="1"/>
  <c r="Q1581" i="1"/>
  <c r="Q955" i="1"/>
  <c r="Q4023" i="1"/>
  <c r="Q3903" i="1"/>
  <c r="Q2415" i="1"/>
  <c r="Q4021" i="1"/>
  <c r="Q1085" i="1"/>
  <c r="Q456" i="1"/>
  <c r="Q1331" i="1"/>
  <c r="Q874" i="1"/>
  <c r="Q2152" i="1"/>
  <c r="Q510" i="1"/>
  <c r="Q1234" i="1"/>
  <c r="Q883" i="1"/>
  <c r="Q571" i="1"/>
  <c r="Q2695" i="1"/>
  <c r="Q3131" i="1"/>
  <c r="Q2903" i="1"/>
  <c r="Q2156" i="1"/>
  <c r="Q2386" i="1"/>
  <c r="Q966" i="1"/>
  <c r="Q715" i="1"/>
  <c r="Q452" i="1"/>
  <c r="Q2905" i="1"/>
  <c r="Q1438" i="1"/>
  <c r="Q2764" i="1"/>
  <c r="Q425" i="1"/>
  <c r="Q2001" i="1"/>
  <c r="Q468" i="1"/>
  <c r="Q1157" i="1"/>
  <c r="Q2564" i="1"/>
  <c r="Q720" i="1"/>
  <c r="Q1494" i="1"/>
  <c r="Q1738" i="1"/>
  <c r="Q2161" i="1"/>
  <c r="Q222" i="1"/>
  <c r="Q2328" i="1"/>
  <c r="Q2763" i="1"/>
  <c r="Q155" i="1"/>
  <c r="Q2403" i="1"/>
  <c r="Q576" i="1"/>
  <c r="Q1485" i="1"/>
  <c r="Q2694" i="1"/>
  <c r="Q2702" i="1"/>
  <c r="Q1072" i="1"/>
  <c r="Q2432" i="1"/>
  <c r="Q552" i="1"/>
  <c r="Q779" i="1"/>
  <c r="Q2149" i="1"/>
  <c r="Q2357" i="1"/>
  <c r="Q2683" i="1"/>
  <c r="Q458" i="1"/>
  <c r="Q2389" i="1"/>
  <c r="Q1712" i="1"/>
  <c r="Q4067" i="1"/>
  <c r="Q1563" i="1"/>
  <c r="Q499" i="1"/>
  <c r="Q3790" i="1"/>
  <c r="Q1135" i="1"/>
  <c r="Q3123" i="1"/>
  <c r="Q3738" i="1"/>
  <c r="Q2759" i="1"/>
  <c r="Q1573" i="1"/>
  <c r="Q611" i="1"/>
  <c r="Q3089" i="1"/>
  <c r="Q1155" i="1"/>
  <c r="Q3952" i="1"/>
  <c r="Q1314" i="1"/>
  <c r="Q2413" i="1"/>
  <c r="Q919" i="1"/>
  <c r="Q2582" i="1"/>
  <c r="Q3968" i="1"/>
  <c r="Q2508" i="1"/>
  <c r="Q2652" i="1"/>
  <c r="Q1726" i="1"/>
  <c r="Q148" i="1"/>
  <c r="Q2353" i="1"/>
  <c r="Q2123" i="1"/>
  <c r="Q976" i="1"/>
  <c r="Q1084" i="1"/>
  <c r="Q588" i="1"/>
  <c r="Q2417" i="1"/>
  <c r="Q543" i="1"/>
  <c r="Q1579" i="1"/>
  <c r="Q3868" i="1"/>
  <c r="Q1244" i="1"/>
  <c r="Q166" i="1"/>
  <c r="Q693" i="1"/>
  <c r="Q1112" i="1"/>
  <c r="Q1877" i="1"/>
  <c r="Q1918" i="1"/>
  <c r="Q1322" i="1"/>
  <c r="Q921" i="1"/>
  <c r="Q1868" i="1"/>
  <c r="Q2570" i="1"/>
  <c r="Q1101" i="1"/>
  <c r="Q2895" i="1"/>
  <c r="Q1791" i="1"/>
  <c r="Q1409" i="1"/>
  <c r="Q1115" i="1"/>
  <c r="Q1128" i="1"/>
  <c r="Q1583" i="1"/>
  <c r="Q2585" i="1"/>
  <c r="Q555" i="1"/>
  <c r="Q2437" i="1"/>
  <c r="Q1150" i="1"/>
  <c r="Q3079" i="1"/>
  <c r="Q2697" i="1"/>
  <c r="Q1126" i="1"/>
  <c r="Q994" i="1"/>
  <c r="Q1160" i="1"/>
  <c r="Q1875" i="1"/>
  <c r="Q1111" i="1"/>
  <c r="Q1545" i="1"/>
  <c r="Q422" i="1"/>
  <c r="Q2743" i="1"/>
  <c r="Q2404" i="1"/>
  <c r="Q507" i="1"/>
  <c r="Q2864" i="1"/>
  <c r="Q577" i="1"/>
  <c r="Q597" i="1"/>
  <c r="Q573" i="1"/>
  <c r="Q902" i="1"/>
  <c r="Q3963" i="1"/>
  <c r="Q4043" i="1"/>
  <c r="Q1407" i="1"/>
  <c r="Q192" i="1"/>
  <c r="Q1990" i="1"/>
  <c r="Q1145" i="1"/>
  <c r="Q2886" i="1"/>
  <c r="Q711" i="1"/>
  <c r="Q1172" i="1"/>
  <c r="Q664" i="1"/>
  <c r="Q232" i="1"/>
  <c r="Q1740" i="1"/>
  <c r="Q3055" i="1"/>
  <c r="Q1865" i="1"/>
  <c r="Q780" i="1"/>
  <c r="Q4074" i="1"/>
  <c r="Q696" i="1"/>
  <c r="Q575" i="1"/>
  <c r="Q2124" i="1"/>
  <c r="Q2350" i="1"/>
  <c r="Q1013" i="1"/>
  <c r="Q3200" i="1"/>
  <c r="Q563" i="1"/>
  <c r="Q2382" i="1"/>
  <c r="Q1688" i="1"/>
  <c r="Q1140" i="1"/>
  <c r="Q940" i="1"/>
  <c r="Q665" i="1"/>
  <c r="Q864" i="1"/>
  <c r="Q3097" i="1"/>
  <c r="Q1425" i="1"/>
  <c r="Q239" i="1"/>
  <c r="Q1561" i="1"/>
  <c r="Q2440" i="1"/>
  <c r="Q144" i="1"/>
  <c r="Q2779" i="1"/>
  <c r="Q4086" i="1"/>
  <c r="Q3917" i="1"/>
  <c r="Q2681" i="1"/>
  <c r="Q2372" i="1"/>
  <c r="Q2700" i="1"/>
  <c r="Q545" i="1"/>
  <c r="Q3120" i="1"/>
  <c r="Q872" i="1"/>
  <c r="Q719" i="1"/>
  <c r="Q1324" i="1"/>
  <c r="Q906" i="1"/>
  <c r="Q904" i="1"/>
  <c r="Q3928" i="1"/>
  <c r="Q1042" i="1"/>
  <c r="Q462" i="1"/>
  <c r="Q491" i="1"/>
  <c r="Q3919" i="1"/>
  <c r="Q4087" i="1"/>
  <c r="Q1909" i="1"/>
  <c r="Q1597" i="1"/>
  <c r="Q3085" i="1"/>
  <c r="Q3794" i="1"/>
  <c r="Q125" i="1"/>
  <c r="Q3105" i="1"/>
  <c r="Q1010" i="1"/>
  <c r="Q159" i="1"/>
  <c r="Q2569" i="1"/>
  <c r="Q599" i="1"/>
  <c r="Q2153" i="1"/>
  <c r="Q2881" i="1"/>
  <c r="Q2573" i="1"/>
  <c r="Q2370" i="1"/>
  <c r="Q3088" i="1"/>
  <c r="Q1501" i="1"/>
  <c r="Q3947" i="1"/>
  <c r="Q3996" i="1"/>
  <c r="Q4009" i="1"/>
  <c r="Q2771" i="1"/>
  <c r="Q1488" i="1"/>
  <c r="Q2685" i="1"/>
  <c r="Q1121" i="1"/>
  <c r="Q1413" i="1"/>
  <c r="Q2765" i="1"/>
  <c r="Q217" i="1"/>
  <c r="Q973" i="1"/>
  <c r="Q3911" i="1"/>
  <c r="Q1717" i="1"/>
  <c r="Q3942" i="1"/>
  <c r="Q1125" i="1"/>
  <c r="Q1132" i="1"/>
  <c r="Q714" i="1"/>
  <c r="Q1720" i="1"/>
  <c r="Q3083" i="1"/>
  <c r="Q4044" i="1"/>
  <c r="Q675" i="1"/>
  <c r="Q2132" i="1"/>
  <c r="Q1344" i="1"/>
  <c r="Q3920" i="1"/>
  <c r="Q2850" i="1"/>
  <c r="Q2410" i="1"/>
  <c r="Q511" i="1"/>
  <c r="Q579" i="1"/>
  <c r="Q608" i="1"/>
  <c r="Q2398" i="1"/>
  <c r="Q3854" i="1"/>
  <c r="Q3870" i="1"/>
  <c r="Q1420" i="1"/>
  <c r="Q2442" i="1"/>
  <c r="Q638" i="1"/>
  <c r="Q1416" i="1"/>
  <c r="Q2424" i="1"/>
  <c r="Q4006" i="1"/>
  <c r="Q4115" i="1"/>
  <c r="Q1703" i="1"/>
  <c r="Q3090" i="1"/>
  <c r="Q1012" i="1"/>
  <c r="Q2775" i="1"/>
  <c r="Q2391" i="1"/>
  <c r="Q486" i="1"/>
  <c r="Q631" i="1"/>
  <c r="Q1171" i="1"/>
  <c r="Q1907" i="1"/>
  <c r="Q572" i="1"/>
  <c r="Q2587" i="1"/>
  <c r="Q2594" i="1"/>
  <c r="Q2130" i="1"/>
  <c r="Q4068" i="1"/>
  <c r="Q2154" i="1"/>
  <c r="Q2588" i="1"/>
  <c r="Q2889" i="1"/>
  <c r="Q4081" i="1"/>
  <c r="Q1116" i="1"/>
  <c r="Q1107" i="1"/>
  <c r="Q496" i="1"/>
  <c r="Q3062" i="1"/>
  <c r="Q2955" i="1"/>
  <c r="Q1151" i="1"/>
  <c r="Q2512" i="1"/>
  <c r="Q3054" i="1"/>
  <c r="Q1070" i="1"/>
  <c r="Q2690" i="1"/>
  <c r="Q2581" i="1"/>
  <c r="Q514" i="1"/>
  <c r="Q1994" i="1"/>
  <c r="Q1117" i="1"/>
  <c r="Q2436" i="1"/>
  <c r="Q508" i="1"/>
  <c r="Q1147" i="1"/>
  <c r="Q2393" i="1"/>
  <c r="Q4002" i="1"/>
  <c r="Q1408" i="1"/>
  <c r="Q1600" i="1"/>
  <c r="Q1881" i="1"/>
  <c r="Q196" i="1"/>
  <c r="Q3080" i="1"/>
  <c r="Q765" i="1"/>
  <c r="Q2142" i="1"/>
  <c r="Q870" i="1"/>
  <c r="Q684" i="1"/>
  <c r="Q1131" i="1"/>
  <c r="Q596" i="1"/>
  <c r="Q992" i="1"/>
  <c r="Q1424" i="1"/>
  <c r="Q1423" i="1"/>
  <c r="Q1173" i="1"/>
  <c r="Q1906" i="1"/>
  <c r="Q484" i="1"/>
  <c r="Q1566" i="1"/>
  <c r="Q1437" i="1"/>
  <c r="Q442" i="1"/>
  <c r="Q445" i="1"/>
  <c r="Q1484" i="1"/>
  <c r="Q3941" i="1"/>
  <c r="Q1130" i="1"/>
  <c r="Q1741" i="1"/>
  <c r="Q2346" i="1"/>
  <c r="Q2948" i="1"/>
  <c r="Q3119" i="1"/>
  <c r="Q3647" i="1"/>
  <c r="Q2651" i="1"/>
  <c r="Q466" i="1"/>
  <c r="Q3954" i="1"/>
  <c r="Q2662" i="1"/>
  <c r="Q2660" i="1"/>
  <c r="Q565" i="1"/>
  <c r="Q550" i="1"/>
  <c r="Q3076" i="1"/>
  <c r="Q548" i="1"/>
  <c r="Q1046" i="1"/>
  <c r="Q632" i="1"/>
  <c r="Q1088" i="1"/>
  <c r="Q150" i="1"/>
  <c r="Q4051" i="1"/>
  <c r="Q2909" i="1"/>
  <c r="Q2504" i="1"/>
  <c r="Q1585" i="1"/>
  <c r="Q1813" i="1"/>
  <c r="Q3972" i="1"/>
  <c r="Q2356" i="1"/>
  <c r="Q3070" i="1"/>
  <c r="Q457" i="1"/>
  <c r="Q191" i="1"/>
  <c r="Q1074" i="1"/>
  <c r="Q3808" i="1"/>
  <c r="Q4052" i="1"/>
  <c r="Q2348" i="1"/>
  <c r="Q461" i="1"/>
  <c r="Q1141" i="1"/>
  <c r="Q601" i="1"/>
  <c r="Q593" i="1"/>
  <c r="Q3198" i="1"/>
  <c r="Q2396" i="1"/>
  <c r="Q2138" i="1"/>
  <c r="Q1164" i="1"/>
  <c r="Q153" i="1"/>
  <c r="Q3880" i="1"/>
  <c r="Q2693" i="1"/>
  <c r="Q3110" i="1"/>
  <c r="Q2656" i="1"/>
  <c r="Q2395" i="1"/>
  <c r="Q1869" i="1"/>
  <c r="Q1696" i="1"/>
  <c r="Q2128" i="1"/>
  <c r="Q3121" i="1"/>
  <c r="Q1049" i="1"/>
  <c r="Q1988" i="1"/>
  <c r="Q1099" i="1"/>
  <c r="Q2376" i="1"/>
  <c r="Q2521" i="1"/>
  <c r="Q1103" i="1"/>
  <c r="Q215" i="1"/>
  <c r="Q2865" i="1"/>
  <c r="Q3112" i="1"/>
  <c r="Q3067" i="1"/>
  <c r="Q2362" i="1"/>
  <c r="Q683" i="1"/>
  <c r="Q1113" i="1"/>
  <c r="Q3861" i="1"/>
  <c r="Q4114" i="1"/>
  <c r="Q1092" i="1"/>
  <c r="Q2438" i="1"/>
  <c r="Q1118" i="1"/>
  <c r="Q2877" i="1"/>
  <c r="Q1724" i="1"/>
  <c r="Q3134" i="1"/>
  <c r="Q1543" i="1"/>
  <c r="Q123" i="1"/>
  <c r="Q582" i="1"/>
  <c r="Q1547" i="1"/>
  <c r="Q1729" i="1"/>
  <c r="Q3632" i="1"/>
  <c r="Q476" i="1"/>
  <c r="Q676" i="1"/>
  <c r="Q598" i="1"/>
  <c r="Q3906" i="1"/>
  <c r="Q2427" i="1"/>
  <c r="Q455" i="1"/>
  <c r="Q773" i="1"/>
  <c r="Q3855" i="1"/>
  <c r="Q3096" i="1"/>
  <c r="Q3959" i="1"/>
  <c r="Q2418" i="1"/>
  <c r="Q1175" i="1"/>
  <c r="Q1913" i="1"/>
  <c r="Q3075" i="1"/>
  <c r="Q1736" i="1"/>
  <c r="Q561" i="1"/>
  <c r="Q629" i="1"/>
  <c r="Q2687" i="1"/>
  <c r="Q568" i="1"/>
  <c r="Q636" i="1"/>
  <c r="Q2148" i="1"/>
  <c r="Q2420" i="1"/>
  <c r="Q2915" i="1"/>
  <c r="Q3858" i="1"/>
  <c r="Q4047" i="1"/>
  <c r="Q3082" i="1"/>
  <c r="Q4094" i="1"/>
  <c r="Q1083" i="1"/>
  <c r="Q984" i="1"/>
  <c r="Q2904" i="1"/>
  <c r="Q449" i="1"/>
  <c r="Q1412" i="1"/>
  <c r="Q2423" i="1"/>
  <c r="Q3060" i="1"/>
  <c r="Q3074" i="1"/>
  <c r="Q1876" i="1"/>
  <c r="Q214" i="1"/>
  <c r="Q1449" i="1"/>
  <c r="Q122" i="1"/>
  <c r="Q2434" i="1"/>
  <c r="Q4017" i="1"/>
  <c r="Q2680" i="1"/>
  <c r="Q1595" i="1"/>
  <c r="Q2425" i="1"/>
  <c r="Q591" i="1"/>
  <c r="Q1589" i="1"/>
  <c r="Q3864" i="1"/>
  <c r="Q983" i="1"/>
  <c r="Q562" i="1"/>
  <c r="Q427" i="1"/>
  <c r="Q1123" i="1"/>
  <c r="Q580" i="1"/>
  <c r="Q2911" i="1"/>
  <c r="Q585" i="1"/>
  <c r="Q1453" i="1"/>
  <c r="Q169" i="1"/>
  <c r="Q163" i="1"/>
  <c r="Q2591" i="1"/>
  <c r="Q3122" i="1"/>
  <c r="Q2155" i="1"/>
  <c r="Q488" i="1"/>
  <c r="Q640" i="1"/>
  <c r="Q3934" i="1"/>
  <c r="Q637" i="1"/>
  <c r="Q1183" i="1"/>
  <c r="Q216" i="1"/>
  <c r="Q154" i="1"/>
  <c r="Q1442" i="1"/>
  <c r="Q1180" i="1"/>
  <c r="Q4008" i="1"/>
  <c r="Q542" i="1"/>
  <c r="Q1499" i="1"/>
  <c r="Q3914" i="1"/>
  <c r="Q1704" i="1"/>
  <c r="Q157" i="1"/>
  <c r="Q3995" i="1"/>
  <c r="Q2375" i="1"/>
  <c r="Q1178" i="1"/>
  <c r="Q566" i="1"/>
  <c r="Q3057" i="1"/>
  <c r="Q2950" i="1"/>
  <c r="Q3798" i="1"/>
  <c r="Q668" i="1"/>
  <c r="Q1136" i="1"/>
  <c r="Q2916" i="1"/>
  <c r="Q2943" i="1"/>
  <c r="Q3641" i="1"/>
  <c r="Q1867" i="1"/>
  <c r="Q447" i="1"/>
  <c r="Q2696" i="1"/>
  <c r="Q2912" i="1"/>
  <c r="Q3126" i="1"/>
  <c r="Q2430" i="1"/>
  <c r="Q2691" i="1"/>
  <c r="Q437" i="1"/>
  <c r="Q161" i="1"/>
  <c r="Q3807" i="1"/>
  <c r="Q173" i="1"/>
  <c r="Q2429" i="1"/>
  <c r="Q2433" i="1"/>
  <c r="Q3202" i="1"/>
  <c r="Q194" i="1"/>
  <c r="Q498" i="1"/>
  <c r="Q1318" i="1"/>
  <c r="Q578" i="1"/>
  <c r="Q2596" i="1"/>
  <c r="Q2584" i="1"/>
  <c r="Q1452" i="1"/>
  <c r="Q698" i="1"/>
  <c r="Q3953" i="1"/>
  <c r="Q544" i="1"/>
  <c r="Q3631" i="1"/>
  <c r="Q641" i="1"/>
  <c r="Q62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R124" i="1"/>
  <c r="R13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H9" i="12" l="1"/>
  <c r="H13" i="12"/>
  <c r="F13" i="12"/>
  <c r="F9" i="12"/>
  <c r="G12" i="12"/>
  <c r="F11" i="12"/>
  <c r="G11" i="12"/>
  <c r="F6" i="12"/>
  <c r="G6" i="12"/>
  <c r="F10" i="12"/>
  <c r="F12" i="12"/>
  <c r="F4" i="12"/>
  <c r="G10" i="12"/>
  <c r="F3" i="12"/>
  <c r="G3" i="1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<sst xmlns="http://schemas.openxmlformats.org/spreadsheetml/2006/main" count="33068" uniqueCount="8402">
  <si>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</si>
  <si>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</si>
  <si>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</si>
  <si>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</si>
  <si>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</si>
  <si>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</si>
  <si>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</si>
  <si>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</si>
  <si>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</si>
  <si>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</si>
  <si>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</si>
  <si>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</si>
  <si>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</si>
  <si>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</si>
  <si>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</si>
  <si>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</si>
  <si>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</si>
  <si>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</si>
  <si>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</si>
  <si>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</si>
  <si>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</si>
  <si>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</si>
  <si>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</si>
  <si>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</si>
  <si>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</si>
  <si>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</si>
  <si>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</si>
  <si>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</si>
  <si>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</si>
  <si>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</si>
  <si>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</si>
  <si>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</si>
  <si>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</si>
  <si>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</si>
  <si>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</si>
  <si>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</si>
  <si>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</si>
  <si>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</si>
  <si>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</si>
  <si>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</si>
  <si>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</si>
  <si>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</si>
  <si>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</si>
  <si>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</si>
  <si>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</si>
  <si>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</si>
  <si>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</si>
  <si>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</si>
  <si>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</si>
  <si>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</si>
  <si>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</si>
  <si>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</si>
  <si>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</si>
  <si>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</si>
  <si>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</si>
  <si>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</si>
  <si>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</si>
  <si>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</si>
  <si>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</si>
  <si>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</si>
  <si>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</si>
  <si>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</si>
  <si>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</si>
  <si>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</si>
  <si>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</si>
  <si>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</si>
  <si>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</si>
  <si>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</si>
  <si>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</si>
  <si>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</si>
  <si>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</si>
  <si>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</si>
  <si>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</si>
  <si>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</si>
  <si>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</si>
  <si>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</si>
  <si>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</si>
  <si>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</si>
  <si>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</si>
  <si>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</si>
  <si>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</si>
  <si>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</si>
  <si>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</si>
  <si>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</si>
  <si>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</si>
  <si>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</si>
  <si>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</si>
  <si>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</si>
  <si>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</si>
  <si>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</si>
  <si>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</si>
  <si>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</si>
  <si>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</si>
  <si>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</si>
  <si>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</si>
  <si>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</si>
  <si>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</si>
  <si>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</si>
  <si>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</si>
  <si>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</si>
  <si>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</si>
  <si>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</si>
  <si>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</si>
  <si>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</si>
  <si>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</si>
  <si>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</si>
  <si>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</si>
  <si>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</si>
  <si>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</si>
  <si>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</si>
  <si>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</si>
  <si>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</si>
  <si>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</si>
  <si>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</si>
  <si>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</si>
  <si>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</si>
  <si>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</si>
  <si>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</si>
  <si>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</si>
  <si>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</si>
  <si>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</si>
  <si>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</si>
  <si>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</si>
  <si>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</si>
  <si>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</si>
  <si>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</si>
  <si>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</si>
  <si>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</si>
  <si>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</si>
  <si>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</si>
  <si>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</si>
  <si>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</si>
  <si>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</si>
  <si>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</si>
  <si>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</si>
  <si>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</si>
  <si>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</si>
  <si>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</si>
  <si>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</si>
  <si>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</si>
  <si>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</si>
  <si>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</si>
  <si>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</si>
  <si>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</si>
  <si>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</si>
  <si>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</si>
  <si>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</si>
  <si>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</si>
  <si>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</si>
  <si>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</si>
  <si>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</si>
  <si>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</si>
  <si>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</si>
  <si>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</si>
  <si>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</si>
  <si>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</si>
  <si>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</si>
  <si>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</si>
  <si>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</si>
  <si>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</si>
  <si>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</si>
  <si>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</si>
  <si>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</si>
  <si>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</si>
  <si>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</si>
  <si>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</si>
  <si>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</si>
  <si>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</si>
  <si>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</si>
  <si>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</si>
  <si>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</si>
  <si>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</si>
  <si>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</si>
  <si>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</si>
  <si>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</si>
  <si>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</si>
  <si>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</si>
  <si>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</si>
  <si>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</si>
  <si>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</si>
  <si>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</si>
  <si>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</si>
  <si>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</si>
  <si>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</si>
  <si>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</si>
  <si>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</si>
  <si>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</si>
  <si>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</si>
  <si>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</si>
  <si>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</si>
  <si>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</si>
  <si>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</si>
  <si>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</si>
  <si>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</si>
  <si>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</si>
  <si>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</si>
  <si>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</si>
  <si>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</si>
  <si>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</si>
  <si>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</si>
  <si>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</si>
  <si>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</si>
  <si>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</si>
  <si>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</si>
  <si>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</si>
  <si>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</si>
  <si>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</si>
  <si>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</si>
  <si>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</si>
  <si>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</si>
  <si>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</si>
  <si>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</si>
  <si>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</si>
  <si>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</si>
  <si>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</si>
  <si>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</si>
  <si>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</si>
  <si>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</si>
  <si>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</si>
  <si>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</si>
  <si>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</si>
  <si>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</si>
  <si>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</si>
  <si>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</si>
  <si>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</si>
  <si>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</si>
  <si>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</si>
  <si>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</si>
  <si>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</si>
  <si>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</si>
  <si>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</si>
  <si>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</si>
  <si>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</si>
  <si>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</si>
  <si>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</si>
  <si>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</si>
  <si>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</si>
  <si>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</si>
  <si>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</si>
  <si>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</si>
  <si>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</si>
  <si>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</si>
  <si>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</si>
  <si>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</si>
  <si>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</si>
  <si>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</si>
  <si>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</si>
  <si>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</si>
  <si>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</si>
  <si>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</si>
  <si>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</si>
  <si>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</si>
  <si>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</si>
  <si>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</si>
  <si>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</si>
  <si>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</si>
  <si>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</si>
  <si>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</si>
  <si>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</si>
  <si>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</si>
  <si>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</si>
  <si>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</si>
  <si>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</si>
  <si>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</si>
  <si>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</si>
  <si>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</si>
  <si>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</si>
  <si>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</si>
  <si>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</si>
  <si>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</si>
  <si>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</si>
  <si>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</si>
  <si>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</si>
  <si>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</si>
  <si>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</si>
  <si>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</si>
  <si>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</si>
  <si>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</si>
  <si>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</si>
  <si>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</si>
  <si>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</si>
  <si>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</si>
  <si>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</si>
  <si>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</si>
  <si>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</si>
  <si>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</si>
  <si>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</si>
  <si>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</si>
  <si>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</si>
  <si>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</si>
  <si>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</si>
  <si>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</si>
  <si>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</si>
  <si>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</si>
  <si>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</si>
  <si>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</si>
  <si>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</si>
  <si>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</si>
  <si>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</si>
  <si>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</si>
  <si>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</si>
  <si>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</si>
  <si>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</si>
  <si>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</si>
  <si>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</si>
  <si>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</si>
  <si>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</si>
  <si>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</si>
  <si>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</si>
  <si>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</si>
  <si>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</si>
  <si>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</si>
  <si>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</si>
  <si>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</si>
  <si>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</si>
  <si>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</si>
  <si>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</si>
  <si>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</si>
  <si>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</si>
  <si>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</si>
  <si>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</si>
  <si>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</si>
  <si>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</si>
  <si>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</si>
  <si>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</si>
  <si>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</si>
  <si>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</si>
  <si>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</si>
  <si>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</si>
  <si>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</si>
  <si>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</si>
  <si>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</si>
  <si>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</si>
  <si>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</si>
  <si>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</si>
  <si>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</si>
  <si>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</si>
  <si>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</si>
  <si>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</si>
  <si>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</si>
  <si>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</si>
  <si>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</si>
  <si>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</si>
  <si>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</si>
  <si>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</si>
  <si>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</si>
  <si>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</si>
  <si>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</si>
  <si>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</si>
  <si>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</si>
  <si>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</si>
  <si>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</si>
  <si>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</si>
  <si>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</si>
  <si>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</si>
  <si>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</si>
  <si>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</si>
  <si>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</si>
  <si>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</si>
  <si>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</si>
  <si>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</si>
  <si>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</si>
  <si>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</si>
  <si>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</si>
  <si>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</si>
  <si>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</si>
  <si>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</si>
  <si>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</si>
  <si>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</si>
  <si>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</si>
  <si>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</si>
  <si>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</si>
  <si>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</si>
  <si>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</si>
  <si>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</si>
  <si>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</si>
  <si>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</si>
  <si>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</si>
  <si>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</si>
  <si>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</si>
  <si>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</si>
  <si>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</si>
  <si>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</si>
  <si>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</si>
  <si>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</si>
  <si>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</si>
  <si>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</si>
  <si>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</si>
  <si>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</si>
  <si>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</si>
  <si>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</si>
  <si>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</si>
  <si>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</si>
  <si>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</si>
  <si>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</si>
  <si>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</si>
  <si>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</si>
  <si>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</si>
  <si>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</si>
  <si>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</si>
  <si>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</si>
  <si>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</si>
  <si>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</si>
  <si>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</si>
  <si>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</si>
  <si>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</si>
  <si>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</si>
  <si>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</si>
  <si>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</si>
  <si>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</si>
  <si>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</si>
  <si>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</si>
  <si>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</si>
  <si>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</si>
  <si>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</si>
  <si>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</si>
  <si>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</si>
  <si>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</si>
  <si>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</si>
  <si>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</si>
  <si>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</si>
  <si>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</si>
  <si>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</si>
  <si>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</si>
  <si>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</si>
  <si>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</si>
  <si>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</si>
  <si>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</si>
  <si>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</si>
  <si>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</si>
  <si>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</si>
  <si>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</si>
  <si>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</si>
  <si>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</si>
  <si>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</si>
  <si>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</si>
  <si>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</si>
  <si>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</si>
  <si>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</si>
  <si>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</si>
  <si>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</si>
  <si>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</si>
  <si>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</si>
  <si>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</si>
  <si>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</si>
  <si>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</si>
  <si>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</si>
  <si>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</si>
  <si>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</si>
  <si>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</si>
  <si>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</si>
  <si>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</si>
  <si>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</si>
  <si>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</si>
  <si>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</si>
  <si>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</si>
  <si>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</si>
  <si>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</si>
  <si>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</si>
  <si>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</si>
  <si>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</si>
  <si>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</si>
  <si>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</si>
  <si>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</si>
  <si>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</si>
  <si>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</si>
  <si>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</si>
  <si>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</si>
  <si>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</si>
  <si>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</si>
  <si>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</si>
  <si>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</si>
  <si>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</si>
  <si>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</si>
  <si>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</si>
  <si>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</si>
  <si>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</si>
  <si>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</si>
  <si>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</si>
  <si>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</si>
  <si>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</si>
  <si>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</si>
  <si>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</si>
  <si>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</si>
  <si>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</si>
  <si>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</si>
  <si>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</si>
  <si>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</si>
  <si>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</si>
  <si>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</si>
  <si>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</si>
  <si>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</si>
  <si>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</si>
  <si>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</si>
  <si>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</si>
  <si>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</si>
  <si>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</si>
  <si>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</si>
  <si>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</si>
  <si>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</si>
  <si>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</si>
  <si>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</si>
  <si>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</si>
  <si>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</si>
  <si>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</si>
  <si>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</si>
  <si>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</si>
  <si>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</si>
  <si>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</si>
  <si>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</si>
  <si>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</si>
  <si>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</si>
  <si>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</si>
  <si>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</si>
  <si>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</si>
  <si>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</si>
  <si>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</si>
  <si>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</si>
  <si>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</si>
  <si>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</si>
  <si>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</si>
  <si>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</si>
  <si>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</si>
  <si>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</si>
  <si>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</si>
  <si>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</si>
  <si>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</si>
  <si>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</si>
  <si>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</si>
  <si>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</si>
  <si>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</si>
  <si>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</si>
  <si>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</si>
  <si>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</si>
  <si>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</si>
  <si>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</si>
  <si>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</si>
  <si>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</si>
  <si>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</si>
  <si>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</si>
  <si>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</si>
  <si>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</si>
  <si>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</si>
  <si>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</si>
  <si>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</si>
  <si>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</si>
  <si>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</si>
  <si>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</si>
  <si>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</si>
  <si>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</si>
  <si>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</si>
  <si>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</si>
  <si>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</si>
  <si>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</si>
  <si>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</si>
  <si>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</si>
  <si>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</si>
  <si>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</si>
  <si>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</si>
  <si>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</si>
  <si>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</si>
  <si>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</si>
  <si>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</si>
  <si>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</si>
  <si>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</si>
  <si>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</si>
  <si>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</si>
  <si>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</si>
  <si>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</si>
  <si>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</si>
  <si>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</si>
  <si>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</si>
  <si>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</si>
  <si>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</si>
  <si>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</si>
  <si>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</si>
  <si>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</si>
  <si>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</si>
  <si>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</si>
  <si>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</si>
  <si>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</si>
  <si>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</si>
  <si>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</si>
  <si>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</si>
  <si>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</si>
  <si>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</si>
  <si>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</si>
  <si>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</si>
  <si>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</si>
  <si>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</si>
  <si>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</si>
  <si>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</si>
  <si>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</si>
  <si>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</si>
  <si>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</si>
  <si>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</si>
  <si>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</si>
  <si>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</si>
  <si>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</si>
  <si>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</si>
  <si>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</si>
  <si>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</si>
  <si>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</si>
  <si>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</si>
  <si>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</si>
  <si>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</si>
  <si>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</si>
  <si>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</si>
  <si>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</si>
  <si>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</si>
  <si>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</si>
  <si>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</si>
  <si>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</si>
  <si>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</si>
  <si>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</si>
  <si>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</si>
  <si>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</si>
  <si>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</si>
  <si>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</si>
  <si>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</si>
  <si>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</si>
  <si>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</si>
  <si>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</si>
  <si>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</si>
  <si>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</si>
  <si>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</si>
  <si>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</si>
  <si>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</si>
  <si>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</si>
  <si>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</si>
  <si>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</si>
  <si>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</si>
  <si>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</si>
  <si>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</si>
  <si>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</si>
  <si>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</si>
  <si>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</si>
  <si>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</si>
  <si>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</si>
  <si>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</si>
  <si>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</si>
  <si>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</si>
  <si>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</si>
  <si>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</si>
  <si>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</si>
  <si>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</si>
  <si>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</si>
  <si>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</si>
  <si>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</si>
  <si>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</si>
  <si>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</si>
  <si>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</si>
  <si>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</si>
  <si>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</si>
  <si>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</si>
  <si>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</si>
  <si>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</si>
  <si>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</si>
  <si>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</si>
  <si>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</si>
  <si>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</si>
  <si>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</si>
  <si>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</si>
  <si>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</si>
  <si>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</si>
  <si>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</si>
  <si>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</si>
  <si>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</si>
  <si>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</si>
  <si>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</si>
  <si>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</si>
  <si>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</si>
  <si>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</si>
  <si>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</si>
  <si>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</si>
  <si>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</si>
  <si>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</si>
  <si>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</si>
  <si>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</si>
  <si>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</si>
  <si>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</si>
  <si>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</si>
  <si>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</si>
  <si>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</si>
  <si>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</si>
  <si>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</si>
  <si>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</si>
  <si>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</si>
  <si>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</si>
  <si>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</si>
  <si>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</si>
  <si>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</si>
  <si>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</si>
  <si>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</si>
  <si>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</si>
  <si>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</si>
  <si>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</si>
  <si>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</si>
  <si>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</si>
  <si>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</si>
  <si>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</si>
  <si>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</si>
  <si>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</si>
  <si>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</si>
  <si>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</si>
  <si>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</si>
  <si>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</si>
  <si>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</si>
  <si>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</si>
  <si>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</si>
  <si>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</si>
  <si>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</si>
  <si>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</si>
  <si>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</si>
  <si>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</si>
  <si>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</si>
  <si>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</si>
  <si>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</si>
  <si>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</si>
  <si>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</si>
  <si>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</si>
  <si>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</si>
  <si>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</si>
  <si>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</si>
  <si>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</si>
  <si>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</si>
  <si>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</si>
  <si>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</si>
  <si>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</si>
  <si>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</si>
  <si>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</si>
  <si>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</si>
  <si>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</si>
  <si>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</si>
  <si>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</si>
  <si>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</si>
  <si>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</si>
  <si>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</si>
  <si>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</si>
  <si>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</si>
  <si>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</si>
  <si>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</si>
  <si>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</si>
  <si>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</si>
  <si>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</si>
  <si>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</si>
  <si>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</si>
  <si>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</si>
  <si>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</si>
  <si>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</si>
  <si>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</si>
  <si>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</si>
  <si>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</si>
  <si>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</si>
  <si>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</si>
  <si>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</si>
  <si>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</si>
  <si>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</si>
  <si>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</si>
  <si>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</si>
  <si>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</si>
  <si>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</si>
  <si>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</si>
  <si>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</si>
  <si>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</si>
  <si>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</si>
  <si>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</si>
  <si>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</si>
  <si>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</si>
  <si>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</si>
  <si>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</si>
  <si>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</si>
  <si>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</si>
  <si>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</si>
  <si>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</si>
  <si>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</si>
  <si>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</si>
  <si>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</si>
  <si>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</si>
  <si>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</si>
  <si>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</si>
  <si>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</si>
  <si>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</si>
  <si>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</si>
  <si>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</si>
  <si>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</si>
  <si>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</si>
  <si>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</si>
  <si>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</si>
  <si>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</si>
  <si>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</si>
  <si>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</si>
  <si>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</si>
  <si>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</si>
  <si>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</si>
  <si>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</si>
  <si>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</si>
  <si>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</si>
  <si>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</si>
  <si>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</si>
  <si>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</si>
  <si>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</si>
  <si>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</si>
  <si>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</si>
  <si>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</si>
  <si>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</si>
  <si>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</si>
  <si>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</si>
  <si>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</si>
  <si>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</si>
  <si>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</si>
  <si>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</si>
  <si>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</si>
  <si>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</si>
  <si>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</si>
  <si>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</si>
  <si>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</si>
  <si>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</si>
  <si>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</si>
  <si>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</si>
  <si>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</si>
  <si>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</si>
  <si>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</si>
  <si>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</si>
  <si>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</si>
  <si>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</si>
  <si>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</si>
  <si>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</si>
  <si>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</si>
  <si>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</si>
  <si>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</si>
  <si>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</si>
  <si>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</si>
  <si>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</si>
  <si>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</si>
  <si>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</si>
  <si>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</si>
  <si>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</si>
  <si>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</si>
  <si>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</si>
  <si>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</si>
  <si>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</si>
  <si>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</si>
  <si>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</si>
  <si>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</si>
  <si>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</si>
  <si>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</si>
  <si>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</si>
  <si>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</si>
  <si>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</si>
  <si>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</si>
  <si>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</si>
  <si>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</si>
  <si>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</si>
  <si>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</si>
  <si>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</si>
  <si>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</si>
  <si>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</si>
  <si>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</si>
  <si>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</si>
  <si>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</si>
  <si>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</si>
  <si>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</si>
  <si>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</si>
  <si>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</si>
  <si>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</si>
  <si>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</si>
  <si>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</si>
  <si>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</si>
  <si>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</si>
  <si>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</si>
  <si>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</si>
  <si>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</si>
  <si>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</si>
  <si>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</si>
  <si>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</si>
  <si>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</si>
  <si>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</si>
  <si>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</si>
  <si>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</si>
  <si>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</si>
  <si>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</si>
  <si>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</si>
  <si>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</si>
  <si>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</si>
  <si>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</si>
  <si>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</si>
  <si>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</si>
  <si>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</si>
  <si>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</si>
  <si>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</si>
  <si>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</si>
  <si>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</si>
  <si>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</si>
  <si>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</si>
  <si>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</si>
  <si>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</si>
  <si>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</si>
  <si>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</si>
  <si>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</si>
  <si>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</si>
  <si>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</si>
  <si>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</si>
  <si>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</si>
  <si>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</si>
  <si>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</si>
  <si>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</si>
  <si>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</si>
  <si>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</si>
  <si>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</si>
  <si>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</si>
  <si>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</si>
  <si>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</si>
  <si>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</si>
  <si>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</si>
  <si>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</si>
  <si>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</si>
  <si>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</si>
  <si>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</si>
  <si>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</si>
  <si>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</si>
  <si>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</si>
  <si>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</si>
  <si>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</si>
  <si>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</si>
  <si>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</si>
  <si>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</si>
  <si>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</si>
  <si>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</si>
  <si>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</si>
  <si>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</si>
  <si>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</si>
  <si>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</si>
  <si>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</si>
  <si>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</si>
  <si>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</si>
  <si>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</si>
  <si>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</si>
  <si>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</si>
  <si>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</si>
  <si>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</si>
  <si>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</si>
  <si>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</si>
  <si>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</si>
  <si>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</si>
  <si>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</si>
  <si>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</si>
  <si>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</si>
  <si>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</si>
  <si>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</si>
  <si>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</si>
  <si>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</si>
  <si>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</si>
  <si>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</si>
  <si>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</si>
  <si>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</si>
  <si>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</si>
  <si>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</si>
  <si>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</si>
  <si>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</si>
  <si>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</si>
  <si>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</si>
  <si>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</si>
  <si>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</si>
  <si>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</si>
  <si>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</si>
  <si>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</si>
  <si>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</si>
  <si>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</si>
  <si>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</si>
  <si>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</si>
  <si>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</si>
  <si>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</si>
  <si>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</si>
  <si>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</si>
  <si>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</si>
  <si>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</si>
  <si>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</si>
  <si>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</si>
  <si>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</si>
  <si>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</si>
  <si>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</si>
  <si>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</si>
  <si>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</si>
  <si>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</si>
  <si>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</si>
  <si>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</si>
  <si>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</si>
  <si>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</si>
  <si>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</si>
  <si>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</si>
  <si>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</si>
  <si>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</si>
  <si>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</si>
  <si>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</si>
  <si>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</si>
  <si>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</si>
  <si>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</si>
  <si>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</si>
  <si>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</si>
  <si>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</si>
  <si>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</si>
  <si>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</si>
  <si>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</si>
  <si>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</si>
  <si>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</si>
  <si>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</si>
  <si>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</si>
  <si>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</si>
  <si>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</si>
  <si>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</si>
  <si>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</si>
  <si>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</si>
  <si>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</si>
  <si>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</si>
  <si>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</si>
  <si>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</si>
  <si>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</si>
  <si>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</si>
  <si>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</si>
  <si>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</si>
  <si>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</si>
  <si>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</si>
  <si>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</si>
  <si>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</si>
  <si>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</si>
  <si>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</si>
  <si>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</si>
  <si>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</si>
  <si>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</si>
  <si>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</si>
  <si>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</si>
  <si>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</si>
  <si>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</si>
  <si>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</si>
  <si>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</si>
  <si>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</si>
  <si>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</si>
  <si>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</si>
  <si>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</si>
  <si>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</si>
  <si>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</si>
  <si>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</si>
  <si>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</si>
  <si>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</si>
  <si>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</si>
  <si>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</si>
  <si>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</si>
  <si>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</si>
  <si>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</si>
  <si>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</si>
  <si>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</si>
  <si>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</si>
  <si>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</si>
  <si>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</si>
  <si>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</si>
  <si>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</si>
  <si>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</si>
  <si>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</si>
  <si>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</si>
  <si>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</si>
  <si>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</si>
  <si>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</si>
  <si>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</si>
  <si>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</si>
  <si>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</si>
  <si>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</si>
  <si>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</si>
  <si>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</si>
  <si>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</si>
  <si>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</si>
  <si>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</si>
  <si>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</si>
  <si>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</si>
  <si>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</si>
  <si>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</si>
  <si>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</si>
  <si>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</si>
  <si>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</si>
  <si>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</si>
  <si>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</si>
  <si>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</si>
  <si>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</si>
  <si>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</si>
  <si>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</si>
  <si>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</si>
  <si>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</si>
  <si>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</si>
  <si>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</si>
  <si>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</si>
  <si>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</si>
  <si>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</si>
  <si>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</si>
  <si>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</si>
  <si>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</si>
  <si>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</si>
  <si>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</si>
  <si>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</si>
  <si>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</si>
  <si>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</si>
  <si>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</si>
  <si>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</si>
  <si>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</si>
  <si>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</si>
  <si>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</si>
  <si>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</si>
  <si>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</si>
  <si>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</si>
  <si>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</si>
  <si>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</si>
  <si>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</si>
  <si>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</si>
  <si>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</si>
  <si>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</si>
  <si>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</si>
  <si>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</si>
  <si>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</si>
  <si>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</si>
  <si>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</si>
  <si>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</si>
  <si>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</si>
  <si>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</si>
  <si>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</si>
  <si>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</si>
  <si>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</si>
  <si>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</si>
  <si>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</si>
  <si>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</si>
  <si>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</si>
  <si>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</si>
  <si>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</si>
  <si>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</si>
  <si>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</si>
  <si>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</si>
  <si>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</si>
  <si>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</si>
  <si>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</si>
  <si>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</si>
  <si>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</si>
  <si>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</si>
  <si>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</si>
  <si>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</si>
  <si>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</si>
  <si>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</si>
  <si>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</si>
  <si>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</si>
  <si>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</si>
  <si>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</si>
  <si>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</si>
  <si>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</si>
  <si>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</si>
  <si>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</si>
  <si>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</si>
  <si>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</si>
  <si>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</si>
  <si>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</si>
  <si>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</si>
  <si>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</si>
  <si>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</si>
  <si>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</si>
  <si>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</si>
  <si>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</si>
  <si>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</si>
  <si>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</si>
  <si>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</si>
  <si>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</si>
  <si>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</si>
  <si>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</si>
  <si>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</si>
  <si>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</si>
  <si>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</si>
  <si>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</si>
  <si>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</si>
  <si>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</si>
  <si>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</si>
  <si>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</si>
  <si>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</si>
  <si>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</si>
  <si>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</si>
  <si>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</si>
  <si>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</si>
  <si>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</si>
  <si>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</si>
  <si>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</si>
  <si>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</si>
  <si>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</si>
  <si>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</si>
  <si>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</si>
  <si>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</si>
  <si>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</si>
  <si>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</si>
  <si>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</si>
  <si>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</si>
  <si>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</si>
  <si>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</si>
  <si>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</si>
  <si>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</si>
  <si>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</si>
  <si>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</si>
  <si>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</si>
  <si>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</si>
  <si>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</si>
  <si>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</si>
  <si>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</si>
  <si>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</si>
  <si>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</si>
  <si>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</si>
  <si>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</si>
  <si>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</si>
  <si>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</si>
  <si>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</si>
  <si>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</si>
  <si>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</si>
  <si>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</si>
  <si>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</si>
  <si>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</si>
  <si>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</si>
  <si>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</si>
  <si>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</si>
  <si>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</si>
  <si>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</si>
  <si>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</si>
  <si>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</si>
  <si>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</si>
  <si>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</si>
  <si>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</si>
  <si>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</si>
  <si>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</si>
  <si>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</si>
  <si>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</si>
  <si>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</si>
  <si>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</si>
  <si>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</si>
  <si>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</si>
  <si>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</si>
  <si>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</si>
  <si>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</si>
  <si>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</si>
  <si>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</si>
  <si>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</si>
  <si>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</si>
  <si>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</si>
  <si>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</si>
  <si>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</si>
  <si>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</si>
  <si>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</si>
  <si>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</si>
  <si>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</si>
  <si>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</si>
  <si>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</si>
  <si>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</si>
  <si>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</si>
  <si>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</si>
  <si>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</si>
  <si>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</si>
  <si>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</si>
  <si>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</si>
  <si>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</si>
  <si>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</si>
  <si>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</si>
  <si>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</si>
  <si>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</si>
  <si>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</si>
  <si>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</si>
  <si>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</si>
  <si>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</si>
  <si>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</si>
  <si>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</si>
  <si>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</si>
  <si>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</si>
  <si>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</si>
  <si>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</si>
  <si>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</si>
  <si>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</si>
  <si>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</si>
  <si>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</si>
  <si>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</si>
  <si>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</si>
  <si>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</si>
  <si>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</si>
  <si>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</si>
  <si>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</si>
  <si>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</si>
  <si>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</si>
  <si>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</si>
  <si>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</si>
  <si>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</si>
  <si>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</si>
  <si>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</si>
  <si>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</si>
  <si>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</si>
  <si>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</si>
  <si>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</si>
  <si>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</si>
  <si>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</si>
  <si>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</si>
  <si>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</si>
  <si>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</si>
  <si>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</si>
  <si>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</si>
  <si>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</si>
  <si>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</si>
  <si>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</si>
  <si>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</si>
  <si>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</si>
  <si>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</si>
  <si>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</si>
  <si>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</si>
  <si>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</si>
  <si>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</si>
  <si>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</si>
  <si>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</si>
  <si>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</si>
  <si>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</si>
  <si>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</si>
  <si>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</si>
  <si>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</si>
  <si>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</si>
  <si>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</si>
  <si>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</si>
  <si>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</si>
  <si>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</si>
  <si>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</si>
  <si>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</si>
  <si>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</si>
  <si>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</si>
  <si>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</si>
  <si>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</si>
  <si>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</si>
  <si>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</si>
  <si>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</si>
  <si>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</si>
  <si>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</si>
  <si>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</si>
  <si>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</si>
  <si>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</si>
  <si>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</si>
  <si>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</si>
  <si>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</si>
  <si>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</si>
  <si>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</si>
  <si>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</si>
  <si>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</si>
  <si>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</si>
  <si>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</si>
  <si>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</si>
  <si>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</si>
  <si>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</si>
  <si>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</si>
  <si>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</si>
  <si>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</si>
  <si>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</si>
  <si>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</si>
  <si>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</si>
  <si>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</si>
  <si>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</si>
  <si>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</si>
  <si>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</si>
  <si>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</si>
  <si>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</si>
  <si>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</si>
  <si>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</si>
  <si>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</si>
  <si>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</si>
  <si>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</si>
  <si>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</si>
  <si>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</si>
  <si>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</si>
  <si>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</si>
  <si>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</si>
  <si>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</si>
  <si>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</si>
  <si>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</si>
  <si>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</si>
  <si>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</si>
  <si>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</si>
  <si>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</si>
  <si>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</si>
  <si>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</si>
  <si>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</si>
  <si>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</si>
  <si>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</si>
  <si>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</si>
  <si>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</si>
  <si>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</si>
  <si>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</si>
  <si>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</si>
  <si>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</si>
  <si>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</si>
  <si>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</si>
  <si>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</si>
  <si>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</si>
  <si>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</si>
  <si>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</si>
  <si>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</si>
  <si>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</si>
  <si>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</si>
  <si>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</si>
  <si>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</si>
  <si>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</si>
  <si>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</si>
  <si>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</si>
  <si>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</si>
  <si>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</si>
  <si>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</si>
  <si>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</si>
  <si>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</si>
  <si>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</si>
  <si>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</si>
  <si>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</si>
  <si>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</si>
  <si>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</si>
  <si>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</si>
  <si>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</si>
  <si>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</si>
  <si>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</si>
  <si>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</si>
  <si>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</si>
  <si>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</si>
  <si>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</si>
  <si>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</si>
  <si>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</si>
  <si>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</si>
  <si>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</si>
  <si>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</si>
  <si>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</si>
  <si>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</si>
  <si>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</si>
  <si>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</si>
  <si>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</si>
  <si>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</si>
  <si>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</si>
  <si>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</si>
  <si>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</si>
  <si>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</si>
  <si>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</si>
  <si>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</si>
  <si>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</si>
  <si>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</si>
  <si>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</si>
  <si>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</si>
  <si>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</si>
  <si>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</si>
  <si>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</si>
  <si>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</si>
  <si>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</si>
  <si>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</si>
  <si>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</si>
  <si>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</si>
  <si>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</si>
  <si>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</si>
  <si>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</si>
  <si>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</si>
  <si>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</si>
  <si>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</si>
  <si>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</si>
  <si>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</si>
  <si>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</si>
  <si>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</si>
  <si>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</si>
  <si>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</si>
  <si>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</si>
  <si>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</si>
  <si>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</si>
  <si>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</si>
  <si>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</si>
  <si>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</si>
  <si>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</si>
  <si>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</si>
  <si>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</si>
  <si>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</si>
  <si>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</si>
  <si>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</si>
  <si>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</si>
  <si>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</si>
  <si>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</si>
  <si>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</si>
  <si>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</si>
  <si>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</si>
  <si>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</si>
  <si>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</si>
  <si>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</si>
  <si>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</si>
  <si>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</si>
  <si>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</si>
  <si>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</si>
  <si>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</si>
  <si>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</si>
  <si>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</si>
  <si>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</si>
  <si>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</si>
  <si>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</si>
  <si>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</si>
  <si>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</si>
  <si>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</si>
  <si>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</si>
  <si>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</si>
  <si>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</si>
  <si>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</si>
  <si>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</si>
  <si>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</si>
  <si>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</si>
  <si>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</si>
  <si>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</si>
  <si>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</si>
  <si>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</si>
  <si>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</si>
  <si>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</si>
  <si>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</si>
  <si>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</si>
  <si>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</si>
  <si>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</si>
  <si>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</si>
  <si>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</si>
  <si>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</si>
  <si>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</si>
  <si>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</si>
  <si>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</si>
  <si>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</si>
  <si>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</si>
  <si>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</si>
  <si>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</si>
  <si>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</si>
  <si>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</si>
  <si>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</si>
  <si>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</si>
  <si>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</si>
  <si>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</si>
  <si>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</si>
  <si>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</si>
  <si>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</si>
  <si>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</si>
  <si>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</si>
  <si>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</si>
  <si>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</si>
  <si>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</si>
  <si>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</si>
  <si>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</si>
  <si>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</si>
  <si>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</si>
  <si>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</si>
  <si>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</si>
  <si>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</si>
  <si>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</si>
  <si>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</si>
  <si>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</si>
  <si>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</si>
  <si>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</si>
  <si>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</si>
  <si>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</si>
  <si>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</si>
  <si>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</si>
  <si>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</si>
  <si>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</si>
  <si>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</si>
  <si>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</si>
  <si>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</si>
  <si>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</si>
  <si>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</si>
  <si>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</si>
  <si>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</si>
  <si>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</si>
  <si>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</si>
  <si>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</si>
  <si>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</si>
  <si>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</si>
  <si>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</si>
  <si>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</si>
  <si>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</si>
  <si>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</si>
  <si>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</si>
  <si>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</si>
  <si>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</si>
  <si>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</si>
  <si>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</si>
  <si>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</si>
  <si>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</si>
  <si>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</si>
  <si>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</si>
  <si>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</si>
  <si>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</si>
  <si>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</si>
  <si>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</si>
  <si>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</si>
  <si>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</si>
  <si>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</si>
  <si>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</si>
  <si>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</si>
  <si>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</si>
  <si>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</si>
  <si>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</si>
  <si>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</si>
  <si>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</si>
  <si>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</si>
  <si>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</si>
  <si>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</si>
  <si>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</si>
  <si>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</si>
  <si>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</si>
  <si>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</si>
  <si>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</si>
  <si>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</si>
  <si>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</si>
  <si>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</si>
  <si>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</si>
  <si>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</si>
  <si>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</si>
  <si>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</si>
  <si>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</si>
  <si>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</si>
  <si>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</si>
  <si>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</si>
  <si>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</si>
  <si>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</si>
  <si>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</si>
  <si>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</si>
  <si>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</si>
  <si>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</si>
  <si>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</si>
  <si>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</si>
  <si>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</si>
  <si>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</si>
  <si>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</si>
  <si>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</si>
  <si>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</si>
  <si>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</si>
  <si>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</si>
  <si>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</si>
  <si>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</si>
  <si>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</si>
  <si>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</si>
  <si>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</si>
  <si>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</si>
  <si>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</si>
  <si>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</si>
  <si>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</si>
  <si>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</si>
  <si>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</si>
  <si>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</si>
  <si>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</si>
  <si>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</si>
  <si>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</si>
  <si>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</si>
  <si>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</si>
  <si>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</si>
  <si>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</si>
  <si>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</si>
  <si>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</si>
  <si>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</si>
  <si>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</si>
  <si>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</si>
  <si>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</si>
  <si>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</si>
  <si>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</si>
  <si>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</si>
  <si>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</si>
  <si>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</si>
  <si>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</si>
  <si>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</si>
  <si>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</si>
  <si>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</si>
  <si>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</si>
  <si>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</si>
  <si>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</si>
  <si>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</si>
  <si>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</si>
  <si>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</si>
  <si>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</si>
  <si>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</si>
  <si>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</si>
  <si>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</si>
  <si>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</si>
  <si>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</si>
  <si>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</si>
  <si>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</si>
  <si>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</si>
  <si>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</si>
  <si>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</si>
  <si>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</si>
  <si>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</si>
  <si>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</si>
  <si>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</si>
  <si>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</si>
  <si>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</si>
  <si>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</si>
  <si>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</si>
  <si>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</si>
  <si>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</si>
  <si>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</si>
  <si>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</si>
  <si>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</si>
  <si>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</si>
  <si>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</si>
  <si>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</si>
  <si>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</si>
  <si>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</si>
  <si>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</si>
  <si>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</si>
  <si>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</si>
  <si>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</si>
  <si>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</si>
  <si>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</si>
  <si>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</si>
  <si>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</si>
  <si>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</si>
  <si>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</si>
  <si>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</si>
  <si>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</si>
  <si>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</si>
  <si>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</si>
  <si>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</si>
  <si>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</si>
  <si>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</si>
  <si>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</si>
  <si>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</si>
  <si>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</si>
  <si>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</si>
  <si>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</si>
  <si>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</si>
  <si>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</si>
  <si>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</si>
  <si>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</si>
  <si>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</si>
  <si>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</si>
  <si>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</si>
  <si>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</si>
  <si>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</si>
  <si>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</si>
  <si>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</si>
  <si>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</si>
  <si>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</si>
  <si>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</si>
  <si>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</si>
  <si>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</si>
  <si>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</si>
  <si>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</si>
  <si>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</si>
  <si>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</si>
  <si>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</si>
  <si>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</si>
  <si>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</si>
  <si>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</si>
  <si>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</si>
  <si>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</si>
  <si>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</si>
  <si>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</si>
  <si>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</si>
  <si>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</si>
  <si>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</si>
  <si>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</si>
  <si>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</si>
  <si>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</si>
  <si>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</si>
  <si>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</si>
  <si>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</si>
  <si>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</si>
  <si>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</si>
  <si>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</si>
  <si>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</si>
  <si>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</si>
  <si>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</si>
  <si>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</si>
  <si>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</si>
  <si>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</si>
  <si>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</si>
  <si>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</si>
  <si>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</si>
  <si>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</si>
  <si>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</si>
  <si>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</si>
  <si>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</si>
  <si>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</si>
  <si>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</si>
  <si>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</si>
  <si>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</si>
  <si>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</si>
  <si>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</si>
  <si>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</si>
  <si>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</si>
  <si>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</si>
  <si>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</si>
  <si>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</si>
  <si>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</si>
  <si>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</si>
  <si>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</si>
  <si>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</si>
  <si>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</si>
  <si>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</si>
  <si>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</si>
  <si>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</si>
  <si>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</si>
  <si>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</si>
  <si>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</si>
  <si>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</si>
  <si>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</si>
  <si>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</si>
  <si>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</si>
  <si>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</si>
  <si>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</si>
  <si>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</si>
  <si>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</si>
  <si>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</si>
  <si>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</si>
  <si>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</si>
  <si>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</si>
  <si>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</si>
  <si>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</si>
  <si>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</si>
  <si>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</si>
  <si>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</si>
  <si>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</si>
  <si>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</si>
  <si>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</si>
  <si>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</si>
  <si>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</si>
  <si>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</si>
  <si>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</si>
  <si>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</si>
  <si>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</si>
  <si>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</si>
  <si>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</si>
  <si>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</si>
  <si>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</si>
  <si>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</si>
  <si>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</si>
  <si>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</si>
  <si>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</si>
  <si>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</si>
  <si>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</si>
  <si>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</si>
  <si>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</si>
  <si>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</si>
  <si>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</si>
  <si>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</si>
  <si>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</si>
  <si>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</si>
  <si>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</si>
  <si>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</si>
  <si>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</si>
  <si>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</si>
  <si>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</si>
  <si>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</si>
  <si>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</si>
  <si>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</si>
  <si>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</si>
  <si>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</si>
  <si>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</si>
  <si>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</si>
  <si>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</si>
  <si>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</si>
  <si>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</si>
  <si>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</si>
  <si>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</si>
  <si>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</si>
  <si>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</si>
  <si>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</si>
  <si>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</si>
  <si>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</si>
  <si>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</si>
  <si>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</si>
  <si>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</si>
  <si>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</si>
  <si>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</si>
  <si>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</si>
  <si>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</si>
  <si>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</si>
  <si>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</si>
  <si>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</si>
  <si>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</si>
  <si>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</si>
  <si>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</si>
  <si>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</si>
  <si>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</si>
  <si>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</si>
  <si>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</si>
  <si>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</si>
  <si>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</si>
  <si>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</si>
  <si>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</si>
  <si>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</si>
  <si>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</si>
  <si>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</si>
  <si>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</si>
  <si>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</si>
  <si>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</si>
  <si>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</si>
  <si>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</si>
  <si>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</si>
  <si>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</si>
  <si>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</si>
  <si>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</si>
  <si>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</si>
  <si>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</si>
  <si>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</si>
  <si>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</si>
  <si>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</si>
  <si>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</si>
  <si>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</si>
  <si>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</si>
  <si>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</si>
  <si>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</si>
  <si>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</si>
  <si>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</si>
  <si>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</si>
  <si>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</si>
  <si>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</si>
  <si>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</si>
  <si>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</si>
  <si>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</si>
  <si>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</si>
  <si>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</si>
  <si>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</si>
  <si>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</si>
  <si>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</si>
  <si>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</si>
  <si>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</si>
  <si>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</si>
  <si>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</si>
  <si>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</si>
  <si>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</si>
  <si>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</si>
  <si>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</si>
  <si>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</si>
  <si>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</si>
  <si>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</si>
  <si>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</si>
  <si>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</si>
  <si>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</si>
  <si>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</si>
  <si>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</si>
  <si>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</si>
  <si>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</si>
  <si>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</si>
  <si>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</si>
  <si>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</si>
  <si>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</si>
  <si>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</si>
  <si>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</si>
  <si>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</si>
  <si>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</si>
  <si>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</si>
  <si>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</si>
  <si>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</si>
  <si>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</si>
  <si>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</si>
  <si>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</si>
  <si>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</si>
  <si>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</si>
  <si>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</si>
  <si>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</si>
  <si>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</si>
  <si>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</si>
  <si>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</si>
  <si>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</si>
  <si>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</si>
  <si>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</si>
  <si>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</si>
  <si>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</si>
  <si>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</si>
  <si>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</si>
  <si>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</si>
  <si>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</si>
  <si>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</si>
  <si>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</si>
  <si>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</si>
  <si>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</si>
  <si>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</si>
  <si>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</si>
  <si>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</si>
  <si>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</si>
  <si>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</si>
  <si>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</si>
  <si>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</si>
  <si>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</si>
  <si>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</si>
  <si>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</si>
  <si>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</si>
  <si>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</si>
  <si>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</si>
  <si>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</si>
  <si>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</si>
  <si>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</si>
  <si>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</si>
  <si>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</si>
  <si>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</si>
  <si>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</si>
  <si>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</si>
  <si>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</si>
  <si>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</si>
  <si>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</si>
  <si>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</si>
  <si>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</si>
  <si>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</si>
  <si>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</si>
  <si>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</si>
  <si>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</si>
  <si>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</si>
  <si>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</si>
  <si>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</si>
  <si>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</si>
  <si>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</si>
  <si>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</si>
  <si>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</si>
  <si>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</si>
  <si>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</si>
  <si>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</si>
  <si>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</si>
  <si>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</si>
  <si>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</si>
  <si>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</si>
  <si>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</si>
  <si>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</si>
  <si>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</si>
  <si>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</si>
  <si>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</si>
  <si>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</si>
  <si>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</si>
  <si>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</si>
  <si>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</si>
  <si>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</si>
  <si>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</si>
  <si>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</si>
  <si>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</si>
  <si>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</si>
  <si>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</si>
  <si>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</si>
  <si>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</si>
  <si>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</si>
  <si>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</si>
  <si>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</si>
  <si>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</si>
  <si>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</si>
  <si>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</si>
  <si>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</si>
  <si>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</si>
  <si>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</si>
  <si>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</si>
  <si>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</si>
  <si>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</si>
  <si>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</si>
  <si>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</si>
  <si>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</si>
  <si>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</si>
  <si>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</si>
  <si>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</si>
  <si>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</si>
  <si>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</si>
  <si>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</si>
  <si>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</si>
  <si>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</si>
  <si>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</si>
  <si>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</si>
  <si>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</si>
  <si>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</si>
  <si>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</si>
  <si>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</si>
  <si>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</si>
  <si>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</si>
  <si>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</si>
  <si>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</si>
  <si>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</si>
  <si>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</si>
  <si>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</si>
  <si>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</si>
  <si>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</si>
  <si>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</si>
  <si>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</si>
  <si>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</si>
  <si>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</si>
  <si>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</si>
  <si>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</si>
  <si>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</si>
  <si>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</si>
  <si>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</si>
  <si>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</si>
  <si>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</si>
  <si>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</si>
  <si>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</si>
  <si>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</si>
  <si>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</si>
  <si>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</si>
  <si>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</si>
  <si>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</si>
  <si>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</si>
  <si>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</si>
  <si>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</si>
  <si>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</si>
  <si>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</si>
  <si>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</si>
  <si>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</si>
  <si>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</si>
  <si>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</si>
  <si>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</si>
  <si>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</si>
  <si>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</si>
  <si>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</si>
  <si>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</si>
  <si>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</si>
  <si>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</si>
  <si>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</si>
  <si>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</si>
  <si>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</si>
  <si>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</si>
  <si>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</si>
  <si>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</si>
  <si>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</si>
  <si>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</si>
  <si>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</si>
  <si>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</si>
  <si>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</si>
  <si>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</si>
  <si>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</si>
  <si>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</si>
  <si>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</si>
  <si>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</si>
  <si>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</si>
  <si>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</si>
  <si>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</si>
  <si>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</si>
  <si>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</si>
  <si>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</si>
  <si>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</si>
  <si>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</si>
  <si>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</si>
  <si>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</si>
  <si>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</si>
  <si>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</si>
  <si>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</si>
  <si>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</si>
  <si>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</si>
  <si>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</si>
  <si>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</si>
  <si>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</si>
  <si>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</si>
  <si>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</si>
  <si>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</si>
  <si>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</si>
  <si>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</si>
  <si>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</si>
  <si>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</si>
  <si>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</si>
  <si>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</si>
  <si>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</si>
  <si>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</si>
  <si>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</si>
  <si>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</si>
  <si>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</si>
  <si>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</si>
  <si>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</si>
  <si>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</si>
  <si>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</si>
  <si>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</si>
  <si>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</si>
  <si>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</si>
  <si>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</si>
  <si>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</si>
  <si>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</si>
  <si>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</si>
  <si>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</si>
  <si>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</si>
  <si>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</si>
  <si>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</si>
  <si>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</si>
  <si>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</si>
  <si>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</si>
  <si>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</si>
  <si>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</si>
  <si>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</si>
  <si>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</si>
  <si>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</si>
  <si>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</si>
  <si>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</si>
  <si>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</si>
  <si>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</si>
  <si>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</si>
  <si>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</si>
  <si>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</si>
  <si>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</si>
  <si>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</si>
  <si>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</si>
  <si>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</si>
  <si>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</si>
  <si>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</si>
  <si>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</si>
  <si>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</si>
  <si>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</si>
  <si>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</si>
  <si>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</si>
  <si>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</si>
  <si>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</si>
  <si>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</si>
  <si>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</si>
  <si>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</si>
  <si>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</si>
  <si>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</si>
  <si>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</si>
  <si>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</si>
  <si>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</si>
  <si>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</si>
  <si>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</si>
  <si>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</si>
  <si>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</si>
  <si>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</si>
  <si>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</si>
  <si>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</si>
  <si>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</si>
  <si>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</si>
  <si>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</si>
  <si>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</si>
  <si>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</si>
  <si>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</si>
  <si>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</si>
  <si>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</si>
  <si>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</si>
  <si>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</si>
  <si>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</si>
  <si>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</si>
  <si>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</si>
  <si>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</si>
  <si>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</si>
  <si>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</si>
  <si>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</si>
  <si>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</si>
  <si>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</si>
  <si>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</si>
  <si>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</si>
  <si>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</si>
  <si>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</si>
  <si>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</si>
  <si>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</si>
  <si>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</si>
  <si>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</si>
  <si>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</si>
  <si>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</si>
  <si>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</si>
  <si>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</si>
  <si>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</si>
  <si>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</si>
  <si>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</si>
  <si>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</si>
  <si>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</si>
  <si>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</si>
  <si>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</si>
  <si>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</si>
  <si>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</si>
  <si>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</si>
  <si>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</si>
  <si>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</si>
  <si>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</si>
  <si>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</si>
  <si>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</si>
  <si>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</si>
  <si>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</si>
  <si>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</si>
  <si>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</si>
  <si>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</si>
  <si>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</si>
  <si>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</si>
  <si>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</si>
  <si>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</si>
  <si>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</si>
  <si>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</si>
  <si>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</si>
  <si>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</si>
  <si>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</si>
  <si>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</si>
  <si>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</si>
  <si>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</si>
  <si>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</si>
  <si>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</si>
  <si>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</si>
  <si>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</si>
  <si>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</si>
  <si>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</si>
  <si>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</si>
  <si>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</si>
  <si>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</si>
  <si>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</si>
  <si>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</si>
  <si>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</si>
  <si>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</si>
  <si>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</si>
  <si>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</si>
  <si>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</si>
  <si>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</si>
  <si>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</si>
  <si>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</si>
  <si>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</si>
  <si>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</si>
  <si>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</si>
  <si>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</si>
  <si>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</si>
  <si>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</si>
  <si>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</si>
  <si>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</si>
  <si>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</si>
  <si>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</si>
  <si>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</si>
  <si>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</si>
  <si>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</si>
  <si>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</si>
  <si>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</si>
  <si>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</si>
  <si>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</si>
  <si>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</si>
  <si>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</si>
  <si>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</si>
  <si>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</si>
  <si>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</si>
  <si>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</si>
  <si>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</si>
  <si>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</si>
  <si>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</si>
  <si>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</si>
  <si>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</si>
  <si>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</si>
  <si>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</si>
  <si>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</si>
  <si>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</si>
  <si>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</si>
  <si>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</si>
  <si>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</si>
  <si>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</si>
  <si>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</si>
  <si>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</si>
  <si>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</si>
  <si>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</si>
  <si>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</si>
  <si>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</si>
  <si>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</si>
  <si>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</si>
  <si>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</si>
  <si>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</si>
  <si>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</si>
  <si>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</si>
  <si>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</si>
  <si>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</si>
  <si>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</si>
  <si>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</si>
  <si>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</si>
  <si>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</si>
  <si>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</si>
  <si>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</si>
  <si>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</si>
  <si>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</si>
  <si>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</si>
  <si>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</si>
  <si>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</si>
  <si>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</si>
  <si>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</si>
  <si>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</si>
  <si>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</si>
  <si>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</si>
  <si>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</si>
  <si>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</si>
  <si>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</si>
  <si>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</si>
  <si>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</si>
  <si>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</si>
  <si>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</si>
  <si>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</si>
  <si>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</si>
  <si>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</si>
  <si>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</si>
  <si>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</si>
  <si>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</si>
  <si>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</si>
  <si>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</si>
  <si>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</si>
  <si>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</si>
  <si>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</si>
  <si>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</si>
  <si>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</si>
  <si>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</si>
  <si>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</si>
  <si>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</si>
  <si>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</si>
  <si>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</si>
  <si>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</si>
  <si>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</si>
  <si>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</si>
  <si>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</si>
  <si>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</si>
  <si>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</si>
  <si>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</si>
  <si>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</si>
  <si>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</si>
  <si>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</si>
  <si>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</si>
  <si>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</si>
  <si>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</si>
  <si>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</si>
  <si>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</si>
  <si>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</si>
  <si>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</si>
  <si>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</si>
  <si>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</si>
  <si>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</si>
  <si>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</si>
  <si>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</si>
  <si>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</si>
  <si>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</si>
  <si>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</si>
  <si>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</si>
  <si>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</si>
  <si>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</si>
  <si>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</si>
  <si>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</si>
  <si>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</si>
  <si>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</si>
  <si>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</si>
  <si>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</si>
  <si>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</si>
  <si>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</si>
  <si>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</si>
  <si>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</si>
  <si>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</si>
  <si>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</si>
  <si>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</si>
  <si>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</si>
  <si>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</si>
  <si>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</si>
  <si>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</si>
  <si>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</si>
  <si>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</si>
  <si>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</si>
  <si>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</si>
  <si>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</si>
  <si>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</si>
  <si>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</si>
  <si>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</si>
  <si>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</si>
  <si>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</si>
  <si>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</si>
  <si>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</si>
  <si>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</si>
  <si>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</si>
  <si>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</si>
  <si>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</si>
  <si>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</si>
  <si>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</si>
  <si>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</si>
  <si>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</si>
  <si>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</si>
  <si>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</si>
  <si>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</si>
  <si>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</si>
  <si>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</si>
  <si>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</si>
  <si>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</si>
  <si>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</si>
  <si>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</si>
  <si>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</si>
  <si>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</si>
  <si>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</si>
  <si>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</si>
  <si>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</si>
  <si>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</si>
  <si>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</si>
  <si>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</si>
  <si>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</si>
  <si>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</si>
  <si>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</si>
  <si>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</si>
  <si>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</si>
  <si>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</si>
  <si>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</si>
  <si>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</si>
  <si>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</si>
  <si>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</si>
  <si>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</si>
  <si>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</si>
  <si>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</si>
  <si>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</si>
  <si>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</si>
  <si>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</si>
  <si>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</si>
  <si>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</si>
  <si>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</si>
  <si>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</si>
  <si>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</si>
  <si>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</si>
  <si>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</si>
  <si>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</si>
  <si>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</si>
  <si>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</si>
  <si>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</si>
  <si>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</si>
  <si>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</si>
  <si>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</si>
  <si>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</si>
  <si>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</si>
  <si>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</si>
  <si>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</si>
  <si>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</si>
  <si>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</si>
  <si>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</si>
  <si>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</si>
  <si>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</si>
  <si>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</si>
  <si>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</si>
  <si>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</si>
  <si>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</si>
  <si>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</si>
  <si>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</si>
  <si>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</si>
  <si>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</si>
  <si>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</si>
  <si>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</si>
  <si>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</si>
  <si>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</si>
  <si>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</si>
  <si>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</si>
  <si>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</si>
  <si>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</si>
  <si>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</si>
  <si>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</si>
  <si>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</si>
  <si>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</si>
  <si>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</si>
  <si>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</si>
  <si>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</si>
  <si>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</si>
  <si>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</si>
  <si>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</si>
  <si>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</si>
  <si>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</si>
  <si>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</si>
  <si>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</si>
  <si>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</si>
  <si>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</si>
  <si>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</si>
  <si>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</si>
  <si>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</si>
  <si>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</si>
  <si>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</si>
  <si>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</si>
  <si>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</si>
  <si>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</si>
  <si>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</si>
  <si>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</si>
  <si>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</si>
  <si>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</si>
  <si>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</si>
  <si>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</si>
  <si>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</si>
  <si>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</si>
  <si>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</si>
  <si>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</si>
  <si>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</si>
  <si>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</si>
  <si>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</si>
  <si>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</si>
  <si>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</si>
  <si>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</si>
  <si>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</si>
  <si>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</si>
  <si>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</si>
  <si>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</si>
  <si>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</si>
  <si>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</si>
  <si>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</si>
  <si>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</si>
  <si>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</si>
  <si>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</si>
  <si>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</si>
  <si>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</si>
  <si>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</si>
  <si>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</si>
  <si>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</si>
  <si>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</si>
  <si>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</si>
  <si>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</si>
  <si>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</si>
  <si>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</si>
  <si>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</si>
  <si>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</si>
  <si>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</si>
  <si>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</si>
  <si>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</si>
  <si>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</si>
  <si>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</si>
  <si>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</si>
  <si>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</si>
  <si>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</si>
  <si>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</si>
  <si>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</si>
  <si>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</si>
  <si>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</si>
  <si>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</si>
  <si>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</si>
  <si>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</si>
  <si>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</si>
  <si>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</si>
  <si>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</si>
  <si>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</si>
  <si>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</si>
  <si>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</si>
  <si>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</si>
  <si>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</si>
  <si>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</si>
  <si>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</si>
  <si>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</si>
  <si>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</si>
  <si>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</si>
  <si>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</si>
  <si>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</si>
  <si>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</si>
  <si>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</si>
  <si>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</si>
  <si>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</si>
  <si>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</si>
  <si>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</si>
  <si>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</si>
  <si>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</si>
  <si>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</si>
  <si>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</si>
  <si>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</si>
  <si>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</si>
  <si>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</si>
  <si>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</si>
  <si>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</si>
  <si>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</si>
  <si>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</si>
  <si>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</si>
  <si>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</si>
  <si>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</si>
  <si>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</si>
  <si>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</si>
  <si>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</si>
  <si>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</si>
  <si>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</si>
  <si>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</si>
  <si>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</si>
  <si>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</si>
  <si>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</si>
  <si>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</si>
  <si>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</si>
  <si>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</si>
  <si>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</si>
  <si>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</si>
  <si>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</si>
  <si>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</si>
  <si>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</si>
  <si>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</si>
  <si>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</si>
  <si>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</si>
  <si>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</si>
  <si>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</si>
  <si>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</si>
  <si>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</si>
  <si>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</si>
  <si>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</si>
  <si>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</si>
  <si>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</si>
  <si>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</si>
  <si>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</si>
  <si>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</si>
  <si>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</si>
  <si>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</si>
  <si>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</si>
  <si>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</si>
  <si>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</si>
  <si>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</si>
  <si>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</si>
  <si>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</si>
  <si>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</si>
  <si>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</si>
  <si>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</si>
  <si>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</si>
  <si>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</si>
  <si>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</si>
  <si>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</si>
  <si>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</si>
  <si>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</si>
  <si>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</si>
  <si>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</si>
  <si>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</si>
  <si>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</si>
  <si>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</si>
  <si>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</si>
  <si>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</si>
  <si>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</si>
  <si>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</si>
  <si>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</si>
  <si>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</si>
  <si>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</si>
  <si>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</si>
  <si>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</si>
  <si>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</si>
  <si>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</si>
  <si>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</si>
  <si>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</si>
  <si>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</si>
  <si>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</si>
  <si>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</si>
  <si>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</si>
  <si>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</si>
  <si>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</si>
  <si>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</si>
  <si>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</si>
  <si>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</si>
  <si>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</si>
  <si>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</si>
  <si>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</si>
  <si>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</si>
  <si>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</si>
  <si>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</si>
  <si>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</si>
  <si>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</si>
  <si>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</si>
  <si>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</si>
  <si>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</si>
  <si>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</si>
  <si>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</si>
  <si>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</si>
  <si>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</si>
  <si>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</si>
  <si>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</si>
  <si>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</si>
  <si>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</si>
  <si>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</si>
  <si>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</si>
  <si>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</si>
  <si>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</si>
  <si>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</si>
  <si>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</si>
  <si>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</si>
  <si>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</si>
  <si>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</si>
  <si>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</si>
  <si>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</si>
  <si>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</si>
  <si>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</si>
  <si>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</si>
  <si>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</si>
  <si>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</si>
  <si>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</si>
  <si>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</si>
  <si>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</si>
  <si>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</si>
  <si>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</si>
  <si>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</si>
  <si>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</si>
  <si>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</si>
  <si>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</si>
  <si>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</si>
  <si>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</si>
  <si>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</si>
  <si>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</si>
  <si>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</si>
  <si>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</si>
  <si>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</si>
  <si>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</si>
  <si>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</si>
  <si>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</si>
  <si>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</si>
  <si>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</si>
  <si>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</si>
  <si>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</si>
  <si>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</si>
  <si>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</si>
  <si>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</si>
  <si>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</si>
  <si>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</si>
  <si>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</si>
  <si>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</si>
  <si>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</si>
  <si>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</si>
  <si>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</si>
  <si>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</si>
  <si>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</si>
  <si>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</si>
  <si>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</si>
  <si>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</si>
  <si>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</si>
  <si>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</si>
  <si>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</si>
  <si>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</si>
  <si>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</si>
  <si>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</si>
  <si>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</si>
  <si>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</si>
  <si>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</si>
  <si>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</si>
  <si>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</si>
  <si>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</si>
  <si>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</si>
  <si>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</si>
  <si>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</si>
  <si>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</si>
  <si>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</si>
  <si>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</si>
  <si>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</si>
  <si>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</si>
  <si>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</si>
  <si>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</si>
  <si>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</si>
  <si>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</si>
  <si>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</si>
  <si>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</si>
  <si>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</si>
  <si>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</si>
  <si>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</si>
  <si>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</si>
  <si>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</si>
  <si>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</si>
  <si>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</si>
  <si>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</si>
  <si>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</si>
  <si>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</si>
  <si>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</si>
  <si>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</si>
  <si>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</si>
  <si>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</si>
  <si>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</si>
  <si>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</si>
  <si>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</si>
  <si>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</si>
  <si>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</si>
  <si>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</si>
  <si>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</si>
  <si>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</si>
  <si>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</si>
  <si>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</si>
  <si>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</si>
  <si>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</si>
  <si>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</si>
  <si>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</si>
  <si>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</si>
  <si>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</si>
  <si>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</si>
  <si>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</si>
  <si>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</si>
  <si>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</si>
  <si>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</si>
  <si>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</si>
  <si>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</si>
  <si>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</si>
  <si>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</si>
  <si>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</si>
  <si>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</si>
  <si>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</si>
  <si>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</si>
  <si>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</si>
  <si>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</si>
  <si>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</si>
  <si>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</si>
  <si>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</si>
  <si>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</si>
  <si>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</si>
  <si>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</si>
  <si>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</si>
  <si>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</si>
  <si>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</si>
  <si>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</si>
  <si>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</si>
  <si>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</si>
  <si>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</si>
  <si>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</si>
  <si>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</si>
  <si>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</si>
  <si>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</si>
  <si>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</si>
  <si>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</si>
  <si>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</si>
  <si>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</si>
  <si>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</si>
  <si>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</si>
  <si>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</si>
  <si>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</si>
  <si>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</si>
  <si>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</si>
  <si>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</si>
  <si>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</si>
  <si>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</si>
  <si>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</si>
  <si>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</si>
  <si>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</si>
  <si>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</si>
  <si>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</si>
  <si>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</si>
  <si>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</si>
  <si>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</si>
  <si>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</si>
  <si>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</si>
  <si>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</si>
  <si>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</si>
  <si>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</si>
  <si>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</si>
  <si>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</si>
  <si>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</si>
  <si>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</si>
  <si>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</si>
  <si>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</si>
  <si>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</si>
  <si>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</si>
  <si>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</si>
  <si>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</si>
  <si>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</si>
  <si>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</si>
  <si>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</si>
  <si>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</si>
  <si>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</si>
  <si>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</si>
  <si>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</si>
  <si>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</si>
  <si>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</si>
  <si>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</si>
  <si>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</si>
  <si>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</si>
  <si>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</si>
  <si>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</si>
  <si>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</si>
  <si>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</si>
  <si>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</si>
  <si>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</si>
  <si>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</si>
  <si>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</si>
  <si>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</si>
  <si>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</si>
  <si>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</si>
  <si>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</si>
  <si>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</si>
  <si>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</si>
  <si>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</si>
  <si>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</si>
  <si>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</si>
  <si>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</si>
  <si>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</si>
  <si>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</si>
  <si>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</si>
  <si>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</si>
  <si>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</si>
  <si>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</si>
  <si>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</si>
  <si>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</si>
  <si>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</si>
  <si>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</si>
  <si>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</si>
  <si>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</si>
  <si>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</si>
  <si>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</si>
  <si>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</si>
  <si>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</si>
  <si>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</si>
  <si>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</si>
  <si>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</si>
  <si>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</si>
  <si>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</si>
  <si>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</si>
  <si>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</si>
  <si>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</si>
  <si>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</si>
  <si>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</si>
  <si>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</si>
  <si>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</si>
  <si>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</si>
  <si>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</si>
  <si>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</si>
  <si>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</si>
  <si>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</si>
  <si>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</si>
  <si>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</si>
  <si>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</si>
  <si>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</si>
  <si>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</si>
  <si>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</si>
  <si>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</si>
  <si>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</si>
  <si>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</si>
  <si>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</si>
  <si>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</si>
  <si>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</si>
  <si>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</si>
  <si>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</si>
  <si>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</si>
  <si>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</si>
  <si>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</si>
  <si>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</si>
  <si>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</si>
  <si>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</si>
  <si>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</si>
  <si>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</si>
  <si>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</si>
  <si>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</si>
  <si>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</si>
  <si>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</si>
  <si>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</si>
  <si>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</si>
  <si>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</si>
  <si>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</si>
  <si>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</si>
  <si>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</si>
  <si>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</si>
  <si>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</si>
  <si>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</si>
  <si>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</si>
  <si>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</si>
  <si>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</si>
  <si>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</si>
  <si>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</si>
  <si>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</si>
  <si>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</si>
  <si>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</si>
  <si>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</si>
  <si>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</si>
  <si>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</si>
  <si>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</si>
  <si>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</si>
  <si>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</si>
  <si>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</si>
  <si>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</si>
  <si>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</si>
  <si>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</si>
  <si>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</si>
  <si>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</si>
  <si>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</si>
  <si>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</si>
  <si>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</si>
  <si>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</si>
  <si>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</si>
  <si>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</si>
  <si>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</si>
  <si>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</si>
  <si>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</si>
  <si>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</si>
  <si>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</si>
  <si>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</si>
  <si>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</si>
  <si>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</si>
  <si>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</si>
  <si>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</si>
  <si>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</si>
  <si>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</si>
  <si>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</si>
  <si>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</si>
  <si>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</si>
  <si>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</si>
  <si>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</si>
  <si>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</si>
  <si>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</si>
  <si>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</si>
  <si>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</si>
  <si>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</si>
  <si>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</si>
  <si>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</si>
  <si>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</si>
  <si>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</si>
  <si>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</si>
  <si>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</si>
  <si>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</si>
  <si>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</si>
  <si>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</si>
  <si>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</si>
  <si>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</si>
  <si>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</si>
  <si>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</si>
  <si>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</si>
  <si>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</si>
  <si>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</si>
  <si>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</si>
  <si>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</si>
  <si>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</si>
  <si>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</si>
  <si>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</si>
  <si>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</si>
  <si>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</si>
  <si>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</si>
  <si>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</si>
  <si>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</si>
  <si>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</si>
  <si>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</si>
  <si>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</si>
  <si>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</si>
  <si>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</si>
  <si>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</si>
  <si>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</si>
  <si>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</si>
  <si>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</si>
  <si>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</si>
  <si>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</si>
  <si>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</si>
  <si>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</si>
  <si>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</si>
  <si>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</si>
  <si>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</si>
  <si>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</si>
  <si>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</si>
  <si>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</si>
  <si>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</si>
  <si>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</si>
  <si>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</si>
  <si>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</si>
  <si>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</si>
  <si>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</si>
  <si>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</si>
  <si>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</si>
  <si>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</si>
  <si>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</si>
  <si>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</si>
  <si>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</si>
  <si>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</si>
  <si>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</si>
  <si>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</si>
  <si>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</si>
  <si>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</si>
  <si>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</si>
  <si>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</si>
  <si>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</si>
  <si>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</si>
  <si>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</si>
  <si>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</si>
  <si>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</si>
  <si>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</si>
  <si>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</si>
  <si>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</si>
  <si>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</si>
  <si>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</si>
  <si>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</si>
  <si>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</si>
  <si>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</si>
  <si>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</si>
  <si>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</si>
  <si>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</si>
  <si>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</si>
  <si>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</si>
  <si>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</si>
  <si>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</si>
  <si>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</si>
  <si>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</si>
  <si>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</si>
  <si>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</si>
  <si>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</si>
  <si>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</si>
  <si>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</si>
  <si>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</si>
  <si>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</si>
  <si>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</si>
  <si>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</si>
  <si>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</si>
  <si>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</si>
  <si>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</si>
  <si>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</si>
  <si>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</si>
  <si>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</si>
  <si>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</si>
  <si>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</si>
  <si>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</si>
  <si>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</si>
  <si>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</si>
  <si>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</si>
  <si>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</si>
  <si>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</si>
  <si>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</si>
  <si>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</si>
  <si>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</si>
  <si>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</si>
  <si>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</si>
  <si>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</si>
  <si>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</si>
  <si>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</si>
  <si>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</si>
  <si>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</si>
  <si>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</si>
  <si>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</si>
  <si>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</si>
  <si>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</si>
  <si>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</si>
  <si>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</si>
  <si>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</si>
  <si>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</si>
  <si>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</si>
  <si>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</si>
  <si>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</si>
  <si>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</si>
  <si>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</si>
  <si>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</si>
  <si>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</si>
  <si>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</si>
  <si>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</si>
  <si>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</si>
  <si>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</si>
  <si>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</si>
  <si>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</si>
  <si>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</si>
  <si>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</si>
  <si>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</si>
  <si>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</si>
  <si>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</si>
  <si>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</si>
  <si>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</si>
  <si>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</si>
  <si>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</si>
  <si>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</si>
  <si>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</si>
  <si>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</si>
  <si>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</si>
  <si>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</si>
  <si>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</si>
  <si>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</si>
  <si>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</si>
  <si>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</si>
  <si>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</si>
  <si>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</si>
  <si>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</si>
  <si>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</si>
  <si>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</si>
  <si>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</si>
  <si>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</si>
  <si>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</si>
  <si>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</si>
  <si>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</si>
  <si>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</si>
  <si>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</si>
  <si>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</si>
  <si>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</si>
  <si>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</si>
  <si>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</si>
  <si>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</si>
  <si>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</si>
  <si>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</si>
  <si>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</si>
  <si>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</si>
  <si>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</si>
  <si>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</si>
  <si>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</si>
  <si>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</si>
  <si>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</si>
  <si>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</si>
  <si>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</si>
  <si>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</si>
  <si>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</si>
  <si>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</si>
  <si>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</si>
  <si>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</si>
  <si>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</si>
  <si>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</si>
  <si>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</si>
  <si>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</si>
  <si>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</si>
  <si>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</si>
  <si>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</si>
  <si>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</si>
  <si>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</si>
  <si>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</si>
  <si>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</si>
  <si>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</si>
  <si>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</si>
  <si>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</si>
  <si>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</si>
  <si>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</si>
  <si>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</si>
  <si>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</si>
  <si>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</si>
  <si>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</si>
  <si>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</si>
  <si>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</si>
  <si>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</si>
  <si>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</si>
  <si>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</si>
  <si>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</si>
  <si>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</si>
  <si>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</si>
  <si>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</si>
  <si>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</si>
  <si>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</si>
  <si>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</si>
  <si>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</si>
  <si>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</si>
  <si>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</si>
  <si>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</si>
  <si>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</si>
  <si>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</si>
  <si>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</si>
  <si>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</si>
  <si>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</si>
  <si>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</si>
  <si>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</si>
  <si>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</si>
  <si>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</si>
  <si>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</si>
  <si>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</si>
  <si>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</si>
  <si>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</si>
  <si>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</si>
  <si>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</si>
  <si>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</si>
  <si>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</si>
  <si>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</si>
  <si>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</si>
  <si>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</si>
  <si>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</si>
  <si>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</si>
  <si>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</si>
  <si>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</si>
  <si>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</si>
  <si>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</si>
  <si>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</si>
  <si>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</si>
  <si>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</si>
  <si>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</si>
  <si>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</si>
  <si>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</si>
  <si>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</si>
  <si>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</si>
  <si>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</si>
  <si>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</si>
  <si>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</si>
  <si>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</si>
  <si>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</si>
  <si>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</si>
  <si>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</si>
  <si>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</si>
  <si>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</si>
  <si>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</si>
  <si>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</si>
  <si>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</si>
  <si>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</si>
  <si>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</si>
  <si>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</si>
  <si>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</si>
  <si>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</si>
  <si>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</si>
  <si>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</si>
  <si>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</si>
  <si>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</si>
  <si>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</si>
  <si>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</si>
  <si>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</si>
  <si>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</si>
  <si>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</si>
  <si>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</si>
  <si>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</si>
  <si>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</si>
  <si>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</si>
  <si>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</si>
  <si>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</si>
  <si>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</si>
  <si>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</si>
  <si>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</si>
  <si>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</si>
  <si>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</si>
  <si>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</si>
  <si>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</si>
  <si>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</si>
  <si>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</si>
  <si>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</si>
  <si>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</si>
  <si>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</si>
  <si>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</si>
  <si>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</si>
  <si>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</si>
  <si>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</si>
  <si>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</si>
  <si>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</si>
  <si>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</si>
  <si>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</si>
  <si>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</si>
  <si>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</si>
  <si>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</si>
  <si>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</si>
  <si>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</si>
  <si>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</si>
  <si>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</si>
  <si>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</si>
  <si>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</si>
  <si>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</si>
  <si>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</si>
  <si>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</si>
  <si>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</si>
  <si>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</si>
  <si>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</si>
  <si>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</si>
  <si>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</si>
  <si>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</si>
  <si>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</si>
  <si>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</si>
  <si>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</si>
  <si>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</si>
  <si>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</si>
  <si>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</si>
  <si>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</si>
  <si>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</si>
  <si>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</si>
  <si>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</si>
  <si>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</si>
  <si>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</si>
  <si>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</si>
  <si>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</si>
  <si>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</si>
  <si>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</si>
  <si>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</si>
  <si>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</si>
  <si>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</si>
  <si>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</si>
  <si>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</si>
  <si>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</si>
  <si>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</si>
  <si>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</si>
  <si>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</si>
  <si>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</si>
  <si>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</si>
  <si>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</si>
  <si>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</si>
  <si>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</si>
  <si>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</si>
  <si>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</si>
  <si>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</si>
  <si>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</si>
  <si>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</si>
  <si>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</si>
  <si>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</si>
  <si>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</si>
  <si>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</si>
  <si>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</si>
  <si>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</si>
  <si>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</si>
  <si>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</si>
  <si>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</si>
  <si>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</si>
  <si>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</si>
  <si>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</si>
  <si>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</si>
  <si>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</si>
  <si>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</si>
  <si>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</si>
  <si>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</si>
  <si>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</si>
  <si>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</si>
  <si>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</si>
  <si>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</si>
  <si>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</si>
  <si>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</si>
  <si>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</si>
  <si>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</si>
  <si>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</si>
  <si>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</si>
  <si>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</si>
  <si>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</si>
  <si>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</si>
  <si>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</si>
  <si>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</si>
  <si>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</si>
  <si>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</si>
  <si>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</si>
  <si>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</si>
  <si>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</si>
  <si>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</si>
  <si>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</si>
  <si>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</si>
  <si>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</si>
  <si>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</si>
  <si>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</si>
  <si>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</si>
  <si>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</si>
  <si>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</si>
  <si>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</si>
  <si>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</si>
  <si>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</si>
  <si>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</si>
  <si>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</si>
  <si>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</si>
  <si>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</si>
  <si>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</si>
  <si>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</si>
  <si>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</si>
  <si>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</si>
  <si>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</si>
  <si>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</si>
  <si>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</si>
  <si>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</si>
  <si>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</si>
  <si>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</si>
  <si>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</si>
  <si>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</si>
  <si>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</si>
  <si>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</si>
  <si>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</si>
  <si>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</si>
  <si>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</si>
  <si>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</si>
  <si>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</si>
  <si>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</si>
  <si>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</si>
  <si>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</si>
  <si>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</si>
  <si>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</si>
  <si>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</si>
  <si>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</si>
  <si>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</si>
  <si>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</si>
  <si>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</si>
  <si>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</si>
  <si>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</si>
  <si>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</si>
  <si>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</si>
  <si>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</si>
  <si>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</si>
  <si>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</si>
  <si>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</si>
  <si>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</si>
  <si>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</si>
  <si>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</si>
  <si>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</si>
  <si>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</si>
  <si>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</si>
  <si>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</si>
  <si>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</si>
  <si>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</si>
  <si>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</si>
  <si>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</si>
  <si>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</si>
  <si>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</si>
  <si>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</si>
  <si>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</si>
  <si>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</si>
  <si>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</si>
  <si>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</si>
  <si>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</si>
  <si>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</si>
  <si>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</si>
  <si>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</si>
  <si>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</si>
  <si>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</si>
  <si>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</si>
  <si>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</si>
  <si>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</si>
  <si>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</si>
  <si>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</si>
  <si>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</si>
  <si>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</si>
  <si>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</si>
  <si>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</si>
  <si>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</si>
  <si>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</si>
  <si>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</si>
  <si>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</si>
  <si>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</si>
  <si>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</si>
  <si>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</si>
  <si>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</si>
  <si>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</si>
  <si>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</si>
  <si>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</si>
  <si>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</si>
  <si>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</si>
  <si>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</si>
  <si>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</si>
  <si>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</si>
  <si>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</si>
  <si>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</si>
  <si>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</si>
  <si>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</si>
  <si>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</si>
  <si>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</si>
  <si>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</si>
  <si>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</si>
  <si>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</si>
  <si>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</si>
  <si>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</si>
  <si>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</si>
  <si>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</si>
  <si>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</si>
  <si>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</si>
  <si>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</si>
  <si>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</si>
  <si>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</si>
  <si>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</si>
  <si>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</si>
  <si>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</si>
  <si>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</si>
  <si>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</si>
  <si>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</si>
  <si>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</si>
  <si>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</si>
  <si>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</si>
  <si>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</si>
  <si>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</si>
  <si>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</si>
  <si>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</si>
  <si>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</si>
  <si>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</si>
  <si>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</si>
  <si>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</si>
  <si>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</si>
  <si>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</si>
  <si>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</si>
  <si>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</si>
  <si>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</si>
  <si>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</si>
  <si>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</si>
  <si>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</si>
  <si>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</si>
  <si>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</si>
  <si>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</si>
  <si>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</si>
  <si>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</si>
  <si>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</si>
  <si>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</si>
  <si>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</si>
  <si>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</si>
  <si>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</si>
  <si>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</si>
  <si>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</si>
  <si>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</si>
  <si>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</si>
  <si>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</si>
  <si>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</si>
  <si>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</si>
  <si>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</si>
  <si>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</si>
  <si>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</si>
  <si>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</si>
  <si>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</si>
  <si>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</si>
  <si>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</si>
  <si>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</si>
  <si>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</si>
  <si>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</si>
  <si>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</si>
  <si>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</si>
  <si>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</si>
  <si>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</si>
  <si>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</si>
  <si>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</si>
  <si>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</si>
  <si>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</si>
  <si>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</si>
  <si>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</si>
  <si>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</si>
  <si>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</si>
  <si>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</si>
  <si>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</si>
  <si>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</si>
  <si>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</si>
  <si>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</si>
  <si>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</si>
  <si>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</si>
  <si>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</si>
  <si>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</si>
  <si>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</si>
  <si>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</si>
  <si>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</si>
  <si>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</si>
  <si>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</si>
  <si>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</si>
  <si>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</si>
  <si>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</si>
  <si>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</si>
  <si>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</si>
  <si>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</si>
  <si>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</si>
  <si>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</si>
  <si>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</si>
  <si>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</si>
  <si>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</si>
  <si>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</si>
  <si>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</si>
  <si>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</si>
  <si>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</si>
  <si>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</si>
  <si>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</si>
  <si>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</si>
  <si>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</si>
  <si>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</si>
  <si>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</si>
  <si>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</si>
  <si>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</si>
  <si>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</si>
  <si>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</si>
  <si>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</si>
  <si>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</si>
  <si>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</si>
  <si>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</si>
  <si>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</si>
  <si>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</si>
  <si>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</si>
  <si>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</si>
  <si>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</si>
  <si>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</si>
  <si>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</si>
  <si>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</si>
  <si>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</si>
  <si>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</si>
  <si>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</si>
  <si>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</si>
  <si>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</si>
  <si>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</si>
  <si>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</si>
  <si>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</si>
  <si>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</si>
  <si>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</si>
  <si>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</si>
  <si>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</si>
  <si>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</si>
  <si>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</si>
  <si>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</si>
  <si>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</si>
  <si>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</si>
  <si>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</si>
  <si>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</si>
  <si>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</si>
  <si>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</si>
  <si>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</si>
  <si>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</si>
  <si>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</si>
  <si>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</si>
  <si>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</si>
  <si>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</si>
  <si>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</si>
  <si>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</si>
  <si>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</si>
  <si>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</si>
  <si>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</si>
  <si>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</si>
  <si>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</si>
  <si>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</si>
  <si>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</si>
  <si>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</si>
  <si>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</si>
  <si>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</si>
  <si>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</si>
  <si>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</si>
  <si>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</si>
  <si>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</si>
  <si>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</si>
  <si>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</si>
  <si>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</si>
  <si>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</si>
  <si>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</si>
  <si>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</si>
  <si>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</si>
  <si>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</si>
  <si>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</si>
  <si>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</si>
  <si>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</si>
  <si>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</si>
  <si>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</si>
  <si>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</si>
  <si>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</si>
  <si>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</si>
  <si>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</si>
  <si>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</si>
  <si>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</si>
  <si>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</si>
  <si>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</si>
  <si>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</si>
  <si>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</si>
  <si>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</si>
  <si>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</si>
  <si>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</si>
  <si>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</si>
  <si>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</si>
  <si>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</si>
  <si>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</si>
  <si>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</si>
  <si>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</si>
  <si>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</si>
  <si>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</si>
  <si>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</si>
  <si>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</si>
  <si>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</si>
  <si>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</si>
  <si>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</si>
  <si>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</si>
  <si>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</si>
  <si>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</si>
  <si>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</si>
  <si>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</si>
  <si>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</si>
  <si>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</si>
  <si>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</si>
  <si>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</si>
  <si>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</si>
  <si>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</si>
  <si>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</si>
  <si>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</si>
  <si>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</si>
  <si>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</si>
  <si>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</si>
  <si>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</si>
  <si>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</si>
  <si>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</si>
  <si>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</si>
  <si>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</si>
  <si>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</si>
  <si>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</si>
  <si>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</si>
  <si>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</si>
  <si>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</si>
  <si>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</si>
  <si>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</si>
  <si>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</si>
  <si>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</si>
  <si>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</si>
  <si>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</si>
  <si>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</si>
  <si>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</si>
  <si>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</si>
  <si>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</si>
  <si>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</si>
  <si>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</si>
  <si>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</si>
  <si>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</si>
  <si>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</si>
  <si>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</si>
  <si>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</si>
  <si>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</si>
  <si>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</si>
  <si>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</si>
  <si>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</si>
  <si>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</si>
  <si>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</si>
  <si>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</si>
  <si>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</si>
  <si>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</si>
  <si>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</si>
  <si>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</si>
  <si>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</si>
  <si>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</si>
  <si>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</si>
  <si>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</si>
  <si>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</si>
  <si>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</si>
  <si>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</si>
  <si>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</si>
  <si>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</si>
  <si>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</si>
  <si>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</si>
  <si>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</si>
  <si>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</si>
  <si>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</si>
  <si>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</si>
  <si>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</si>
  <si>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</si>
  <si>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</si>
  <si>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</si>
  <si>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</si>
  <si>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</si>
  <si>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</si>
  <si>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</si>
  <si>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</si>
  <si>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</si>
  <si>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</si>
  <si>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</si>
  <si>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</si>
  <si>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</si>
  <si>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</si>
  <si>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</si>
  <si>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</si>
  <si>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</si>
  <si>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</si>
  <si>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</si>
  <si>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</si>
  <si>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</si>
  <si>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</si>
  <si>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</si>
  <si>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</si>
  <si>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</si>
  <si>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</si>
  <si>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</si>
  <si>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</si>
  <si>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</si>
  <si>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</si>
  <si>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</si>
  <si>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</si>
  <si>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</si>
  <si>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</si>
  <si>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</si>
  <si>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</si>
  <si>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</si>
  <si>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</si>
  <si>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</si>
  <si>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</si>
  <si>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</si>
  <si>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</si>
  <si>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</si>
  <si>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</si>
  <si>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</si>
  <si>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</si>
  <si>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</si>
  <si>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</si>
  <si>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</si>
  <si>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</si>
  <si>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</si>
  <si>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</si>
  <si>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</si>
  <si>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</si>
  <si>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</si>
  <si>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</si>
  <si>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</si>
  <si>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</si>
  <si>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</si>
  <si>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</si>
  <si>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</si>
  <si>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</si>
  <si>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</si>
  <si>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</si>
  <si>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</si>
  <si>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</si>
  <si>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</si>
  <si>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</si>
  <si>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</si>
  <si>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</si>
  <si>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</si>
  <si>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</si>
  <si>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</si>
  <si>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</si>
  <si>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</si>
  <si>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</si>
  <si>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</si>
  <si>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</si>
  <si>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</si>
  <si>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</si>
  <si>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</si>
  <si>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</si>
  <si>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</si>
  <si>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</si>
  <si>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</si>
  <si>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</si>
  <si>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</si>
  <si>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</si>
  <si>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</si>
  <si>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</si>
  <si>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</si>
  <si>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</si>
  <si>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</si>
  <si>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</si>
  <si>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</si>
  <si>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</si>
  <si>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</si>
  <si>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</si>
  <si>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</si>
  <si>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</si>
  <si>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</si>
  <si>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</si>
  <si>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</si>
  <si>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</si>
  <si>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</si>
  <si>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</si>
  <si>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</si>
  <si>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</si>
  <si>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</si>
  <si>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</si>
  <si>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</si>
  <si>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</si>
  <si>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</si>
  <si>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</si>
  <si>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</si>
  <si>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</si>
  <si>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</si>
  <si>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</si>
  <si>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</si>
  <si>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</si>
  <si>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</si>
  <si>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</si>
  <si>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</si>
  <si>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</si>
  <si>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</si>
  <si>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</si>
  <si>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</si>
  <si>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</si>
  <si>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</si>
  <si>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</si>
  <si>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</si>
  <si>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</si>
  <si>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</si>
  <si>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</si>
  <si>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</si>
  <si>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</si>
  <si>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</si>
  <si>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</si>
  <si>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</si>
  <si>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</si>
  <si>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</si>
  <si>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</si>
  <si>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</si>
  <si>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</si>
  <si>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</si>
  <si>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</si>
  <si>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</si>
  <si>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</si>
  <si>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</si>
  <si>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</si>
  <si>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</si>
  <si>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</si>
  <si>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</si>
  <si>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</si>
  <si>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</si>
  <si>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</si>
  <si>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</si>
  <si>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</si>
  <si>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</si>
  <si>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</si>
  <si>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</si>
  <si>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</si>
  <si>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</si>
  <si>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</si>
  <si>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</si>
  <si>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</si>
  <si>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</si>
  <si>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</si>
  <si>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</si>
  <si>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</si>
  <si>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</si>
  <si>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</si>
  <si>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</si>
  <si>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</si>
  <si>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</si>
  <si>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</si>
  <si>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</si>
  <si>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</si>
  <si>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</si>
  <si>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</si>
  <si>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</si>
  <si>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</si>
  <si>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</si>
  <si>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</si>
  <si>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</si>
  <si>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</si>
  <si>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</si>
  <si>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</si>
  <si>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</si>
  <si>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</si>
  <si>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</si>
  <si>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</si>
  <si>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</si>
  <si>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</si>
  <si>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</si>
  <si>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</si>
  <si>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</si>
  <si>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</si>
  <si>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</si>
  <si>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</si>
  <si>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</si>
  <si>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</si>
  <si>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</si>
  <si>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</si>
  <si>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</si>
  <si>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</si>
  <si>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</si>
  <si>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</si>
  <si>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</si>
  <si>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</si>
  <si>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</si>
  <si>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</si>
  <si>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</si>
  <si>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</si>
  <si>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</si>
  <si>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</si>
  <si>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</si>
  <si>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</si>
  <si>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</si>
  <si>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</si>
  <si>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</si>
  <si>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</si>
  <si>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</si>
  <si>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</si>
  <si>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</si>
  <si>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</si>
  <si>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</si>
  <si>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</si>
  <si>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</si>
  <si>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</si>
  <si>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</si>
  <si>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</si>
  <si>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</si>
  <si>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</si>
  <si>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</si>
  <si>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</si>
  <si>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</si>
  <si>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</si>
  <si>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</si>
  <si>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</si>
  <si>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</si>
  <si>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</si>
  <si>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</si>
  <si>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</si>
  <si>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</si>
  <si>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</si>
  <si>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</si>
  <si>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</si>
  <si>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</si>
  <si>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</si>
  <si>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</si>
  <si>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</si>
  <si>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</si>
  <si>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</si>
  <si>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</si>
  <si>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</si>
  <si>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</si>
  <si>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</si>
  <si>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</si>
  <si>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</si>
  <si>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</si>
  <si>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</si>
  <si>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</si>
  <si>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</si>
  <si>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</si>
  <si>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</si>
  <si>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</si>
  <si>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</si>
  <si>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</si>
  <si>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</si>
  <si>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</si>
  <si>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</si>
  <si>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</si>
  <si>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</si>
  <si>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</si>
  <si>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</si>
  <si>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</si>
  <si>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</si>
  <si>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</si>
  <si>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</si>
  <si>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</si>
  <si>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</si>
  <si>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</si>
  <si>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</si>
  <si>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</si>
  <si>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</si>
  <si>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</si>
  <si>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</si>
  <si>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</si>
  <si>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</si>
  <si>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</si>
  <si>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</si>
  <si>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</si>
  <si>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</si>
  <si>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</si>
  <si>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</si>
  <si>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</si>
  <si>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</si>
  <si>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</si>
  <si>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</si>
  <si>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</si>
  <si>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</si>
  <si>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</si>
  <si>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</si>
  <si>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</si>
  <si>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</si>
  <si>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</si>
  <si>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</si>
  <si>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</si>
  <si>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</si>
  <si>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</si>
  <si>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</si>
  <si>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</si>
  <si>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</si>
  <si>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</si>
  <si>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</si>
  <si>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</si>
  <si>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</si>
  <si>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</si>
  <si>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</si>
  <si>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</si>
  <si>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</si>
  <si>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</si>
  <si>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</si>
  <si>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</si>
  <si>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</si>
  <si>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</si>
  <si>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</si>
  <si>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</si>
  <si>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</si>
  <si>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</si>
  <si>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</si>
  <si>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</si>
  <si>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</si>
  <si>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</si>
  <si>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</si>
  <si>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</si>
  <si>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</si>
  <si>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</si>
  <si>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</si>
  <si>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</si>
  <si>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</si>
  <si>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</si>
  <si>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</si>
  <si>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</si>
  <si>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</si>
  <si>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</si>
  <si>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</si>
  <si>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</si>
  <si>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</si>
  <si>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</si>
  <si>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</si>
  <si>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</si>
  <si>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</si>
  <si>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</si>
  <si>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</si>
  <si>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</si>
  <si>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</si>
  <si>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</si>
  <si>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</si>
  <si>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</si>
  <si>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</si>
  <si>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</si>
  <si>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</si>
  <si>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</si>
  <si>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</si>
  <si>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</si>
  <si>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</si>
  <si>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</si>
  <si>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</si>
  <si>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</si>
  <si>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</si>
  <si>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</si>
  <si>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</si>
  <si>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</si>
  <si>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</si>
  <si>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</si>
  <si>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</si>
  <si>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</si>
  <si>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</si>
  <si>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</si>
  <si>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</si>
  <si>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</si>
  <si>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</si>
  <si>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</si>
  <si>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</si>
  <si>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</si>
  <si>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</si>
  <si>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</si>
  <si>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</si>
  <si>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</si>
  <si>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</si>
  <si>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</si>
  <si>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</si>
  <si>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</si>
  <si>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</si>
  <si>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</si>
  <si>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</si>
  <si>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</si>
  <si>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</si>
  <si>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</si>
  <si>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</si>
  <si>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</si>
  <si>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</si>
  <si>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</si>
  <si>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</si>
  <si>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</si>
  <si>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</si>
  <si>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</si>
  <si>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</si>
  <si>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</si>
  <si>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</si>
  <si>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</si>
  <si>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</si>
  <si>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</si>
  <si>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</si>
  <si>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</si>
  <si>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</si>
  <si>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</si>
  <si>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</si>
  <si>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</si>
  <si>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</si>
  <si>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</si>
  <si>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</si>
  <si>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</si>
  <si>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</si>
  <si>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</si>
  <si>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</si>
  <si>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</si>
  <si>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</si>
  <si>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</si>
  <si>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</si>
  <si>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</si>
  <si>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</si>
  <si>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</si>
  <si>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</si>
  <si>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</si>
  <si>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</si>
  <si>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</si>
  <si>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</si>
  <si>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</si>
  <si>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</si>
  <si>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</si>
  <si>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</si>
  <si>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</si>
  <si>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</si>
  <si>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</si>
  <si>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</si>
  <si>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</si>
  <si>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</si>
  <si>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</si>
  <si>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</si>
  <si>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</si>
  <si>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</si>
  <si>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</si>
  <si>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</si>
  <si>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</si>
  <si>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</si>
  <si>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</si>
  <si>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</si>
  <si>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</si>
  <si>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</si>
  <si>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</si>
  <si>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</si>
  <si>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</si>
  <si>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</si>
  <si>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</si>
  <si>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</si>
  <si>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</si>
  <si>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</si>
  <si>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</si>
  <si>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</si>
  <si>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</si>
  <si>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</si>
  <si>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</si>
  <si>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</si>
  <si>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</si>
  <si>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</si>
  <si>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</si>
  <si>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</si>
  <si>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</si>
  <si>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</si>
  <si>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</si>
  <si>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</si>
  <si>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</si>
  <si>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</si>
  <si>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</si>
  <si>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</si>
  <si>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</si>
  <si>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</si>
  <si>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</si>
  <si>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</si>
  <si>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</si>
  <si>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</si>
  <si>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</si>
  <si>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</si>
  <si>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</si>
  <si>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</si>
  <si>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</si>
  <si>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</si>
  <si>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</si>
  <si>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</si>
  <si>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</si>
  <si>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</si>
  <si>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</si>
  <si>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</si>
  <si>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</si>
  <si>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</si>
  <si>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</si>
  <si>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</si>
  <si>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</si>
  <si>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</si>
  <si>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</si>
  <si>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</si>
  <si>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</si>
  <si>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</si>
  <si>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</si>
  <si>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</si>
  <si>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</si>
  <si>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</si>
  <si>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</si>
  <si>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</si>
  <si>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</si>
  <si>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</si>
  <si>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</si>
  <si>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</si>
  <si>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</si>
  <si>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</si>
  <si>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</si>
  <si>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</si>
  <si>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</si>
  <si>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</si>
  <si>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</si>
  <si>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</si>
  <si>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</si>
  <si>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</si>
  <si>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</si>
  <si>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</si>
  <si>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</si>
  <si>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</si>
  <si>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</si>
  <si>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</si>
  <si>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</si>
  <si>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</si>
  <si>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</si>
  <si>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</si>
  <si>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</si>
  <si>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</si>
  <si>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</si>
  <si>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</si>
  <si>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</si>
  <si>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</si>
  <si>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</si>
  <si>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</si>
  <si>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</si>
  <si>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</si>
  <si>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</si>
  <si>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</si>
  <si>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</si>
  <si>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</si>
  <si>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</si>
  <si>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</si>
  <si>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</si>
  <si>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</si>
  <si>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</si>
  <si>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</si>
  <si>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</si>
  <si>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</si>
  <si>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</si>
  <si>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</si>
  <si>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</si>
  <si>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</si>
  <si>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</si>
  <si>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</si>
  <si>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</si>
  <si>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</si>
  <si>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</si>
  <si>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</si>
  <si>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</si>
  <si>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</si>
  <si>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</si>
  <si>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</si>
  <si>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</si>
  <si>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</si>
  <si>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</si>
  <si>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</si>
  <si>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</si>
  <si>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</si>
  <si>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</si>
  <si>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</si>
  <si>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</si>
  <si>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</si>
  <si>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</si>
  <si>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</si>
  <si>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</si>
  <si>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</si>
  <si>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</si>
  <si>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</si>
  <si>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</si>
  <si>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</si>
  <si>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</si>
  <si>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</si>
  <si>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</si>
  <si>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</si>
  <si>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</si>
  <si>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</si>
  <si>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</si>
  <si>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</si>
  <si>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</si>
  <si>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</si>
  <si>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</si>
  <si>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</si>
  <si>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</si>
  <si>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</si>
  <si>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</si>
  <si>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</si>
  <si>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</si>
  <si>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</si>
  <si>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</si>
  <si>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</si>
  <si>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</si>
  <si>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</si>
  <si>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</si>
  <si>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</si>
  <si>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</si>
  <si>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</si>
  <si>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</si>
  <si>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</si>
  <si>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</si>
  <si>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</si>
  <si>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</si>
  <si>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</si>
  <si>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</si>
  <si>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</si>
  <si>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</si>
  <si>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</si>
  <si>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</si>
  <si>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</si>
  <si>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</si>
  <si>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</si>
  <si>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</si>
  <si>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</si>
  <si>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</si>
  <si>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</si>
  <si>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</si>
  <si>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</si>
  <si>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</si>
  <si>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</si>
  <si>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</si>
  <si>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</si>
  <si>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</si>
  <si>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</si>
  <si>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</si>
  <si>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</si>
  <si>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</si>
  <si>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</si>
  <si>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</si>
  <si>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</si>
  <si>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</si>
  <si>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</si>
  <si>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</si>
  <si>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</si>
  <si>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</si>
  <si>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</si>
  <si>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</si>
  <si>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</si>
  <si>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</si>
  <si>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</si>
  <si>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</si>
  <si>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</si>
  <si>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</si>
  <si>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</si>
  <si>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</si>
  <si>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</si>
  <si>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</si>
  <si>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</si>
  <si>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</si>
  <si>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</si>
  <si>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</si>
  <si>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</si>
  <si>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</si>
  <si>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</si>
  <si>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</si>
  <si>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</si>
  <si>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</si>
  <si>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</si>
  <si>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</si>
  <si>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</si>
  <si>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</si>
  <si>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</si>
  <si>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</si>
  <si>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</si>
  <si>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</si>
  <si>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</si>
  <si>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</si>
  <si>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</si>
  <si>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</si>
  <si>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</si>
  <si>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</si>
  <si>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</si>
  <si>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</si>
  <si>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</si>
  <si>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</si>
  <si>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</si>
  <si>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</si>
  <si>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</si>
  <si>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</si>
  <si>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</si>
  <si>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</si>
  <si>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</si>
  <si>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</si>
  <si>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</si>
  <si>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</si>
  <si>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</si>
  <si>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</si>
  <si>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</si>
  <si>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</si>
  <si>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</si>
  <si>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</si>
  <si>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</si>
  <si>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</si>
  <si>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</si>
  <si>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</si>
  <si>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</si>
  <si>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</si>
  <si>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</si>
  <si>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</si>
  <si>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</si>
  <si>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</si>
  <si>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</si>
  <si>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</si>
  <si>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</si>
  <si>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</si>
  <si>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</si>
  <si>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</si>
  <si>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</si>
  <si>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</si>
  <si>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</si>
  <si>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</si>
  <si>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</si>
  <si>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</si>
  <si>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</si>
  <si>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</si>
  <si>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</si>
  <si>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</si>
  <si>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</si>
  <si>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</si>
  <si>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</si>
  <si>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</si>
  <si>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</si>
  <si>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</si>
  <si>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</si>
  <si>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</si>
  <si>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</si>
  <si>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</si>
  <si>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</si>
  <si>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</si>
  <si>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</si>
  <si>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</si>
  <si>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</si>
  <si>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</si>
  <si>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</si>
  <si>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</si>
  <si>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</si>
  <si>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</si>
  <si>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</si>
  <si>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</si>
  <si>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</si>
  <si>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</si>
  <si>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</si>
  <si>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</si>
  <si>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</si>
  <si>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</si>
  <si>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</si>
  <si>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</si>
  <si>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</si>
  <si>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</si>
  <si>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</si>
  <si>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</si>
  <si>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</si>
  <si>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</si>
  <si>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</si>
  <si>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</si>
  <si>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</si>
  <si>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</si>
  <si>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</si>
  <si>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</si>
  <si>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</si>
  <si>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</si>
  <si>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</si>
  <si>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</si>
  <si>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</si>
  <si>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</si>
  <si>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</si>
  <si>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</si>
  <si>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</si>
  <si>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</si>
  <si>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</si>
  <si>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</si>
  <si>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</si>
  <si>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</si>
  <si>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</si>
  <si>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</si>
  <si>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</si>
  <si>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</si>
  <si>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</si>
  <si>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</si>
  <si>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</si>
  <si>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</si>
  <si>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</si>
  <si>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</si>
  <si>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</si>
  <si>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</si>
  <si>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</si>
  <si>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</si>
  <si>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</si>
  <si>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</si>
  <si>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</si>
  <si>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</si>
  <si>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</si>
  <si>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</si>
  <si>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</si>
  <si>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</si>
  <si>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</si>
  <si>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</si>
  <si>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</si>
  <si>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</si>
  <si>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</si>
  <si>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</si>
  <si>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</si>
  <si>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</si>
  <si>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</si>
  <si>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</si>
  <si>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</si>
  <si>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</si>
  <si>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</si>
  <si>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</si>
  <si>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</si>
  <si>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</si>
  <si>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</si>
  <si>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</si>
  <si>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</si>
  <si>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</si>
  <si>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</si>
  <si>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</si>
  <si>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</si>
  <si>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</si>
  <si>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</si>
  <si>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</si>
  <si>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</si>
  <si>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</si>
  <si>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</si>
  <si>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</si>
  <si>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</si>
  <si>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</si>
  <si>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</si>
  <si>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</si>
  <si>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</si>
  <si>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</si>
  <si>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</si>
  <si>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</si>
  <si>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</si>
  <si>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</si>
  <si>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</si>
  <si>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</si>
  <si>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</si>
  <si>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</si>
  <si>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</si>
  <si>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</si>
  <si>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</si>
  <si>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</si>
  <si>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</si>
  <si>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</si>
  <si>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</si>
  <si>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</si>
  <si>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</si>
  <si>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</si>
  <si>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</si>
  <si>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</si>
  <si>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</si>
  <si>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</si>
  <si>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</si>
  <si>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</si>
  <si>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</si>
  <si>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</si>
  <si>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</si>
  <si>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</si>
  <si>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</si>
  <si>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</si>
  <si>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</si>
  <si>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</si>
  <si>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</si>
  <si>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</si>
  <si>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</si>
  <si>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</si>
  <si>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</si>
  <si>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</si>
  <si>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</si>
  <si>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</si>
  <si>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</si>
  <si>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</si>
  <si>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</si>
  <si>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</si>
  <si>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</si>
  <si>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</si>
  <si>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</si>
  <si>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</si>
  <si>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</si>
  <si>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</si>
  <si>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</si>
  <si>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</si>
  <si>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</si>
  <si>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</si>
  <si>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</si>
  <si>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</si>
  <si>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</si>
  <si>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</si>
  <si>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</si>
  <si>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</si>
  <si>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</si>
  <si>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</si>
  <si>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</si>
  <si>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</si>
  <si>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</si>
  <si>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</si>
  <si>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</si>
  <si>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</si>
  <si>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</si>
  <si>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</si>
  <si>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</si>
  <si>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</si>
  <si>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</si>
  <si>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</si>
  <si>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</si>
  <si>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</si>
  <si>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</si>
  <si>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</si>
  <si>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</si>
  <si>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</si>
  <si>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</si>
  <si>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</si>
  <si>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</si>
  <si>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</si>
  <si>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</si>
  <si>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</si>
  <si>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</si>
  <si>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</si>
  <si>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</si>
  <si>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</si>
  <si>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</si>
  <si>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</si>
  <si>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</si>
  <si>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</si>
  <si>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</si>
  <si>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</si>
  <si>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</si>
  <si>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</si>
  <si>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</si>
  <si>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</si>
  <si>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</si>
  <si>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</si>
  <si>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</si>
  <si>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</si>
  <si>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</si>
  <si>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</si>
  <si>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</si>
  <si>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</si>
  <si>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</si>
  <si>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</si>
  <si>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</si>
  <si>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</si>
  <si>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</si>
  <si>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</si>
  <si>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</si>
  <si>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</si>
  <si>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</si>
  <si>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</si>
  <si>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</si>
  <si>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</si>
  <si>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</si>
  <si>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</si>
  <si>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</si>
  <si>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</si>
  <si>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</si>
  <si>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</si>
  <si>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</si>
  <si>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</si>
  <si>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</si>
  <si>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</si>
  <si>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</si>
  <si>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</si>
  <si>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</si>
  <si>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</si>
  <si>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</si>
  <si>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</si>
  <si>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</si>
  <si>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</si>
  <si>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</si>
  <si>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</si>
  <si>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</si>
  <si>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</si>
  <si>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</si>
  <si>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</si>
  <si>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</si>
  <si>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</si>
  <si>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</si>
  <si>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</si>
  <si>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</si>
  <si>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</si>
  <si>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</si>
  <si>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</si>
  <si>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</si>
  <si>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</si>
  <si>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</si>
  <si>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</si>
  <si>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</si>
  <si>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</si>
  <si>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</si>
  <si>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</si>
  <si>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</si>
  <si>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</si>
  <si>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</si>
  <si>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</si>
  <si>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</si>
  <si>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</si>
  <si>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</si>
  <si>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</si>
  <si>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</si>
  <si>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</si>
  <si>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</si>
  <si>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</si>
  <si>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</si>
  <si>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</si>
  <si>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</si>
  <si>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</si>
  <si>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</si>
  <si>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</si>
  <si>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</si>
  <si>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</si>
  <si>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</si>
  <si>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</si>
  <si>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</si>
  <si>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</si>
  <si>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</si>
  <si>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</si>
  <si>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</si>
  <si>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</si>
  <si>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</si>
  <si>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</si>
  <si>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</si>
  <si>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</si>
  <si>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</si>
  <si>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</si>
  <si>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</si>
  <si>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</si>
  <si>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</si>
  <si>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</si>
  <si>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</si>
  <si>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</si>
  <si>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</si>
  <si>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</si>
  <si>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</si>
  <si>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</si>
  <si>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</si>
  <si>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</si>
  <si>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</si>
  <si>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</si>
  <si>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</si>
  <si>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</si>
  <si>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</si>
  <si>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</si>
  <si>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</si>
  <si>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</si>
  <si>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</si>
  <si>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</si>
  <si>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</si>
  <si>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</si>
  <si>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</si>
  <si>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</si>
  <si>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</si>
  <si>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</si>
  <si>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</si>
  <si>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</si>
  <si>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</si>
  <si>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</si>
  <si>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</si>
  <si>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</si>
  <si>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</si>
  <si>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</si>
  <si>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</si>
  <si>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</si>
  <si>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</si>
  <si>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</si>
  <si>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</si>
  <si>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</si>
  <si>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</si>
  <si>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</si>
  <si>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</si>
  <si>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</si>
  <si>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</si>
  <si>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</si>
  <si>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</si>
  <si>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</si>
  <si>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</si>
  <si>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</si>
  <si>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</si>
  <si>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</si>
  <si>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</si>
  <si>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</si>
  <si>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</si>
  <si>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</si>
  <si>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</si>
  <si>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</si>
  <si>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</si>
  <si>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</si>
  <si>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</si>
  <si>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</si>
  <si>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</si>
  <si>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</si>
  <si>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</si>
  <si>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</si>
  <si>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</si>
  <si>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</si>
  <si>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</si>
  <si>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</si>
  <si>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</si>
  <si>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</si>
  <si>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</si>
  <si>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</si>
  <si>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</si>
  <si>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</si>
  <si>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</si>
  <si>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</si>
  <si>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</si>
  <si>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</si>
  <si>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</si>
  <si>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</si>
  <si>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</si>
  <si>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</si>
  <si>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</si>
  <si>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</si>
  <si>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</si>
  <si>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</si>
  <si>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</si>
  <si>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</si>
  <si>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</si>
  <si>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</si>
  <si>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</si>
  <si>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</si>
  <si>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</si>
  <si>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</si>
  <si>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</si>
  <si>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</si>
  <si>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</si>
  <si>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</si>
  <si>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</si>
  <si>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</si>
  <si>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</si>
  <si>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</si>
  <si>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</si>
  <si>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</si>
  <si>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</si>
  <si>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</si>
  <si>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</si>
  <si>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</si>
  <si>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</si>
  <si>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</si>
  <si>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</si>
  <si>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</si>
  <si>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</si>
  <si>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</si>
  <si>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</si>
  <si>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</si>
  <si>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</si>
  <si>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</si>
  <si>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</si>
  <si>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</si>
  <si>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</si>
  <si>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</si>
  <si>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</si>
  <si>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</si>
  <si>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</si>
  <si>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</si>
  <si>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</si>
  <si>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</si>
  <si>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</si>
  <si>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</si>
  <si>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</si>
  <si>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</si>
  <si>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</si>
  <si>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</si>
  <si>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</si>
  <si>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</si>
  <si>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</si>
  <si>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</si>
  <si>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</si>
  <si>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</si>
  <si>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</si>
  <si>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</si>
  <si>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</si>
  <si>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</si>
  <si>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</si>
  <si>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</si>
  <si>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</si>
  <si>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</si>
  <si>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</si>
  <si>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</si>
  <si>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</si>
  <si>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</si>
  <si>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</si>
  <si>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</si>
  <si>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</si>
  <si>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</si>
  <si>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</si>
  <si>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</si>
  <si>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</si>
  <si>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</si>
  <si>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</si>
  <si>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</si>
  <si>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</si>
  <si>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</si>
  <si>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</si>
  <si>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</si>
  <si>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</si>
  <si>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</si>
  <si>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</si>
  <si>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</si>
  <si>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</si>
  <si>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</si>
  <si>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</si>
  <si>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</si>
  <si>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</si>
  <si>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</si>
  <si>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</si>
  <si>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</si>
  <si>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</si>
  <si>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</si>
  <si>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</si>
  <si>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</si>
  <si>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</si>
  <si>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</si>
  <si>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</si>
  <si>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</si>
  <si>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</si>
  <si>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</si>
  <si>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</si>
  <si>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</si>
  <si>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</si>
  <si>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</si>
  <si>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</si>
  <si>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</si>
  <si>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</si>
  <si>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</si>
  <si>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</si>
  <si>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</si>
  <si>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</si>
  <si>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</si>
  <si>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</si>
  <si>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</si>
  <si>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</si>
  <si>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</si>
  <si>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</si>
  <si>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</si>
  <si>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</si>
  <si>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</si>
  <si>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</si>
  <si>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</si>
  <si>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</si>
  <si>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</si>
  <si>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</si>
  <si>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</si>
  <si>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</si>
  <si>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</si>
  <si>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</si>
  <si>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</si>
  <si>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</si>
  <si>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</si>
  <si>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</si>
  <si>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</si>
  <si>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</si>
  <si>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</si>
  <si>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</si>
  <si>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</si>
  <si>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</si>
  <si>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</si>
  <si>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</si>
  <si>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</si>
  <si>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</si>
  <si>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</si>
  <si>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</si>
  <si>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</si>
  <si>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</si>
  <si>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</si>
  <si>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</si>
  <si>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</si>
  <si>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</si>
  <si>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</si>
  <si>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</si>
  <si>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</si>
  <si>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</si>
  <si>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</si>
  <si>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</si>
  <si>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</si>
  <si>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</si>
  <si>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</si>
  <si>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</si>
  <si>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</si>
  <si>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</si>
  <si>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</si>
  <si>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</si>
  <si>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</si>
  <si>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</si>
  <si>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</si>
  <si>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</si>
  <si>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</si>
  <si>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</si>
  <si>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</si>
  <si>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</si>
  <si>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</si>
  <si>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</si>
  <si>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</si>
  <si>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</si>
  <si>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</si>
  <si>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</si>
  <si>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</si>
  <si>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</si>
  <si>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</si>
  <si>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</si>
  <si>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</si>
  <si>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</si>
  <si>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</si>
  <si>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</si>
  <si>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</si>
  <si>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</si>
  <si>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</si>
  <si>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</si>
  <si>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</si>
  <si>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</si>
  <si>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</si>
  <si>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</si>
  <si>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</si>
  <si>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</si>
  <si>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</si>
  <si>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</si>
  <si>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</si>
  <si>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</si>
  <si>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</si>
  <si>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</si>
  <si>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</si>
  <si>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</si>
  <si>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</si>
  <si>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</si>
  <si>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</si>
  <si>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</si>
  <si>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</si>
  <si>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</si>
  <si>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</si>
  <si>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</si>
  <si>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</si>
  <si>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</si>
  <si>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</si>
  <si>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</si>
  <si>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</si>
  <si>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</si>
  <si>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</si>
  <si>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</si>
  <si>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</si>
  <si>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</si>
  <si>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</si>
  <si>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</si>
  <si>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</si>
  <si>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</si>
  <si>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</si>
  <si>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</si>
  <si>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</si>
  <si>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</si>
  <si>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</si>
  <si>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</si>
  <si>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</si>
  <si>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</si>
  <si>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</si>
  <si>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</si>
  <si>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</si>
  <si>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</si>
  <si>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</si>
  <si>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</si>
  <si>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</si>
  <si>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</si>
  <si>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</si>
  <si>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</si>
  <si>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</si>
  <si>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</si>
  <si>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</si>
  <si>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</si>
  <si>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</si>
  <si>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</si>
  <si>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</si>
  <si>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</si>
  <si>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</si>
  <si>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</si>
  <si>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</si>
  <si>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</si>
  <si>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</si>
  <si>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</si>
  <si>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</si>
  <si>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</si>
  <si>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</si>
  <si>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</si>
  <si>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</si>
  <si>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</si>
  <si>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</si>
  <si>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</si>
  <si>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</si>
  <si>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</si>
  <si>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</si>
  <si>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</si>
  <si>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</si>
  <si>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</si>
  <si>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</si>
  <si>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</si>
  <si>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</si>
  <si>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</si>
  <si>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</si>
  <si>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</si>
  <si>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</si>
  <si>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</si>
  <si>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</si>
  <si>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</si>
  <si>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</si>
  <si>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</si>
  <si>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</si>
  <si>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</si>
  <si>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</si>
  <si>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</si>
  <si>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</si>
  <si>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</si>
  <si>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</si>
  <si>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</si>
  <si>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</si>
  <si>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</si>
  <si>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</si>
  <si>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</si>
  <si>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</si>
  <si>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</si>
  <si>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</si>
  <si>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</si>
  <si>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</si>
  <si>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</si>
  <si>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</si>
  <si>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</si>
  <si>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</si>
  <si>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</si>
  <si>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</si>
  <si>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</si>
  <si>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</si>
  <si>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</si>
  <si>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</si>
  <si>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</si>
  <si>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</si>
  <si>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</si>
  <si>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</si>
  <si>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</si>
  <si>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</si>
  <si>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</si>
  <si>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</si>
  <si>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</si>
  <si>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</si>
  <si>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</si>
  <si>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</si>
  <si>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</si>
  <si>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</si>
  <si>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</si>
  <si>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</si>
  <si>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</si>
  <si>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</si>
  <si>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</si>
  <si>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</si>
  <si>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</si>
  <si>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</si>
  <si>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</si>
  <si>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</si>
  <si>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</si>
  <si>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</si>
  <si>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</si>
  <si>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</si>
  <si>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</si>
  <si>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</si>
  <si>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</si>
  <si>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</si>
  <si>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</si>
  <si>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</si>
  <si>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</si>
  <si>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</si>
  <si>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</si>
  <si>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</si>
  <si>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</si>
  <si>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</si>
  <si>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</si>
  <si>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</si>
  <si>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</si>
  <si>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</si>
  <si>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</si>
  <si>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</si>
  <si>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</si>
  <si>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</si>
  <si>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</si>
  <si>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</si>
  <si>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</si>
  <si>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</si>
  <si>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</si>
  <si>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</si>
  <si>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</si>
  <si>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</si>
  <si>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</si>
  <si>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</si>
  <si>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</si>
  <si>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</si>
  <si>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</si>
  <si>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</si>
  <si>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</si>
  <si>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</si>
  <si>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</si>
  <si>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</si>
  <si>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</si>
  <si>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</si>
  <si>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</si>
  <si>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</si>
  <si>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</si>
  <si>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</si>
  <si>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</si>
  <si>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</si>
  <si>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</si>
  <si>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</si>
  <si>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</si>
  <si>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</si>
  <si>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</si>
  <si>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</si>
  <si>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</si>
  <si>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</si>
  <si>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</si>
  <si>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</si>
  <si>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</si>
  <si>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</si>
  <si>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</si>
  <si>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</si>
  <si>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</si>
  <si>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</si>
  <si>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</si>
  <si>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</si>
  <si>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</si>
  <si>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</si>
  <si>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</si>
  <si>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</si>
  <si>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</si>
  <si>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</si>
  <si>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</si>
  <si>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</si>
  <si>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</si>
  <si>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</si>
  <si>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</si>
  <si>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</si>
  <si>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</si>
  <si>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</si>
  <si>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</si>
  <si>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</si>
  <si>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</si>
  <si>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</si>
  <si>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</si>
  <si>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</si>
  <si>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</si>
  <si>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</si>
  <si>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</si>
  <si>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</si>
  <si>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</si>
  <si>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</si>
  <si>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</si>
  <si>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</si>
  <si>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</si>
  <si>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</si>
  <si>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</si>
  <si>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</si>
  <si>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</si>
  <si>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</si>
  <si>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</si>
  <si>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</si>
  <si>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</si>
  <si>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</si>
  <si>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</si>
  <si>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</si>
  <si>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</si>
  <si>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</si>
  <si>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</si>
  <si>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</si>
  <si>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</si>
  <si>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</si>
  <si>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</si>
  <si>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</si>
  <si>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</si>
  <si>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</si>
  <si>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</si>
  <si>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</si>
  <si>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</si>
  <si>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</si>
  <si>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</si>
  <si>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</si>
  <si>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</si>
  <si>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</si>
  <si>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</si>
  <si>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</si>
  <si>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</si>
  <si>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</si>
  <si>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</si>
  <si>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</si>
  <si>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</si>
  <si>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</si>
  <si>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</si>
  <si>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</si>
  <si>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</si>
  <si>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</si>
  <si>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</si>
  <si>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</si>
  <si>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</si>
  <si>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</si>
  <si>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</si>
  <si>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</si>
  <si>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</si>
  <si>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</si>
  <si>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</si>
  <si>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</si>
  <si>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</si>
  <si>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</si>
  <si>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</si>
  <si>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</si>
  <si>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</si>
  <si>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</si>
  <si>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</si>
  <si>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</si>
  <si>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</si>
  <si>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</si>
  <si>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</si>
  <si>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</si>
  <si>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</si>
  <si>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</si>
  <si>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</si>
  <si>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</si>
  <si>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</si>
  <si>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</si>
  <si>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</si>
  <si>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</si>
  <si>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</si>
  <si>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</si>
  <si>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</si>
  <si>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</si>
  <si>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</si>
  <si>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</si>
  <si>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</si>
  <si>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</si>
  <si>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</si>
  <si>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</si>
  <si>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</si>
  <si>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</si>
  <si>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</si>
  <si>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</si>
  <si>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</si>
  <si>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</si>
  <si>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</si>
  <si>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</si>
  <si>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</si>
  <si>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</si>
  <si>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</si>
  <si>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</si>
  <si>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</si>
  <si>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</si>
  <si>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</si>
  <si>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</si>
  <si>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</si>
  <si>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</si>
  <si>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</si>
  <si>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</si>
  <si>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</si>
  <si>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</si>
  <si>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</si>
  <si>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</si>
  <si>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</si>
  <si>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</si>
  <si>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</si>
  <si>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</si>
  <si>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</si>
  <si>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</si>
  <si>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</si>
  <si>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</si>
  <si>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</si>
  <si>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</si>
  <si>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</si>
  <si>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</si>
  <si>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</si>
  <si>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</si>
  <si>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</si>
  <si>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</si>
  <si>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</si>
  <si>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</si>
  <si>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</si>
  <si>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</si>
  <si>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</si>
  <si>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</si>
  <si>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</si>
  <si>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</si>
  <si>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</si>
  <si>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</si>
  <si>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</si>
  <si>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</si>
  <si>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</si>
  <si>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</si>
  <si>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</si>
  <si>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</si>
  <si>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</si>
  <si>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</si>
  <si>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</si>
  <si>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</si>
  <si>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</si>
  <si>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</si>
  <si>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</si>
  <si>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</si>
  <si>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</si>
  <si>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</si>
  <si>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</si>
  <si>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</si>
  <si>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</si>
  <si>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</si>
  <si>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</si>
  <si>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</si>
  <si>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</si>
  <si>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</si>
  <si>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</si>
  <si>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</si>
  <si>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</si>
  <si>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</si>
  <si>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</si>
  <si>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</si>
  <si>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</si>
  <si>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</si>
  <si>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</si>
  <si>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</si>
  <si>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</si>
  <si>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</si>
  <si>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</si>
  <si>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</si>
  <si>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</si>
  <si>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</si>
  <si>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</si>
  <si>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</si>
  <si>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</si>
  <si>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</si>
  <si>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</si>
  <si>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</si>
  <si>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</si>
  <si>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</si>
  <si>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</si>
  <si>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</si>
  <si>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</si>
  <si>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</si>
  <si>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</si>
  <si>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</si>
  <si>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</si>
  <si>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</si>
  <si>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</si>
  <si>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</si>
  <si>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</si>
  <si>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</si>
  <si>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</si>
  <si>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</si>
  <si>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</si>
  <si>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</si>
  <si>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</si>
  <si>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</si>
  <si>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</si>
  <si>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</si>
  <si>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</si>
  <si>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</si>
  <si>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</si>
  <si>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</si>
  <si>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</si>
  <si>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</si>
  <si>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</si>
  <si>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</si>
  <si>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</si>
  <si>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</si>
  <si>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</si>
  <si>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</si>
  <si>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</si>
  <si>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</si>
  <si>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</si>
  <si>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</si>
  <si>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</si>
  <si>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</si>
  <si>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</si>
  <si>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</si>
  <si>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</si>
  <si>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</si>
  <si>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</si>
  <si>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</si>
  <si>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</si>
  <si>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</si>
  <si>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</si>
  <si>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</si>
  <si>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</si>
  <si>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</si>
  <si>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</si>
  <si>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</si>
  <si>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</si>
  <si>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</si>
  <si>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</si>
  <si>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</si>
  <si>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</si>
  <si>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</si>
  <si>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</si>
  <si>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</si>
  <si>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</si>
  <si>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</si>
  <si>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</si>
  <si>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</si>
  <si>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</si>
  <si>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</si>
  <si>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</si>
  <si>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</si>
  <si>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</si>
  <si>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</si>
  <si>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</si>
  <si>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</si>
  <si>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</si>
  <si>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</si>
  <si>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</si>
  <si>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</si>
  <si>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</si>
  <si>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</si>
  <si>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</si>
  <si>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</si>
  <si>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</si>
  <si>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</si>
  <si>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</si>
  <si>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</si>
  <si>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</si>
  <si>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</si>
  <si>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</si>
  <si>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</si>
  <si>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</si>
  <si>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</si>
  <si>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</si>
  <si>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</si>
  <si>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</si>
  <si>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</si>
  <si>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</si>
  <si>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</si>
  <si>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</si>
  <si>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</si>
  <si>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</si>
  <si>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</si>
  <si>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</si>
  <si>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</si>
  <si>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</si>
  <si>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</si>
  <si>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</si>
  <si>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</si>
  <si>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</si>
  <si>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</si>
  <si>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</si>
  <si>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</si>
  <si>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</si>
  <si>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</si>
  <si>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</si>
  <si>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</si>
  <si>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</si>
  <si>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</si>
  <si>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</si>
  <si>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</si>
  <si>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</si>
  <si>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</si>
  <si>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</si>
  <si>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</si>
  <si>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</si>
  <si>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</si>
  <si>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</si>
  <si>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</si>
  <si>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</si>
  <si>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</si>
  <si>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</si>
  <si>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</si>
  <si>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</si>
  <si>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</si>
  <si>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</si>
  <si>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</si>
  <si>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</si>
  <si>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</si>
  <si>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</si>
  <si>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</si>
  <si>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</si>
  <si>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</si>
  <si>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</si>
  <si>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</si>
  <si>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</si>
  <si>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</si>
  <si>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</si>
  <si>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</si>
  <si>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</si>
  <si>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</si>
  <si>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</si>
  <si>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</si>
  <si>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</si>
  <si>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</si>
  <si>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</si>
  <si>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</si>
  <si>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</si>
  <si>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</si>
  <si>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</si>
  <si>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</si>
  <si>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</si>
  <si>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</si>
  <si>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</si>
  <si>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</si>
  <si>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</si>
  <si>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</si>
  <si>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</si>
  <si>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</si>
  <si>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</si>
  <si>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</si>
  <si>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</si>
  <si>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</si>
  <si>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</si>
  <si>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</si>
  <si>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</si>
  <si>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</si>
  <si>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</si>
  <si>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</si>
  <si>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</si>
  <si>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</si>
  <si>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</si>
  <si>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</si>
  <si>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</si>
  <si>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</si>
  <si>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</si>
  <si>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</si>
  <si>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</si>
  <si>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</si>
  <si>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</si>
  <si>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</si>
  <si>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</si>
  <si>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</si>
  <si>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</si>
  <si>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</si>
  <si>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</si>
  <si>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</si>
  <si>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</si>
  <si>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</si>
  <si>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</si>
  <si>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</si>
  <si>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</si>
  <si>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</si>
  <si>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</si>
  <si>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</si>
  <si>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</si>
  <si>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</si>
  <si>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</si>
  <si>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</si>
  <si>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</si>
  <si>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</si>
  <si>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</si>
  <si>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</si>
  <si>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</si>
  <si>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</si>
  <si>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</si>
  <si>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</si>
  <si>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</si>
  <si>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</si>
  <si>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</si>
  <si>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</si>
  <si>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</si>
  <si>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</si>
  <si>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</si>
  <si>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</si>
  <si>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</si>
  <si>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</si>
  <si>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</si>
  <si>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</si>
  <si>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</si>
  <si>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</si>
  <si>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</si>
  <si>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</si>
  <si>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</si>
  <si>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</si>
  <si>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</si>
  <si>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</si>
  <si>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</si>
  <si>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</si>
  <si>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</si>
  <si>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</si>
  <si>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</si>
  <si>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</si>
  <si>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</si>
  <si>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</si>
  <si>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</si>
  <si>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</si>
  <si>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</si>
  <si>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</si>
  <si>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</si>
  <si>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</si>
  <si>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</si>
  <si>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</si>
  <si>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</si>
  <si>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</si>
  <si>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</si>
  <si>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</si>
  <si>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</si>
  <si>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</si>
  <si>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</si>
  <si>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</si>
  <si>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</si>
  <si>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</si>
  <si>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</si>
  <si>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</si>
  <si>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</si>
  <si>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</si>
  <si>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</si>
  <si>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</si>
  <si>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</si>
  <si>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</si>
  <si>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</si>
  <si>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</si>
  <si>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</si>
  <si>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</si>
  <si>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</si>
  <si>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</si>
  <si>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</si>
  <si>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</si>
  <si>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</si>
  <si>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</si>
  <si>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</si>
  <si>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</si>
  <si>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</si>
  <si>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</si>
  <si>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</si>
  <si>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</si>
  <si>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</si>
  <si>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</si>
  <si>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</si>
  <si>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</si>
  <si>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</si>
  <si>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</si>
  <si>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</si>
  <si>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</si>
  <si>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</si>
  <si>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</si>
  <si>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</si>
  <si>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</si>
  <si>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</si>
  <si>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</si>
  <si>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</si>
  <si>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</si>
  <si>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</si>
  <si>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</si>
  <si>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</si>
  <si>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</si>
  <si>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</si>
  <si>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</si>
  <si>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</si>
  <si>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</si>
  <si>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</si>
  <si>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</si>
  <si>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</si>
  <si>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</si>
  <si>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</si>
  <si>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</si>
  <si>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</si>
  <si>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</si>
  <si>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</si>
  <si>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</si>
  <si>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</si>
  <si>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</si>
  <si>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</si>
  <si>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</si>
  <si>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</si>
  <si>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</si>
  <si>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</si>
  <si>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</si>
  <si>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</si>
  <si>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</si>
  <si>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</si>
  <si>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</si>
  <si>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</si>
  <si>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</si>
  <si>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</si>
  <si>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</si>
  <si>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</si>
  <si>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</si>
  <si>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</si>
  <si>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</si>
  <si>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</si>
  <si>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</si>
  <si>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</si>
  <si>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</si>
  <si>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</si>
  <si>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</si>
  <si>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</si>
  <si>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</si>
  <si>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</si>
  <si>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</si>
  <si>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</si>
  <si>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</si>
  <si>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</si>
  <si>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</si>
  <si>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</si>
  <si>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</si>
  <si>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</si>
  <si>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</si>
  <si>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</si>
  <si>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</si>
  <si>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</si>
  <si>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</si>
  <si>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</si>
  <si>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</si>
  <si>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</si>
  <si>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</si>
  <si>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</si>
  <si>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</si>
  <si>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</si>
  <si>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</si>
  <si>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</si>
  <si>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</si>
  <si>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</si>
  <si>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</si>
  <si>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</si>
  <si>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</si>
  <si>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</si>
  <si>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</si>
  <si>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</si>
  <si>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</si>
  <si>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</si>
  <si>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</si>
  <si>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</si>
  <si>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</si>
  <si>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</si>
  <si>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</si>
  <si>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</si>
  <si>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</si>
  <si>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</si>
  <si>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</si>
  <si>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</si>
  <si>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</si>
  <si>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</si>
  <si>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</si>
  <si>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</si>
  <si>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</si>
  <si>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</si>
  <si>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</si>
  <si>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</si>
  <si>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</si>
  <si>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</si>
  <si>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</si>
  <si>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</si>
  <si>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</si>
  <si>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</si>
  <si>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</si>
  <si>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</si>
  <si>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</si>
  <si>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</si>
  <si>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</si>
  <si>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</si>
  <si>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</si>
  <si>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</si>
  <si>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</si>
  <si>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</si>
  <si>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</si>
  <si>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</si>
  <si>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</si>
  <si>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</si>
  <si>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</si>
  <si>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</si>
  <si>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</si>
  <si>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</si>
  <si>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</si>
  <si>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</si>
  <si>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</si>
  <si>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</si>
  <si>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</si>
  <si>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</si>
  <si>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</si>
  <si>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</si>
  <si>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</si>
  <si>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</si>
  <si>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</si>
  <si>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</si>
  <si>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</si>
  <si>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</si>
  <si>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</si>
  <si>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</si>
  <si>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</si>
  <si>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</si>
  <si>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</si>
  <si>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</si>
  <si>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</si>
  <si>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</si>
  <si>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</si>
  <si>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</si>
  <si>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</si>
  <si>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</si>
  <si>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</si>
  <si>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</si>
  <si>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</si>
  <si>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</si>
  <si>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</si>
  <si>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</si>
  <si>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</si>
  <si>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</si>
  <si>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</si>
  <si>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</si>
  <si>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</si>
  <si>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</si>
  <si>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</si>
  <si>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</si>
  <si>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</si>
  <si>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</si>
  <si>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</si>
  <si>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</si>
  <si>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</si>
  <si>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</si>
  <si>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</si>
  <si>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</si>
  <si>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</si>
  <si>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</si>
  <si>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</si>
  <si>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</si>
  <si>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</si>
  <si>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</si>
  <si>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</si>
  <si>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</si>
  <si>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</si>
  <si>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</si>
  <si>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</si>
  <si>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</si>
  <si>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</si>
  <si>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</si>
  <si>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</si>
  <si>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</si>
  <si>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</si>
  <si>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</si>
  <si>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</si>
  <si>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</si>
  <si>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</si>
  <si>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</si>
  <si>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</si>
  <si>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</si>
  <si>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</si>
  <si>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</si>
  <si>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</si>
  <si>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</si>
  <si>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</si>
  <si>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</si>
  <si>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</si>
  <si>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</si>
  <si>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</si>
  <si>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</si>
  <si>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</si>
  <si>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</si>
  <si>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</si>
  <si>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</si>
  <si>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</si>
  <si>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</si>
  <si>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</si>
  <si>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</si>
  <si>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</si>
  <si>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</si>
  <si>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</si>
  <si>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</si>
  <si>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</si>
  <si>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</si>
  <si>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</si>
  <si>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</si>
  <si>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</si>
  <si>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</si>
  <si>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</si>
  <si>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</si>
  <si>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</si>
  <si>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</si>
  <si>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</si>
  <si>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</si>
  <si>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</si>
  <si>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</si>
  <si>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</si>
  <si>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</si>
  <si>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</si>
  <si>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</si>
  <si>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</si>
  <si>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</si>
  <si>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</si>
  <si>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</si>
  <si>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</si>
  <si>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</si>
  <si>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</si>
  <si>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</si>
  <si>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</si>
  <si>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</si>
  <si>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</si>
  <si>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</si>
  <si>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</si>
  <si>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</si>
  <si>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</si>
  <si>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</si>
  <si>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</si>
  <si>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</si>
  <si>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</si>
  <si>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</si>
  <si>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</si>
  <si>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</si>
  <si>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</si>
  <si>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</si>
  <si>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</si>
  <si>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</si>
  <si>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</si>
  <si>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</si>
  <si>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</si>
  <si>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</si>
  <si>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</si>
  <si>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</si>
  <si>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</si>
  <si>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</si>
  <si>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</si>
  <si>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</si>
  <si>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</si>
  <si>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</si>
  <si>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</si>
  <si>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</si>
  <si>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</si>
  <si>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</si>
  <si>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</si>
  <si>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</si>
  <si>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</si>
  <si>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</si>
  <si>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</si>
  <si>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</si>
  <si>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</si>
  <si>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</si>
  <si>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</si>
  <si>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</si>
  <si>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</si>
  <si>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</si>
  <si>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</si>
  <si>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</si>
  <si>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</si>
  <si>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</si>
  <si>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</si>
  <si>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</si>
  <si>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</si>
  <si>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</si>
  <si>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</si>
  <si>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</si>
  <si>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</si>
  <si>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</si>
  <si>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</si>
  <si>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</si>
  <si>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</si>
  <si>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</si>
  <si>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</si>
  <si>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</si>
  <si>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</si>
  <si>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</si>
  <si>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</si>
  <si>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</si>
  <si>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</si>
  <si>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</si>
  <si>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</si>
  <si>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</si>
  <si>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</si>
  <si>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</si>
  <si>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</si>
  <si>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</si>
  <si>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</si>
  <si>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</si>
  <si>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</si>
  <si>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</si>
  <si>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</si>
  <si>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</si>
  <si>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</si>
  <si>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</si>
  <si>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</si>
  <si>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</si>
  <si>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</si>
  <si>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</si>
  <si>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</si>
  <si>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</si>
  <si>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</si>
  <si>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</si>
  <si>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</si>
  <si>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</si>
  <si>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</si>
  <si>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</si>
  <si>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</si>
  <si>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</si>
  <si>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</si>
  <si>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</si>
  <si>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</si>
  <si>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</si>
  <si>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</si>
  <si>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</si>
  <si>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</si>
  <si>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</si>
  <si>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</si>
  <si>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</si>
  <si>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</si>
  <si>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</si>
  <si>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</si>
  <si>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</si>
  <si>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</si>
  <si>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</si>
  <si>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</si>
  <si>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</si>
  <si>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</si>
  <si>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</si>
  <si>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</si>
  <si>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</si>
  <si>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</si>
  <si>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</si>
  <si>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</si>
  <si>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</si>
  <si>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</si>
  <si>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</si>
  <si>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</si>
  <si>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</si>
  <si>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</si>
  <si>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</si>
  <si>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</si>
  <si>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</si>
  <si>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</si>
  <si>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</si>
  <si>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</si>
  <si>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</si>
  <si>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</si>
  <si>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</si>
  <si>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</si>
  <si>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</si>
  <si>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</si>
  <si>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</si>
  <si>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</si>
  <si>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</si>
  <si>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</si>
  <si>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</si>
  <si>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</si>
  <si>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</si>
  <si>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</si>
  <si>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</si>
  <si>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</si>
  <si>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</si>
  <si>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</si>
  <si>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</si>
  <si>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</si>
  <si>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</si>
  <si>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</si>
  <si>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</si>
  <si>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</si>
  <si>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</si>
  <si>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</si>
  <si>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</si>
  <si>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</si>
  <si>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</si>
  <si>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</si>
  <si>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</si>
  <si>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</si>
  <si>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</si>
  <si>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</si>
  <si>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</si>
  <si>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</si>
  <si>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</si>
  <si>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</si>
  <si>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</si>
  <si>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</si>
  <si>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</si>
  <si>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</si>
  <si>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</si>
  <si>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</si>
  <si>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</si>
  <si>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</si>
  <si>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</si>
  <si>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</si>
  <si>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</si>
  <si>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</si>
  <si>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</si>
  <si>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</si>
  <si>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</si>
  <si>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</si>
  <si>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</si>
  <si>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</si>
  <si>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</si>
  <si>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</si>
  <si>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</si>
  <si>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</si>
  <si>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</si>
  <si>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</si>
  <si>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</si>
  <si>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</si>
  <si>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</si>
  <si>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</si>
  <si>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</si>
  <si>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</si>
  <si>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</si>
  <si>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</si>
  <si>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</si>
  <si>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</si>
  <si>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</si>
  <si>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</si>
  <si>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</si>
  <si>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</si>
  <si>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</si>
  <si>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</si>
  <si>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</si>
  <si>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</si>
  <si>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</si>
  <si>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</si>
  <si>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</si>
  <si>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</si>
  <si>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</si>
  <si>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</si>
  <si>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</si>
  <si>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</si>
  <si>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</si>
  <si>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</si>
  <si>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</si>
  <si>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</si>
  <si>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</si>
  <si>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</si>
  <si>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</si>
  <si>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</si>
  <si>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</si>
  <si>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</si>
  <si>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</si>
  <si>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</si>
  <si>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</si>
  <si>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</si>
  <si>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</si>
  <si>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</si>
  <si>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</si>
  <si>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</si>
  <si>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</si>
  <si>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</si>
  <si>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</si>
  <si>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</si>
  <si>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</si>
  <si>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</si>
  <si>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</si>
  <si>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</si>
  <si>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</si>
  <si>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</si>
  <si>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</si>
  <si>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</si>
  <si>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</si>
  <si>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</si>
  <si>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</si>
  <si>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</si>
  <si>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</si>
  <si>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</si>
  <si>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</si>
  <si>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</si>
  <si>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</si>
  <si>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</si>
  <si>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</si>
  <si>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</si>
  <si>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</si>
  <si>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</si>
  <si>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</si>
  <si>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</si>
  <si>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</si>
  <si>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</si>
  <si>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</si>
  <si>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</si>
  <si>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</si>
  <si>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</si>
  <si>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</si>
  <si>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</si>
  <si>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</si>
  <si>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</si>
  <si>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</si>
  <si>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</si>
  <si>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</si>
  <si>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</si>
  <si>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</si>
  <si>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</si>
  <si>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</si>
  <si>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</si>
  <si>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</si>
  <si>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</si>
  <si>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</si>
  <si>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</si>
  <si>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</si>
  <si>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</si>
  <si>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</si>
  <si>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</si>
  <si>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</si>
  <si>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</si>
  <si>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</si>
  <si>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</si>
  <si>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</si>
  <si>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</si>
  <si>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</si>
  <si>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</si>
  <si>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</si>
  <si>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</si>
  <si>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</si>
  <si>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</si>
  <si>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</si>
  <si>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</si>
  <si>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</si>
  <si>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</si>
  <si>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</si>
  <si>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</si>
  <si>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</si>
  <si>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</si>
  <si>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</si>
  <si>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</si>
  <si>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</si>
  <si>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</si>
  <si>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</si>
  <si>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</si>
  <si>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</si>
  <si>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</si>
  <si>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</si>
  <si>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</si>
  <si>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</si>
  <si>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</si>
  <si>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</si>
  <si>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</si>
  <si>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</si>
  <si>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</si>
  <si>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</si>
  <si>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</si>
  <si>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</si>
  <si>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</si>
  <si>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</si>
  <si>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</si>
  <si>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</si>
  <si>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</si>
  <si>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</si>
  <si>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</si>
  <si>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</si>
  <si>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</si>
  <si>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</si>
  <si>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</si>
  <si>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</si>
  <si>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</si>
  <si>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</si>
  <si>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</si>
  <si>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</si>
  <si>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</si>
  <si>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</si>
  <si>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</si>
  <si>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</si>
  <si>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</si>
  <si>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</si>
  <si>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</si>
  <si>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</si>
  <si>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</si>
  <si>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</si>
  <si>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</si>
  <si>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</si>
  <si>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</si>
  <si>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</si>
  <si>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</si>
  <si>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</si>
  <si>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</si>
  <si>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</si>
  <si>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</si>
  <si>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</si>
  <si>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</si>
  <si>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</si>
  <si>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</si>
  <si>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</si>
  <si>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</si>
  <si>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</si>
  <si>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</si>
  <si>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</si>
  <si>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</si>
  <si>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</si>
  <si>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</si>
  <si>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</si>
  <si>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</si>
  <si>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</si>
  <si>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</si>
  <si>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</si>
  <si>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</si>
  <si>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</si>
  <si>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</si>
  <si>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</si>
  <si>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</si>
  <si>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</si>
  <si>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</si>
  <si>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</si>
  <si>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</si>
  <si>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</si>
  <si>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</si>
  <si>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</si>
  <si>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</si>
  <si>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</si>
  <si>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</si>
  <si>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</si>
  <si>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</si>
  <si>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</si>
  <si>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</si>
  <si>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</si>
  <si>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</si>
  <si>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</si>
  <si>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</si>
  <si>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</si>
  <si>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</si>
  <si>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</si>
  <si>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</si>
  <si>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</si>
  <si>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</si>
  <si>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</si>
  <si>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</si>
  <si>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</si>
  <si>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</si>
  <si>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</si>
  <si>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</si>
  <si>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</si>
  <si>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</si>
  <si>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</si>
  <si>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</si>
  <si>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</si>
  <si>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</si>
  <si>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</si>
  <si>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</si>
  <si>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</si>
  <si>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</si>
  <si>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</si>
  <si>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</si>
  <si>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</si>
  <si>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</si>
  <si>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</si>
  <si>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</si>
  <si>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</si>
  <si>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</si>
  <si>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</si>
  <si>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</si>
  <si>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</si>
  <si>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</si>
  <si>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</si>
  <si>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</si>
  <si>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</si>
  <si>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</si>
  <si>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</si>
  <si>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</si>
  <si>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</si>
  <si>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</si>
  <si>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</si>
  <si>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</si>
  <si>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</si>
  <si>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</si>
  <si>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</si>
  <si>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</si>
  <si>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</si>
  <si>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</si>
  <si>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</si>
  <si>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</si>
  <si>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</si>
  <si>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</si>
  <si>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</si>
  <si>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</si>
  <si>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</si>
  <si>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</si>
  <si>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</si>
  <si>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</si>
  <si>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</si>
  <si>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</si>
  <si>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</si>
  <si>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</si>
  <si>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</si>
  <si>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</si>
  <si>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</si>
  <si>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</si>
  <si>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</si>
  <si>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</si>
  <si>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</si>
  <si>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</si>
  <si>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</si>
  <si>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</si>
  <si>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</si>
  <si>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</si>
  <si>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</si>
  <si>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</si>
  <si>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</si>
  <si>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</si>
  <si>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</si>
  <si>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</si>
  <si>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</si>
  <si>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</si>
  <si>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</si>
  <si>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</si>
  <si>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</si>
  <si>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</si>
  <si>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</si>
  <si>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</si>
  <si>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</si>
  <si>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</si>
  <si>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</si>
  <si>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</si>
  <si>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</si>
  <si>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</si>
  <si>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</si>
  <si>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</si>
  <si>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</si>
  <si>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</si>
  <si>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</si>
  <si>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</si>
  <si>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</si>
  <si>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</si>
  <si>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</si>
  <si>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</si>
  <si>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</si>
  <si>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</si>
  <si>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</si>
  <si>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</si>
  <si>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</si>
  <si>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</si>
  <si>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</si>
  <si>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</si>
  <si>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</si>
  <si>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</si>
  <si>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</si>
  <si>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</si>
  <si>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</si>
  <si>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</si>
  <si>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</si>
  <si>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</si>
  <si>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</si>
  <si>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</si>
  <si>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</si>
  <si>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</si>
  <si>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</si>
  <si>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</si>
  <si>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</si>
  <si>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</si>
  <si>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</si>
  <si>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</si>
  <si>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</si>
  <si>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</si>
  <si>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</si>
  <si>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</si>
  <si>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</si>
  <si>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</si>
  <si>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</si>
  <si>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</si>
  <si>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</si>
  <si>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</si>
  <si>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</si>
  <si>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</si>
  <si>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</si>
  <si>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</si>
  <si>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</si>
  <si>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</si>
  <si>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</si>
  <si>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</si>
  <si>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</si>
  <si>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</si>
  <si>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</si>
  <si>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</si>
  <si>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</si>
  <si>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</si>
  <si>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</si>
  <si>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</si>
  <si>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</si>
  <si>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</si>
  <si>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</si>
  <si>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</si>
  <si>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</si>
  <si>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</si>
  <si>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</si>
  <si>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</si>
  <si>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</si>
  <si>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</si>
  <si>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</si>
  <si>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</si>
  <si>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</si>
  <si>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</si>
  <si>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</si>
  <si>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</si>
  <si>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</si>
  <si>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</si>
  <si>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</si>
  <si>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</si>
  <si>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</si>
  <si>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</si>
  <si>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</si>
  <si>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</si>
  <si>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</si>
  <si>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</si>
  <si>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</si>
  <si>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</si>
  <si>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</si>
  <si>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</si>
  <si>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</si>
  <si>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</si>
  <si>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</si>
  <si>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</si>
  <si>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</si>
  <si>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</si>
  <si>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</si>
  <si>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</si>
  <si>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</si>
  <si>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</si>
  <si>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</si>
  <si>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</si>
  <si>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</si>
  <si>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</si>
  <si>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</si>
  <si>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</si>
  <si>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</si>
  <si>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</si>
  <si>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</si>
  <si>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</si>
  <si>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</si>
  <si>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</si>
  <si>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</si>
  <si>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</si>
  <si>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</si>
  <si>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</si>
  <si>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</si>
  <si>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</si>
  <si>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</si>
  <si>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</si>
  <si>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</si>
  <si>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</si>
  <si>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</si>
  <si>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</si>
  <si>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</si>
  <si>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</si>
  <si>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</si>
  <si>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</si>
  <si>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</si>
  <si>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</si>
  <si>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</si>
  <si>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</si>
  <si>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</si>
  <si>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</si>
  <si>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</si>
  <si>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</si>
  <si>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</si>
  <si>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</si>
  <si>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</si>
  <si>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</si>
  <si>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</si>
  <si>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</si>
  <si>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</si>
  <si>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</si>
  <si>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</si>
  <si>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</si>
  <si>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</si>
  <si>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</si>
  <si>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</si>
  <si>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</si>
  <si>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</si>
  <si>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</si>
  <si>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</si>
  <si>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</si>
  <si>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</si>
  <si>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</si>
  <si>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</si>
  <si>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</si>
  <si>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</si>
  <si>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</si>
  <si>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</si>
  <si>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</si>
  <si>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</si>
  <si>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</si>
  <si>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</si>
  <si>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</si>
  <si>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</si>
  <si>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</si>
  <si>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</si>
  <si>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</si>
  <si>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</si>
  <si>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</si>
  <si>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</si>
  <si>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</si>
  <si>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</si>
  <si>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</si>
  <si>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</si>
  <si>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</si>
  <si>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</si>
  <si>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</si>
  <si>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</si>
  <si>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</si>
  <si>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</si>
  <si>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</si>
  <si>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</si>
  <si>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</si>
  <si>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</si>
  <si>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</si>
  <si>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</si>
  <si>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</si>
  <si>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</si>
  <si>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</si>
  <si>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</si>
  <si>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</si>
  <si>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</si>
  <si>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</si>
  <si>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</si>
  <si>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</si>
  <si>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</si>
  <si>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</si>
  <si>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</si>
  <si>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</si>
  <si>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</si>
  <si>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</si>
  <si>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</si>
  <si>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</si>
  <si>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</si>
  <si>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</si>
  <si>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</si>
  <si>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</si>
  <si>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</si>
  <si>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</si>
  <si>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</si>
  <si>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</si>
  <si>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</si>
  <si>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</si>
  <si>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</si>
  <si>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</si>
  <si>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</si>
  <si>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</si>
  <si>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</si>
  <si>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</si>
  <si>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</si>
  <si>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</si>
  <si>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</si>
  <si>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</si>
  <si>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</si>
  <si>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</si>
  <si>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</si>
  <si>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</si>
  <si>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</si>
  <si>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</si>
  <si>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</si>
  <si>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</si>
  <si>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</si>
  <si>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</si>
  <si>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</si>
  <si>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</si>
  <si>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</si>
  <si>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</si>
  <si>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</si>
  <si>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</si>
  <si>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</si>
  <si>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</si>
  <si>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</si>
  <si>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</si>
  <si>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</si>
  <si>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</si>
  <si>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</si>
  <si>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</si>
  <si>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</si>
  <si>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</si>
  <si>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</si>
  <si>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</si>
  <si>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</si>
  <si>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</si>
  <si>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</si>
  <si>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</si>
  <si>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</si>
  <si>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</si>
  <si>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</si>
  <si>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</si>
  <si>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</si>
  <si>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</si>
  <si>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</si>
  <si>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</si>
  <si>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</si>
  <si>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</si>
  <si>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</si>
  <si>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</si>
  <si>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</si>
  <si>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</si>
  <si>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</si>
  <si>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</si>
  <si>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</si>
  <si>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</si>
  <si>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</si>
  <si>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</si>
  <si>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</si>
  <si>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</si>
  <si>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</si>
  <si>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</si>
  <si>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</si>
  <si>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</si>
  <si>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</si>
  <si>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</si>
  <si>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</si>
  <si>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</si>
  <si>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</si>
  <si>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</si>
  <si>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</si>
  <si>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</si>
  <si>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</si>
  <si>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</si>
  <si>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</si>
  <si>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</si>
  <si>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</si>
  <si>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</si>
  <si>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</si>
  <si>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</si>
  <si>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</si>
  <si>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</si>
  <si>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</si>
  <si>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</si>
  <si>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</si>
  <si>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</si>
  <si>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</si>
  <si>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</si>
  <si>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</si>
  <si>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</si>
  <si>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</si>
  <si>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</si>
  <si>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</si>
  <si>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</si>
  <si>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</si>
  <si>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</si>
  <si>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</si>
  <si>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</si>
  <si>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</si>
  <si>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</si>
  <si>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</si>
  <si>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</si>
  <si>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</si>
  <si>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</si>
  <si>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</si>
  <si>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</si>
  <si>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</si>
  <si>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</si>
  <si>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</si>
  <si>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</si>
  <si>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</si>
  <si>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</si>
  <si>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</si>
  <si>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</si>
  <si>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</si>
  <si>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</si>
  <si>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</si>
  <si>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</si>
  <si>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</si>
  <si>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</si>
  <si>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</si>
  <si>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</si>
  <si>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</si>
  <si>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</si>
  <si>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</si>
  <si>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</si>
  <si>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</si>
  <si>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</si>
  <si>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</si>
  <si>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</si>
  <si>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</si>
  <si>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</si>
  <si>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</si>
  <si>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</si>
  <si>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</si>
  <si>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</si>
  <si>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</si>
  <si>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</si>
  <si>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</si>
  <si>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</si>
  <si>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</si>
  <si>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</si>
  <si>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</si>
  <si>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</si>
  <si>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</si>
  <si>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</si>
  <si>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</si>
  <si>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</si>
  <si>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</si>
  <si>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</si>
  <si>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</si>
  <si>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</si>
  <si>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</si>
  <si>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</si>
  <si>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</si>
  <si>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</si>
  <si>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</si>
  <si>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</si>
  <si>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</si>
  <si>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</si>
  <si>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</si>
  <si>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</si>
  <si>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</si>
  <si>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</si>
  <si>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</si>
  <si>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</si>
  <si>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</si>
  <si>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</si>
  <si>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</si>
  <si>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</si>
  <si>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</si>
  <si>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</si>
  <si>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</si>
  <si>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</si>
  <si>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</si>
  <si>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</si>
  <si>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</si>
  <si>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</si>
  <si>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</si>
  <si>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</si>
  <si>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</si>
  <si>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</si>
  <si>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</si>
  <si>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</si>
  <si>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</si>
  <si>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</si>
  <si>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</si>
  <si>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</si>
  <si>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</si>
  <si>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</si>
  <si>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</si>
  <si>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</si>
  <si>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</si>
  <si>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</si>
  <si>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</si>
  <si>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</si>
  <si>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</si>
  <si>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</si>
  <si>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</si>
  <si>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</si>
  <si>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</si>
  <si>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</si>
  <si>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</si>
  <si>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</si>
  <si>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</si>
  <si>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</si>
  <si>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</si>
  <si>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</si>
  <si>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</si>
  <si>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</si>
  <si>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</si>
  <si>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</si>
  <si>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</si>
  <si>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</si>
  <si>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</si>
  <si>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</si>
  <si>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</si>
  <si>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</si>
  <si>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</si>
  <si>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</si>
  <si>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</si>
  <si>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</si>
  <si>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</si>
  <si>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</si>
  <si>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</si>
  <si>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</si>
  <si>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</si>
  <si>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</si>
  <si>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</si>
  <si>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</si>
  <si>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</si>
  <si>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</si>
  <si>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</si>
  <si>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</si>
  <si>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</si>
  <si>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</si>
  <si>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</si>
  <si>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</si>
  <si>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</si>
  <si>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</si>
  <si>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</si>
  <si>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</si>
  <si>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</si>
  <si>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</si>
  <si>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</si>
  <si>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</si>
  <si>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</si>
  <si>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</si>
  <si>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</si>
  <si>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</si>
  <si>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</si>
  <si>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</si>
  <si>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</si>
  <si>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</si>
  <si>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</si>
  <si>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</si>
  <si>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</si>
  <si>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</si>
  <si>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</si>
  <si>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</si>
  <si>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</si>
  <si>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</si>
  <si>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</si>
  <si>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</si>
  <si>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</si>
  <si>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</si>
  <si>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</si>
  <si>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</si>
  <si>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</si>
  <si>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</si>
  <si>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</si>
  <si>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</si>
  <si>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</si>
  <si>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</si>
  <si>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</si>
  <si>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</si>
  <si>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</si>
  <si>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</si>
  <si>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</si>
  <si>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</si>
  <si>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</si>
  <si>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</si>
  <si>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</si>
  <si>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</si>
  <si>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</si>
  <si>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</si>
  <si>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</si>
  <si>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</si>
  <si>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</si>
  <si>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</si>
  <si>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</si>
  <si>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</si>
  <si>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</si>
  <si>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</si>
  <si>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</si>
  <si>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</si>
  <si>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</si>
  <si>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</si>
  <si>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</si>
  <si>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</si>
  <si>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</si>
  <si>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</si>
  <si>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</si>
  <si>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</si>
  <si>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</si>
  <si>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</si>
  <si>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</si>
  <si>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</si>
  <si>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</si>
  <si>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</si>
  <si>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</si>
  <si>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</si>
  <si>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</si>
  <si>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</si>
  <si>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</si>
  <si>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</si>
  <si>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</si>
  <si>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</si>
  <si>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</si>
  <si>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</si>
  <si>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</si>
  <si>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</si>
  <si>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</si>
  <si>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</si>
  <si>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</si>
  <si>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</si>
  <si>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</si>
  <si>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</si>
  <si>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</si>
  <si>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</si>
  <si>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</si>
  <si>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</si>
  <si>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</si>
  <si>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</si>
  <si>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</si>
  <si>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</si>
  <si>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</si>
  <si>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</si>
  <si>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</si>
  <si>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</si>
  <si>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</si>
  <si>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</si>
  <si>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</si>
  <si>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</si>
  <si>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</si>
  <si>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</si>
  <si>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</si>
  <si>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</si>
  <si>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</si>
  <si>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</si>
  <si>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</si>
  <si>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</si>
  <si>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</si>
  <si>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</si>
  <si>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</si>
  <si>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</si>
  <si>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</si>
  <si>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</si>
  <si>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</si>
  <si>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</si>
  <si>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</si>
  <si>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</si>
  <si>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</si>
  <si>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</si>
  <si>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</si>
  <si>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</si>
  <si>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</si>
  <si>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</si>
  <si>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</si>
  <si>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</si>
  <si>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</si>
  <si>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</si>
  <si>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</si>
  <si>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</si>
  <si>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</si>
  <si>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</si>
  <si>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</si>
  <si>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</si>
  <si>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</si>
  <si>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</si>
  <si>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</si>
  <si>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</si>
  <si>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</si>
  <si>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</si>
  <si>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</si>
  <si>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</si>
  <si>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</si>
  <si>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</si>
  <si>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</si>
  <si>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</si>
  <si>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</si>
  <si>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</si>
  <si>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</si>
  <si>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</si>
  <si>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</si>
  <si>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</si>
  <si>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</si>
  <si>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</si>
  <si>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</si>
  <si>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</si>
  <si>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</si>
  <si>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</si>
  <si>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</si>
  <si>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</si>
  <si>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</si>
  <si>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</si>
  <si>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</si>
  <si>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</si>
  <si>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</si>
  <si>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</si>
  <si>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</si>
  <si>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</si>
  <si>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</si>
  <si>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</si>
  <si>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</si>
  <si>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</si>
  <si>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</si>
  <si>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</si>
  <si>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</si>
  <si>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</si>
  <si>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</si>
  <si>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</si>
  <si>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</si>
  <si>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</si>
  <si>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</si>
  <si>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</si>
  <si>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</si>
  <si>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</si>
  <si>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</si>
  <si>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</si>
  <si>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</si>
  <si>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</si>
  <si>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</si>
  <si>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</si>
  <si>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</si>
  <si>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</si>
  <si>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</si>
  <si>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</si>
  <si>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</si>
  <si>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</si>
  <si>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</si>
  <si>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</si>
  <si>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</si>
  <si>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</si>
  <si>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</si>
  <si>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</si>
  <si>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</si>
  <si>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</si>
  <si>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</si>
  <si>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</si>
  <si>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</si>
  <si>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</si>
  <si>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</si>
  <si>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</si>
  <si>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</si>
  <si>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</si>
  <si>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</si>
  <si>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</si>
  <si>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</si>
  <si>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</si>
  <si>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</si>
  <si>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</si>
  <si>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</si>
  <si>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</si>
  <si>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</si>
  <si>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</si>
  <si>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</si>
  <si>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</si>
  <si>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</si>
  <si>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</si>
  <si>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</si>
  <si>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</si>
  <si>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</si>
  <si>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</si>
  <si>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</si>
  <si>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</si>
  <si>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</si>
  <si>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</si>
  <si>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</si>
  <si>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</si>
  <si>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</si>
  <si>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</si>
  <si>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</si>
  <si>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</si>
  <si>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</si>
  <si>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</si>
  <si>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</si>
  <si>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</si>
  <si>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</si>
  <si>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</si>
  <si>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</si>
  <si>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</si>
  <si>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</si>
  <si>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</si>
  <si>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</si>
  <si>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</si>
  <si>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</si>
  <si>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</si>
  <si>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</si>
  <si>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</si>
  <si>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</si>
  <si>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</si>
  <si>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</si>
  <si>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</si>
  <si>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</si>
  <si>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</si>
  <si>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</si>
  <si>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</si>
  <si>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</si>
  <si>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</si>
  <si>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</si>
  <si>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</si>
  <si>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</si>
  <si>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</si>
  <si>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</si>
  <si>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</si>
  <si>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</si>
  <si>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</si>
  <si>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</si>
  <si>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</si>
  <si>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</si>
  <si>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</si>
  <si>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</si>
  <si>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</si>
  <si>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</si>
  <si>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</si>
  <si>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</si>
  <si>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</si>
  <si>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</si>
  <si>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</si>
  <si>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</si>
  <si>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</si>
  <si>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</si>
  <si>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</si>
  <si>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</si>
  <si>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</si>
  <si>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</si>
  <si>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</si>
  <si>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</si>
  <si>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</si>
  <si>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</si>
  <si>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</si>
  <si>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</si>
  <si>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</si>
  <si>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</si>
  <si>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</si>
  <si>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</si>
  <si>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</si>
  <si>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</si>
  <si>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</si>
  <si>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</si>
  <si>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</si>
  <si>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</si>
  <si>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</si>
  <si>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</si>
  <si>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</si>
  <si>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</si>
  <si>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</si>
  <si>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</si>
  <si>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</si>
  <si>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</si>
  <si>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</si>
  <si>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</si>
  <si>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</si>
  <si>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</si>
  <si>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</si>
  <si>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</si>
  <si>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</si>
  <si>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</si>
  <si>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</si>
  <si>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</si>
  <si>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</si>
  <si>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</si>
  <si>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</si>
  <si>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</si>
  <si>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</si>
  <si>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</si>
  <si>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</si>
  <si>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</si>
  <si>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</si>
  <si>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</si>
  <si>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</si>
  <si>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</si>
  <si>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</si>
  <si>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</si>
  <si>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</si>
  <si>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</si>
  <si>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</si>
  <si>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</si>
  <si>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</si>
  <si>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</si>
  <si>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</si>
  <si>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</si>
  <si>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</si>
  <si>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</si>
  <si>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</si>
  <si>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</si>
  <si>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</si>
  <si>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</si>
  <si>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</si>
  <si>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</si>
  <si>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</si>
  <si>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</si>
  <si>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</si>
  <si>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</si>
  <si>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</si>
  <si>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</si>
  <si>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</si>
  <si>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</si>
  <si>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</si>
  <si>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</si>
  <si>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</si>
  <si>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</si>
  <si>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</si>
  <si>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</si>
  <si>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</si>
  <si>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</si>
  <si>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</si>
  <si>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</si>
  <si>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</si>
  <si>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</si>
  <si>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</si>
  <si>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</si>
  <si>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</si>
  <si>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</si>
  <si>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</si>
  <si>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</si>
  <si>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</si>
  <si>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</si>
  <si>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</si>
  <si>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</si>
  <si>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</si>
  <si>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</si>
  <si>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</si>
  <si>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</si>
  <si>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</si>
  <si>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</si>
  <si>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</si>
  <si>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</si>
  <si>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</si>
  <si>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</si>
  <si>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</si>
  <si>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</si>
  <si>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</si>
  <si>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</si>
  <si>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</si>
  <si>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</si>
  <si>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</si>
  <si>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</si>
  <si>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</si>
  <si>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</si>
  <si>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</si>
  <si>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</si>
  <si>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</si>
  <si>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</si>
  <si>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</si>
  <si>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</si>
  <si>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</si>
  <si>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</si>
  <si>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</si>
  <si>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</si>
  <si>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</si>
  <si>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</si>
  <si>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</si>
  <si>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</si>
  <si>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</si>
  <si>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</si>
  <si>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</si>
  <si>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</si>
  <si>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</si>
  <si>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</si>
  <si>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</si>
  <si>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</si>
  <si>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</si>
  <si>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</si>
  <si>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</si>
  <si>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</si>
  <si>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</si>
  <si>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</si>
  <si>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</si>
  <si>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</si>
  <si>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</si>
  <si>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</si>
  <si>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</si>
  <si>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</si>
  <si>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</si>
  <si>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</si>
  <si>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</si>
  <si>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</si>
  <si>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</si>
  <si>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</si>
  <si>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</si>
  <si>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</si>
  <si>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</si>
  <si>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</si>
  <si>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</si>
  <si>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</si>
  <si>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</si>
  <si>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</si>
  <si>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</si>
  <si>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</si>
  <si>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</si>
  <si>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</si>
  <si>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</si>
  <si>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</si>
  <si>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</si>
  <si>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</si>
  <si>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</si>
  <si>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</si>
  <si>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</si>
  <si>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</si>
  <si>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</si>
  <si>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</si>
  <si>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</si>
  <si>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</si>
  <si>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</si>
  <si>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</si>
  <si>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</si>
  <si>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</si>
  <si>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</si>
  <si>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</si>
  <si>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</si>
  <si>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</si>
  <si>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</si>
  <si>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</si>
  <si>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</si>
  <si>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</si>
  <si>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</si>
  <si>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</si>
  <si>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</si>
  <si>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</si>
  <si>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</si>
  <si>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</si>
  <si>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</si>
  <si>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</si>
  <si>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</si>
  <si>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</si>
  <si>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</si>
  <si>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</si>
  <si>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</si>
  <si>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</si>
  <si>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</si>
  <si>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</si>
  <si>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</si>
  <si>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</si>
  <si>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</si>
  <si>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</si>
  <si>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</si>
  <si>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</si>
  <si>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</si>
  <si>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</si>
  <si>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</si>
  <si>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</si>
  <si>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</si>
  <si>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</si>
  <si>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</si>
  <si>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</si>
  <si>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</si>
  <si>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</si>
  <si>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</si>
  <si>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</si>
  <si>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</si>
  <si>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</si>
  <si>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</si>
  <si>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</si>
  <si>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</si>
  <si>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</si>
  <si>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</si>
  <si>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</si>
  <si>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</si>
  <si>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</si>
  <si>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</si>
  <si>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</si>
  <si>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</si>
  <si>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</si>
  <si>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</si>
  <si>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</si>
  <si>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</si>
  <si>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</si>
  <si>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</si>
  <si>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</si>
  <si>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</si>
  <si>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</si>
  <si>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</si>
  <si>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</si>
  <si>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</si>
  <si>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</si>
  <si>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</si>
  <si>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</si>
  <si>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</si>
  <si>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</si>
  <si>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</si>
  <si>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</si>
  <si>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</si>
  <si>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</si>
  <si>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</si>
  <si>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</si>
  <si>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</si>
  <si>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</si>
  <si>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</si>
  <si>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</si>
  <si>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</si>
  <si>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</si>
  <si>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</si>
  <si>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</si>
  <si>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</si>
  <si>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</si>
  <si>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</si>
  <si>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</si>
  <si>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</si>
  <si>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</si>
  <si>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</si>
  <si>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</si>
  <si>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</si>
  <si>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</si>
  <si>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</si>
  <si>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</si>
  <si>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</si>
  <si>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</si>
  <si>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</si>
  <si>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</si>
  <si>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</si>
  <si>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</si>
  <si>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</si>
  <si>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</si>
  <si>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</si>
  <si>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</si>
  <si>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</si>
  <si>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</si>
  <si>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</si>
  <si>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</si>
  <si>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</si>
  <si>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</si>
  <si>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</si>
  <si>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</si>
  <si>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</si>
  <si>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</si>
  <si>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</si>
  <si>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</si>
  <si>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</si>
  <si>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</si>
  <si>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</si>
  <si>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</si>
  <si>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</si>
  <si>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</si>
  <si>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</si>
  <si>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</si>
  <si>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</si>
  <si>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</si>
  <si>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</si>
  <si>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</si>
  <si>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</si>
  <si>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</si>
  <si>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</si>
  <si>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</si>
  <si>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</si>
  <si>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</si>
  <si>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</si>
  <si>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</si>
  <si>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</si>
  <si>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</si>
  <si>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</si>
  <si>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</si>
  <si>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</si>
  <si>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</si>
  <si>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</si>
  <si>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</si>
  <si>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</si>
  <si>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</si>
  <si>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</si>
  <si>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</si>
  <si>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</si>
  <si>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</si>
  <si>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</si>
  <si>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</si>
  <si>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</si>
  <si>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</si>
  <si>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</si>
  <si>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</si>
  <si>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</si>
  <si>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</si>
  <si>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</si>
  <si>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</si>
  <si>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</si>
  <si>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</si>
  <si>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</si>
  <si>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</si>
  <si>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</si>
  <si>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</si>
  <si>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</si>
  <si>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</si>
  <si>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</si>
  <si>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</si>
  <si>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</si>
  <si>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</si>
  <si>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</si>
  <si>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</si>
  <si>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</si>
  <si>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</si>
  <si>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</si>
  <si>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</si>
  <si>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</si>
  <si>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</si>
  <si>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</si>
  <si>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</si>
  <si>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</si>
  <si>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</si>
  <si>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</si>
  <si>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</si>
  <si>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</si>
  <si>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</si>
  <si>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</si>
  <si>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</si>
  <si>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</si>
  <si>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</si>
  <si>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</si>
  <si>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</si>
  <si>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</si>
  <si>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</si>
  <si>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</si>
  <si>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</si>
  <si>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</si>
  <si>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</si>
  <si>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</si>
  <si>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</si>
  <si>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</si>
  <si>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</si>
  <si>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</si>
  <si>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</si>
  <si>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</si>
  <si>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</si>
  <si>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</si>
  <si>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</si>
  <si>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</si>
  <si>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</si>
  <si>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</si>
  <si>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</si>
  <si>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</si>
  <si>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</si>
  <si>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</si>
  <si>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</si>
  <si>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</si>
  <si>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</si>
  <si>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</si>
  <si>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</si>
  <si>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</si>
  <si>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</si>
  <si>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</si>
  <si>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</si>
  <si>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</si>
  <si>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</si>
  <si>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</si>
  <si>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</si>
  <si>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</si>
  <si>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</si>
  <si>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</si>
  <si>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</si>
  <si>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</si>
  <si>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</si>
  <si>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</si>
  <si>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</si>
  <si>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</si>
  <si>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</si>
  <si>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</si>
  <si>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</si>
  <si>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</si>
  <si>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</si>
  <si>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</si>
  <si>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</si>
  <si>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</si>
  <si>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</si>
  <si>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</si>
  <si>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</si>
  <si>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</si>
  <si>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</si>
  <si>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</si>
  <si>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</si>
  <si>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</si>
  <si>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</si>
  <si>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</si>
  <si>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</si>
  <si>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</si>
  <si>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</si>
  <si>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</si>
  <si>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</si>
  <si>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</si>
  <si>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</si>
  <si>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</si>
  <si>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</si>
  <si>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</si>
  <si>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</si>
  <si>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</si>
  <si>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</si>
  <si>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</si>
  <si>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</si>
  <si>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</si>
  <si>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</si>
  <si>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</si>
  <si>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</si>
  <si>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</si>
  <si>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</si>
  <si>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</si>
  <si>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</si>
  <si>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</si>
  <si>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</si>
  <si>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</si>
  <si>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</si>
  <si>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</si>
  <si>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</si>
  <si>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</si>
  <si>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</si>
  <si>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</si>
  <si>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</si>
  <si>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</si>
  <si>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</si>
  <si>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</si>
  <si>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</si>
  <si>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</si>
  <si>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</si>
  <si>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</si>
  <si>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</si>
  <si>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</si>
  <si>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</si>
  <si>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</si>
  <si>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</si>
  <si>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</si>
  <si>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</si>
  <si>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</si>
  <si>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</si>
  <si>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</si>
  <si>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</si>
  <si>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</si>
  <si>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</si>
  <si>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</si>
  <si>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</si>
  <si>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</si>
  <si>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</si>
  <si>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</si>
  <si>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</si>
  <si>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</si>
  <si>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</si>
  <si>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</si>
  <si>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</si>
  <si>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</si>
  <si>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</si>
  <si>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</si>
  <si>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</si>
  <si>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</si>
  <si>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</si>
  <si>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</si>
  <si>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</si>
  <si>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</si>
  <si>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</si>
  <si>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</si>
  <si>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</si>
  <si>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</si>
  <si>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</si>
  <si>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</si>
  <si>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</si>
  <si>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</si>
  <si>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</si>
  <si>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</si>
  <si>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</si>
  <si>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</si>
  <si>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</si>
  <si>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</si>
  <si>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</si>
  <si>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</si>
  <si>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</si>
  <si>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</si>
  <si>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</si>
  <si>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</si>
  <si>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</si>
  <si>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</si>
  <si>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</si>
  <si>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</si>
  <si>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</si>
  <si>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</si>
  <si>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</si>
  <si>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</si>
  <si>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</si>
  <si>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</si>
  <si>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</si>
  <si>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</si>
  <si>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</si>
  <si>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</si>
  <si>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</si>
  <si>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</si>
  <si>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</si>
  <si>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</si>
  <si>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</si>
  <si>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</si>
  <si>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</si>
  <si>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</si>
  <si>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</si>
  <si>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</si>
  <si>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</si>
  <si>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</si>
  <si>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</si>
  <si>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</si>
  <si>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</si>
  <si>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</si>
  <si>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</si>
  <si>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</si>
  <si>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</si>
  <si>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</si>
  <si>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</si>
  <si>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</si>
  <si>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</si>
  <si>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</si>
  <si>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</si>
  <si>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</si>
  <si>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</si>
  <si>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</si>
  <si>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</si>
  <si>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</si>
  <si>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</si>
  <si>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</si>
  <si>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</si>
  <si>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</si>
  <si>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</si>
  <si>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</si>
  <si>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</si>
  <si>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</si>
  <si>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</si>
  <si>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</si>
  <si>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</si>
  <si>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</si>
  <si>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</si>
  <si>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</si>
  <si>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</si>
  <si>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</si>
  <si>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</si>
  <si>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</si>
  <si>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</si>
  <si>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</si>
  <si>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</si>
  <si>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</si>
  <si>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</si>
  <si>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</si>
  <si>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</si>
  <si>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</si>
  <si>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</si>
  <si>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</si>
  <si>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</si>
  <si>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</si>
  <si>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</si>
  <si>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</si>
  <si>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</si>
  <si>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</si>
  <si>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</si>
  <si>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</si>
  <si>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</si>
  <si>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</si>
  <si>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</si>
  <si>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</si>
  <si>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</si>
  <si>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</si>
  <si>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</si>
  <si>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</si>
  <si>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</si>
  <si>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</si>
  <si>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</si>
  <si>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</si>
  <si>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</si>
  <si>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</si>
  <si>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</si>
  <si>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</si>
  <si>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</si>
  <si>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</si>
  <si>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</si>
  <si>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</si>
  <si>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</si>
  <si>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</si>
  <si>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</si>
  <si>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</si>
  <si>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</si>
  <si>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</si>
  <si>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</si>
  <si>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</si>
  <si>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</si>
  <si>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</si>
  <si>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</si>
  <si>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</si>
  <si>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</si>
  <si>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</si>
  <si>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</si>
  <si>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</si>
  <si>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</si>
  <si>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</si>
  <si>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</si>
  <si>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</si>
  <si>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</si>
  <si>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</si>
  <si>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</si>
  <si>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</si>
  <si>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</si>
  <si>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</si>
  <si>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</si>
  <si>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</si>
  <si>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</si>
  <si>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</si>
  <si>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</si>
  <si>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</si>
  <si>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</si>
  <si>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</si>
  <si>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</si>
  <si>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</si>
  <si>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</si>
  <si>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</si>
  <si>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</si>
  <si>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</si>
  <si>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</si>
  <si>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</si>
  <si>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</si>
  <si>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</si>
  <si>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</si>
  <si>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</si>
  <si>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</si>
  <si>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</si>
  <si>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</si>
  <si>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</si>
  <si>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</si>
  <si>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</si>
  <si>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</si>
  <si>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</si>
  <si>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</si>
  <si>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</si>
  <si>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</si>
  <si>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</si>
  <si>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</si>
  <si>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</si>
  <si>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</si>
  <si>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</si>
  <si>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</si>
  <si>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</si>
  <si>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</si>
  <si>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</si>
  <si>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</si>
  <si>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</si>
  <si>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</si>
  <si>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</si>
  <si>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</si>
  <si>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</si>
  <si>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</si>
  <si>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</si>
  <si>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</si>
  <si>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</si>
  <si>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</si>
  <si>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</si>
  <si>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</si>
  <si>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</si>
  <si>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</si>
  <si>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</si>
  <si>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</si>
  <si>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</si>
  <si>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</si>
  <si>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</si>
  <si>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</si>
  <si>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</si>
  <si>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</si>
  <si>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</si>
  <si>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</si>
  <si>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</si>
  <si>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</si>
  <si>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</si>
  <si>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</si>
  <si>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</si>
  <si>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</si>
  <si>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</si>
  <si>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</si>
  <si>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</si>
  <si>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</si>
  <si>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</si>
  <si>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</si>
  <si>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</si>
  <si>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</si>
  <si>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</si>
  <si>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</si>
  <si>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</si>
  <si>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</si>
  <si>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</si>
  <si>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</si>
  <si>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</si>
  <si>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</si>
  <si>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</si>
  <si>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</si>
  <si>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</si>
  <si>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</si>
  <si>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</si>
  <si>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</si>
  <si>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</si>
  <si>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</si>
  <si>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</si>
  <si>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</si>
  <si>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</si>
  <si>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</si>
  <si>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</si>
  <si>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</si>
  <si>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</si>
  <si>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</si>
  <si>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</si>
  <si>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</si>
  <si>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</si>
  <si>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</si>
  <si>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</si>
  <si>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</si>
  <si>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</si>
  <si>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</si>
  <si>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</si>
  <si>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</si>
  <si>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</si>
  <si>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</si>
  <si>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</si>
  <si>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</si>
  <si>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</si>
  <si>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</si>
  <si>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</si>
  <si>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</si>
  <si>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</si>
  <si>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</si>
  <si>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</si>
  <si>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</si>
  <si>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</si>
  <si>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</si>
  <si>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</si>
  <si>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</si>
  <si>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</si>
  <si>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</si>
  <si>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</si>
  <si>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</si>
  <si>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</si>
  <si>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</si>
  <si>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</si>
  <si>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</si>
  <si>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</si>
  <si>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</si>
  <si>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</si>
  <si>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</si>
  <si>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</si>
  <si>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</si>
  <si>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</si>
  <si>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</si>
  <si>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</si>
  <si>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</si>
  <si>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</si>
  <si>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</si>
  <si>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</si>
  <si>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</si>
  <si>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</si>
  <si>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</si>
  <si>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</si>
  <si>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</si>
  <si>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</si>
  <si>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</si>
  <si>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</si>
  <si>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</si>
  <si>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</si>
  <si>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</si>
  <si>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</si>
  <si>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</si>
  <si>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</si>
  <si>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</si>
  <si>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</si>
  <si>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</si>
  <si>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</si>
  <si>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</si>
  <si>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</si>
  <si>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</si>
  <si>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</si>
  <si>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</si>
  <si>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</si>
  <si>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</si>
  <si>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</si>
  <si>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</si>
  <si>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</si>
  <si>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</si>
  <si>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</si>
  <si>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</si>
  <si>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</si>
  <si>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</si>
  <si>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</si>
  <si>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</si>
  <si>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</si>
  <si>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</si>
  <si>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</si>
  <si>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</si>
  <si>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</si>
  <si>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</si>
  <si>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</si>
  <si>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</si>
  <si>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</si>
  <si>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</si>
  <si>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</si>
  <si>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</si>
  <si>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</si>
  <si>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</si>
  <si>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</si>
  <si>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</si>
  <si>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</si>
  <si>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</si>
  <si>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</si>
  <si>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</si>
  <si>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</si>
  <si>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</si>
  <si>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</si>
  <si>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</si>
  <si>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</si>
  <si>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</si>
  <si>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</si>
  <si>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</si>
  <si>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</si>
  <si>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</si>
  <si>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</si>
  <si>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</si>
  <si>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</si>
  <si>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</si>
  <si>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</si>
  <si>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</si>
  <si>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</si>
  <si>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</si>
  <si>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</si>
  <si>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</si>
  <si>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</si>
  <si>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</si>
  <si>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</si>
  <si>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</si>
  <si>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</si>
  <si>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</si>
  <si>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</si>
  <si>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</si>
  <si>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</si>
  <si>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</si>
  <si>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</si>
  <si>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</si>
  <si>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</si>
  <si>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</si>
  <si>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</si>
  <si>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</si>
  <si>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</si>
  <si>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</si>
  <si>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</si>
  <si>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</si>
  <si>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</si>
  <si>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</si>
  <si>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</si>
  <si>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</si>
  <si>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</si>
  <si>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</si>
  <si>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</si>
  <si>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</si>
  <si>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</si>
  <si>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</si>
  <si>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</si>
  <si>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</si>
  <si>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</si>
  <si>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</si>
  <si>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</si>
  <si>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</si>
  <si>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</si>
  <si>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</si>
  <si>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</si>
  <si>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</si>
  <si>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</si>
  <si>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</si>
  <si>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</si>
  <si>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</si>
  <si>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</si>
  <si>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</si>
  <si>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</si>
  <si>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</si>
  <si>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</si>
  <si>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</si>
  <si>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</si>
  <si>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</si>
  <si>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</si>
  <si>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</si>
  <si>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</si>
  <si>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</si>
  <si>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</si>
  <si>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</si>
  <si>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</si>
  <si>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</si>
  <si>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</si>
  <si>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</si>
  <si>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</si>
  <si>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</si>
  <si>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</si>
  <si>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</si>
  <si>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</si>
  <si>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</si>
  <si>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</si>
  <si>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</si>
  <si>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</si>
  <si>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</si>
  <si>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</si>
  <si>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</si>
  <si>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</si>
  <si>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</si>
  <si>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</si>
  <si>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</si>
  <si>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</si>
  <si>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</si>
  <si>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</si>
  <si>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Average Donation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</si>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</sst>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 applyAlignment="1">
      <alignment horizontal="right"/>
    </xf>
    <xf numFmtId="44" fontId="0" fillId="0" borderId="0" xfId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FF6D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4B77C5"/>
        </patternFill>
      </fill>
    </dxf>
  </dxfs>
  <tableStyles count="0" defaultTableStyle="TableStyleMedium2" defaultPivotStyle="PivotStyleLight16"/>
  <colors>
    <mruColors>
      <color rgb="FF4B77C5"/>
      <color rgb="FFFFFF53"/>
      <color rgb="FFFFFF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177405949256346"/>
          <c:y val="2.5428331875182269E-2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9-4AF2-9DB9-498BBA1D5CD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2E-4E2A-9F57-582FC99D34F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E-4E2A-9F57-582FC99D34F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2E-4E2A-9F57-582FC99D3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5540639"/>
        <c:axId val="1065539391"/>
      </c:barChart>
      <c:catAx>
        <c:axId val="106554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39391"/>
        <c:crosses val="autoZero"/>
        <c:auto val="1"/>
        <c:lblAlgn val="ctr"/>
        <c:lblOffset val="100"/>
        <c:noMultiLvlLbl val="0"/>
      </c:catAx>
      <c:valAx>
        <c:axId val="106553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4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4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B77C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8-4DC5-ABE2-83F87F78332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4B77C5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38-4DC5-ABE2-83F87F78332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38-4DC5-ABE2-83F87F78332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38-4DC5-ABE2-83F87F78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848623"/>
        <c:axId val="754849871"/>
      </c:barChart>
      <c:catAx>
        <c:axId val="75484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849871"/>
        <c:crosses val="autoZero"/>
        <c:auto val="1"/>
        <c:lblAlgn val="ctr"/>
        <c:lblOffset val="100"/>
        <c:noMultiLvlLbl val="0"/>
      </c:catAx>
      <c:valAx>
        <c:axId val="75484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84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4B77C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C-4ADF-904D-6C53F5AD59D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4B77C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C-4ADF-904D-6C53F5AD59D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C-4ADF-904D-6C53F5AD5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467407"/>
        <c:axId val="519467823"/>
      </c:lineChart>
      <c:catAx>
        <c:axId val="51946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67823"/>
        <c:crosses val="autoZero"/>
        <c:auto val="1"/>
        <c:lblAlgn val="ctr"/>
        <c:lblOffset val="100"/>
        <c:noMultiLvlLbl val="0"/>
      </c:catAx>
      <c:valAx>
        <c:axId val="5194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E-48BF-9E66-E8C95F711771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7E-48BF-9E66-E8C95F711771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7E-48BF-9E66-E8C95F711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248335"/>
        <c:axId val="7692475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D7E-48BF-9E66-E8C95F7117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7E-48BF-9E66-E8C95F7117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7E-48BF-9E66-E8C95F7117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7E-48BF-9E66-E8C95F711771}"/>
                  </c:ext>
                </c:extLst>
              </c15:ser>
            </c15:filteredLineSeries>
          </c:ext>
        </c:extLst>
      </c:lineChart>
      <c:catAx>
        <c:axId val="7692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7503"/>
        <c:crosses val="autoZero"/>
        <c:auto val="1"/>
        <c:lblAlgn val="ctr"/>
        <c:lblOffset val="100"/>
        <c:noMultiLvlLbl val="0"/>
      </c:catAx>
      <c:valAx>
        <c:axId val="7692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[StarterBook.xlsx]Sheet6!PivotTable8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19665020.160000008</c:v>
                </c:pt>
                <c:pt idx="1">
                  <c:v>5115585.3800000018</c:v>
                </c:pt>
                <c:pt idx="2">
                  <c:v>5313576.17</c:v>
                </c:pt>
                <c:pt idx="3">
                  <c:v>3147611.6399999997</c:v>
                </c:pt>
                <c:pt idx="4">
                  <c:v>2791408.56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849487.14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F-4598-92FE-90763A52C855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2352021.5099999998</c:v>
                </c:pt>
                <c:pt idx="1">
                  <c:v>98359</c:v>
                </c:pt>
                <c:pt idx="2">
                  <c:v>53469</c:v>
                </c:pt>
                <c:pt idx="3">
                  <c:v>9637</c:v>
                </c:pt>
                <c:pt idx="6">
                  <c:v>18781</c:v>
                </c:pt>
                <c:pt idx="7">
                  <c:v>1127</c:v>
                </c:pt>
                <c:pt idx="8">
                  <c:v>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F-4598-92FE-90763A52C855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0">
                  <c:v>1386682.01</c:v>
                </c:pt>
                <c:pt idx="1">
                  <c:v>433620.89</c:v>
                </c:pt>
                <c:pt idx="2">
                  <c:v>337771.78</c:v>
                </c:pt>
                <c:pt idx="3">
                  <c:v>66175.320000000007</c:v>
                </c:pt>
                <c:pt idx="4">
                  <c:v>260905.32999999996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80300.509999999995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F-4598-92FE-90763A52C855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technology</c:v>
                </c:pt>
                <c:pt idx="1">
                  <c:v>theater</c:v>
                </c:pt>
                <c:pt idx="2">
                  <c:v>film &amp; video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1">
                  <c:v>84231</c:v>
                </c:pt>
                <c:pt idx="3">
                  <c:v>105800.38</c:v>
                </c:pt>
                <c:pt idx="7">
                  <c:v>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F-4598-92FE-90763A52C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598511"/>
        <c:axId val="755600591"/>
      </c:lineChart>
      <c:catAx>
        <c:axId val="75559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00591"/>
        <c:crosses val="autoZero"/>
        <c:auto val="1"/>
        <c:lblAlgn val="ctr"/>
        <c:lblOffset val="100"/>
        <c:noMultiLvlLbl val="0"/>
      </c:catAx>
      <c:valAx>
        <c:axId val="7556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9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3</xdr:row>
      <xdr:rowOff>109535</xdr:rowOff>
    </xdr:from>
    <xdr:to>
      <xdr:col>11</xdr:col>
      <xdr:colOff>371475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450BD-8FBC-4316-9304-3DFAA1ECB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128587</xdr:rowOff>
    </xdr:from>
    <xdr:to>
      <xdr:col>14</xdr:col>
      <xdr:colOff>376237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2DDB9-0CED-4DB8-80B5-A1CD56230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52387</xdr:rowOff>
    </xdr:from>
    <xdr:to>
      <xdr:col>12</xdr:col>
      <xdr:colOff>400050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DDBC7-4340-42F1-8AEF-10966728E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504824</xdr:colOff>
      <xdr:row>13</xdr:row>
      <xdr:rowOff>109537</xdr:rowOff>
    </xdr:from>
    <xdr:to>
      <xdr:col>10</xdr:col>
      <xdr:colOff>581024</xdr:colOff>
      <xdr:row>34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A3B6FF-36AA-407A-9733-4B8DFCD56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1</xdr:row>
      <xdr:rowOff>90486</xdr:rowOff>
    </xdr:from>
    <xdr:to>
      <xdr:col>16</xdr:col>
      <xdr:colOff>561974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2845D-C771-4A93-8044-FC8EB6B32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ya" refreshedDate="44177.599250578707" createdVersion="6" refreshedVersion="6" minRefreshableVersion="3" recordCount="4115" xr:uid="{6B14F6CD-2F80-4B3E-B364-FCBECEED1658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ya" refreshedDate="44178.92414988426" createdVersion="6" refreshedVersion="6" minRefreshableVersion="3" recordCount="4114" xr:uid="{B4140E22-C093-48C9-B04E-7854E80D5A7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b v="0"/>
    <x v="0"/>
    <b v="1"/>
    <s v="film &amp; video/television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b v="0"/>
    <x v="1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b v="0"/>
    <x v="2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b v="0"/>
    <x v="3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b v="0"/>
    <x v="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b v="0"/>
    <x v="5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b v="0"/>
    <x v="6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b v="0"/>
    <x v="7"/>
    <b v="1"/>
    <s v="film &amp; video/television"/>
    <x v="7"/>
    <x v="7"/>
    <x v="0"/>
    <x v="0"/>
  </r>
  <r>
    <n v="8"/>
    <s v="Sizzling in the Kitchen Flynn Style"/>
    <s v="Help us raise the funds to film our pilot episode!"/>
    <x v="8"/>
    <n v="3501.52"/>
    <x v="0"/>
    <x v="0"/>
    <s v="USD"/>
    <x v="8"/>
    <x v="8"/>
    <b v="0"/>
    <x v="8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b v="0"/>
    <x v="9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b v="0"/>
    <x v="10"/>
    <b v="1"/>
    <s v="film &amp; video/television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b v="0"/>
    <x v="11"/>
    <b v="1"/>
    <s v="film &amp; video/television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b v="0"/>
    <x v="12"/>
    <b v="1"/>
    <s v="film &amp; video/television"/>
    <x v="12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b v="0"/>
    <x v="13"/>
    <b v="1"/>
    <s v="film &amp; video/television"/>
    <x v="13"/>
    <x v="13"/>
    <x v="0"/>
    <x v="0"/>
  </r>
  <r>
    <n v="14"/>
    <s v="3010 | Sci-fi Series"/>
    <s v="A highly charged post apocalyptic sci fi series that pulls no punches!"/>
    <x v="12"/>
    <n v="6056"/>
    <x v="0"/>
    <x v="2"/>
    <s v="AUD"/>
    <x v="14"/>
    <x v="14"/>
    <b v="0"/>
    <x v="14"/>
    <b v="1"/>
    <s v="film &amp; video/television"/>
    <x v="14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b v="0"/>
    <x v="15"/>
    <b v="1"/>
    <s v="film &amp; video/television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b v="0"/>
    <x v="16"/>
    <b v="1"/>
    <s v="film &amp; video/television"/>
    <x v="16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b v="0"/>
    <x v="17"/>
    <b v="1"/>
    <s v="film &amp; video/television"/>
    <x v="17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b v="0"/>
    <x v="18"/>
    <b v="1"/>
    <s v="film &amp; video/television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b v="0"/>
    <x v="19"/>
    <b v="1"/>
    <s v="film &amp; video/television"/>
    <x v="19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b v="0"/>
    <x v="20"/>
    <b v="1"/>
    <s v="film &amp; video/television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x v="21"/>
    <b v="1"/>
    <s v="film &amp; video/television"/>
    <x v="21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b v="0"/>
    <x v="22"/>
    <b v="1"/>
    <s v="film &amp; video/television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b v="0"/>
    <x v="23"/>
    <b v="1"/>
    <s v="film &amp; video/television"/>
    <x v="23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b v="0"/>
    <x v="24"/>
    <b v="1"/>
    <s v="film &amp; video/television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b v="0"/>
    <x v="25"/>
    <b v="1"/>
    <s v="film &amp; video/television"/>
    <x v="25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b v="0"/>
    <x v="10"/>
    <b v="1"/>
    <s v="film &amp; video/television"/>
    <x v="26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b v="0"/>
    <x v="3"/>
    <b v="1"/>
    <s v="film &amp; video/television"/>
    <x v="27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b v="0"/>
    <x v="26"/>
    <b v="1"/>
    <s v="film &amp; video/television"/>
    <x v="28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b v="0"/>
    <x v="27"/>
    <b v="1"/>
    <s v="film &amp; video/television"/>
    <x v="29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b v="0"/>
    <x v="28"/>
    <b v="1"/>
    <s v="film &amp; video/television"/>
    <x v="30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b v="0"/>
    <x v="29"/>
    <b v="1"/>
    <s v="film &amp; video/television"/>
    <x v="31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x v="30"/>
    <b v="1"/>
    <s v="film &amp; video/television"/>
    <x v="32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x v="31"/>
    <b v="1"/>
    <s v="film &amp; video/television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x v="32"/>
    <b v="1"/>
    <s v="film &amp; video/television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b v="0"/>
    <x v="33"/>
    <b v="1"/>
    <s v="film &amp; video/television"/>
    <x v="35"/>
    <x v="35"/>
    <x v="0"/>
    <x v="0"/>
  </r>
  <r>
    <n v="36"/>
    <s v="THE LISTENING BOX"/>
    <s v="A modern day priest makes an unusual discovery, setting off a chain of events."/>
    <x v="12"/>
    <n v="8529"/>
    <x v="0"/>
    <x v="0"/>
    <s v="USD"/>
    <x v="36"/>
    <x v="36"/>
    <b v="0"/>
    <x v="34"/>
    <b v="1"/>
    <s v="film &amp; video/television"/>
    <x v="36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x v="35"/>
    <b v="1"/>
    <s v="film &amp; video/television"/>
    <x v="37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b v="0"/>
    <x v="36"/>
    <b v="1"/>
    <s v="film &amp; video/television"/>
    <x v="38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b v="0"/>
    <x v="37"/>
    <b v="1"/>
    <s v="film &amp; video/television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b v="0"/>
    <x v="38"/>
    <b v="1"/>
    <s v="film &amp; video/television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b v="0"/>
    <x v="10"/>
    <b v="1"/>
    <s v="film &amp; video/television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x v="39"/>
    <b v="1"/>
    <s v="film &amp; video/television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b v="0"/>
    <x v="40"/>
    <b v="1"/>
    <s v="film &amp; video/television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b v="0"/>
    <x v="41"/>
    <b v="1"/>
    <s v="film &amp; video/television"/>
    <x v="31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b v="0"/>
    <x v="42"/>
    <b v="1"/>
    <s v="film &amp; video/television"/>
    <x v="43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b v="0"/>
    <x v="43"/>
    <b v="1"/>
    <s v="film &amp; video/television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b v="0"/>
    <x v="16"/>
    <b v="1"/>
    <s v="film &amp; video/television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b v="0"/>
    <x v="44"/>
    <b v="1"/>
    <s v="film &amp; video/television"/>
    <x v="46"/>
    <x v="48"/>
    <x v="0"/>
    <x v="0"/>
  </r>
  <r>
    <n v="49"/>
    <s v="Driving Jersey - Season Five"/>
    <s v="Driving Jersey is real people telling real stories."/>
    <x v="14"/>
    <n v="12000"/>
    <x v="0"/>
    <x v="0"/>
    <s v="USD"/>
    <x v="49"/>
    <x v="49"/>
    <b v="0"/>
    <x v="45"/>
    <b v="1"/>
    <s v="film &amp; video/television"/>
    <x v="31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b v="0"/>
    <x v="19"/>
    <b v="1"/>
    <s v="film &amp; video/television"/>
    <x v="31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x v="46"/>
    <b v="1"/>
    <s v="film &amp; video/television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b v="0"/>
    <x v="47"/>
    <b v="1"/>
    <s v="film &amp; video/television"/>
    <x v="48"/>
    <x v="52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b v="0"/>
    <x v="27"/>
    <b v="1"/>
    <s v="film &amp; video/television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b v="0"/>
    <x v="47"/>
    <b v="1"/>
    <s v="film &amp; video/television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x v="48"/>
    <b v="1"/>
    <s v="film &amp; video/television"/>
    <x v="51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b v="0"/>
    <x v="49"/>
    <b v="1"/>
    <s v="film &amp; video/television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b v="0"/>
    <x v="50"/>
    <b v="1"/>
    <s v="film &amp; video/television"/>
    <x v="53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b v="0"/>
    <x v="11"/>
    <b v="1"/>
    <s v="film &amp; video/television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x v="51"/>
    <b v="1"/>
    <s v="film &amp; video/television"/>
    <x v="55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b v="0"/>
    <x v="52"/>
    <b v="1"/>
    <s v="film &amp; video/shorts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b v="0"/>
    <x v="23"/>
    <b v="1"/>
    <s v="film &amp; video/shorts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b v="0"/>
    <x v="53"/>
    <b v="1"/>
    <s v="film &amp; video/shorts"/>
    <x v="58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b v="0"/>
    <x v="31"/>
    <b v="1"/>
    <s v="film &amp; video/shorts"/>
    <x v="59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x v="54"/>
    <b v="1"/>
    <s v="film &amp; video/shorts"/>
    <x v="60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b v="0"/>
    <x v="7"/>
    <b v="1"/>
    <s v="film &amp; video/shorts"/>
    <x v="61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b v="0"/>
    <x v="55"/>
    <b v="1"/>
    <s v="film &amp; video/shorts"/>
    <x v="62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b v="0"/>
    <x v="9"/>
    <b v="1"/>
    <s v="film &amp; video/shorts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b v="0"/>
    <x v="17"/>
    <b v="1"/>
    <s v="film &amp; video/shorts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b v="0"/>
    <x v="56"/>
    <b v="1"/>
    <s v="film &amp; video/shorts"/>
    <x v="65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b v="0"/>
    <x v="57"/>
    <b v="1"/>
    <s v="film &amp; video/shorts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x v="58"/>
    <b v="1"/>
    <s v="film &amp; video/shorts"/>
    <x v="67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x v="14"/>
    <b v="1"/>
    <s v="film &amp; video/shorts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x v="59"/>
    <b v="1"/>
    <s v="film &amp; video/shorts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b v="0"/>
    <x v="60"/>
    <b v="1"/>
    <s v="film &amp; video/shorts"/>
    <x v="69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b v="0"/>
    <x v="5"/>
    <b v="1"/>
    <s v="film &amp; video/shorts"/>
    <x v="70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b v="0"/>
    <x v="41"/>
    <b v="1"/>
    <s v="film &amp; video/shorts"/>
    <x v="71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b v="0"/>
    <x v="55"/>
    <b v="1"/>
    <s v="film &amp; video/shorts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b v="0"/>
    <x v="2"/>
    <b v="1"/>
    <s v="film &amp; video/shorts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b v="0"/>
    <x v="14"/>
    <b v="1"/>
    <s v="film &amp; video/shorts"/>
    <x v="74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b v="0"/>
    <x v="5"/>
    <b v="1"/>
    <s v="film &amp; video/shorts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b v="0"/>
    <x v="33"/>
    <b v="1"/>
    <s v="film &amp; video/shorts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x v="61"/>
    <b v="1"/>
    <s v="film &amp; video/shorts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x v="62"/>
    <b v="1"/>
    <s v="film &amp; video/shorts"/>
    <x v="78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b v="0"/>
    <x v="63"/>
    <b v="1"/>
    <s v="film &amp; video/shorts"/>
    <x v="31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b v="0"/>
    <x v="64"/>
    <b v="1"/>
    <s v="film &amp; video/shorts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b v="0"/>
    <x v="57"/>
    <b v="1"/>
    <s v="film &amp; video/shorts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b v="0"/>
    <x v="20"/>
    <b v="1"/>
    <s v="film &amp; video/shorts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b v="0"/>
    <x v="65"/>
    <b v="1"/>
    <s v="film &amp; video/shorts"/>
    <x v="82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b v="0"/>
    <x v="66"/>
    <b v="1"/>
    <s v="film &amp; video/shorts"/>
    <x v="83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b v="0"/>
    <x v="38"/>
    <b v="1"/>
    <s v="film &amp; video/shorts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b v="0"/>
    <x v="67"/>
    <b v="1"/>
    <s v="film &amp; video/shorts"/>
    <x v="43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b v="0"/>
    <x v="68"/>
    <b v="1"/>
    <s v="film &amp; video/shorts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x v="41"/>
    <b v="1"/>
    <s v="film &amp; video/shorts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b v="0"/>
    <x v="8"/>
    <b v="1"/>
    <s v="film &amp; video/shorts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x v="64"/>
    <b v="1"/>
    <s v="film &amp; video/shorts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b v="0"/>
    <x v="69"/>
    <b v="1"/>
    <s v="film &amp; video/shorts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x v="22"/>
    <b v="1"/>
    <s v="film &amp; video/shorts"/>
    <x v="90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x v="65"/>
    <b v="1"/>
    <s v="film &amp; video/shorts"/>
    <x v="90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b v="0"/>
    <x v="70"/>
    <b v="1"/>
    <s v="film &amp; video/shorts"/>
    <x v="91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b v="0"/>
    <x v="55"/>
    <b v="1"/>
    <s v="film &amp; video/shorts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b v="0"/>
    <x v="2"/>
    <b v="1"/>
    <s v="film &amp; video/shorts"/>
    <x v="31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b v="0"/>
    <x v="71"/>
    <b v="1"/>
    <s v="film &amp; video/shorts"/>
    <x v="92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b v="0"/>
    <x v="72"/>
    <b v="1"/>
    <s v="film &amp; video/shorts"/>
    <x v="93"/>
    <x v="103"/>
    <x v="0"/>
    <x v="1"/>
  </r>
  <r>
    <n v="104"/>
    <s v="Good 'Ol Trumpet"/>
    <s v="UCF short film about an old man, his love for music, and his misplaced trumpet.  "/>
    <x v="2"/>
    <n v="600"/>
    <x v="0"/>
    <x v="0"/>
    <s v="USD"/>
    <x v="104"/>
    <x v="104"/>
    <b v="0"/>
    <x v="73"/>
    <b v="1"/>
    <s v="film &amp; video/shorts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b v="0"/>
    <x v="65"/>
    <b v="1"/>
    <s v="film &amp; video/shorts"/>
    <x v="94"/>
    <x v="104"/>
    <x v="0"/>
    <x v="1"/>
  </r>
  <r>
    <n v="106"/>
    <s v="LOST WEEKEND"/>
    <s v="A Boy. A Girl. A Car. A Serial Killer."/>
    <x v="10"/>
    <n v="5025"/>
    <x v="0"/>
    <x v="0"/>
    <s v="USD"/>
    <x v="106"/>
    <x v="106"/>
    <b v="0"/>
    <x v="74"/>
    <b v="1"/>
    <s v="film &amp; video/shorts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x v="50"/>
    <b v="1"/>
    <s v="film &amp; video/shorts"/>
    <x v="95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b v="0"/>
    <x v="5"/>
    <b v="1"/>
    <s v="film &amp; video/shorts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b v="0"/>
    <x v="5"/>
    <b v="1"/>
    <s v="film &amp; video/shorts"/>
    <x v="97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b v="0"/>
    <x v="55"/>
    <b v="1"/>
    <s v="film &amp; video/shorts"/>
    <x v="98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b v="0"/>
    <x v="28"/>
    <b v="1"/>
    <s v="film &amp; video/shorts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b v="0"/>
    <x v="75"/>
    <b v="1"/>
    <s v="film &amp; video/shorts"/>
    <x v="87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b v="0"/>
    <x v="76"/>
    <b v="1"/>
    <s v="film &amp; video/shorts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b v="0"/>
    <x v="2"/>
    <b v="1"/>
    <s v="film &amp; video/shorts"/>
    <x v="101"/>
    <x v="113"/>
    <x v="0"/>
    <x v="1"/>
  </r>
  <r>
    <n v="115"/>
    <s v="The World's Greatest Lover"/>
    <s v="Never judge a book (or a lover) by their cover."/>
    <x v="52"/>
    <n v="632"/>
    <x v="0"/>
    <x v="0"/>
    <s v="USD"/>
    <x v="115"/>
    <x v="115"/>
    <b v="0"/>
    <x v="19"/>
    <b v="1"/>
    <s v="film &amp; video/shorts"/>
    <x v="102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b v="0"/>
    <x v="7"/>
    <b v="1"/>
    <s v="film &amp; video/shorts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x v="74"/>
    <b v="1"/>
    <s v="film &amp; video/shorts"/>
    <x v="104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b v="0"/>
    <x v="70"/>
    <b v="1"/>
    <s v="film &amp; video/shorts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x v="77"/>
    <b v="1"/>
    <s v="film &amp; video/shorts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x v="29"/>
    <b v="0"/>
    <s v="film &amp; video/science fiction"/>
    <x v="107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b v="0"/>
    <x v="29"/>
    <b v="0"/>
    <s v="film &amp; video/science fiction"/>
    <x v="108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b v="0"/>
    <x v="78"/>
    <b v="0"/>
    <s v="film &amp; video/science fiction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x v="79"/>
    <b v="0"/>
    <s v="film &amp; video/science fiction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b v="0"/>
    <x v="78"/>
    <b v="0"/>
    <s v="film &amp; video/science fiction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b v="0"/>
    <x v="79"/>
    <b v="0"/>
    <s v="film &amp; video/science fiction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x v="62"/>
    <b v="0"/>
    <s v="film &amp; video/science fiction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b v="0"/>
    <x v="80"/>
    <b v="0"/>
    <s v="film &amp; video/science fiction"/>
    <x v="113"/>
    <x v="125"/>
    <x v="0"/>
    <x v="2"/>
  </r>
  <r>
    <n v="128"/>
    <s v="Ralphi3 (Canceled)"/>
    <s v="A Science Fiction film filled with entertainment and Excitement"/>
    <x v="57"/>
    <n v="1867"/>
    <x v="1"/>
    <x v="0"/>
    <s v="USD"/>
    <x v="128"/>
    <x v="128"/>
    <b v="0"/>
    <x v="79"/>
    <b v="0"/>
    <s v="film &amp; video/science fiction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x v="78"/>
    <b v="0"/>
    <s v="film &amp; video/science fiction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x v="78"/>
    <b v="0"/>
    <s v="film &amp; video/science fiction"/>
    <x v="109"/>
    <x v="121"/>
    <x v="0"/>
    <x v="2"/>
  </r>
  <r>
    <n v="131"/>
    <s v="I (Canceled)"/>
    <s v="I"/>
    <x v="38"/>
    <n v="0"/>
    <x v="1"/>
    <x v="0"/>
    <s v="USD"/>
    <x v="131"/>
    <x v="131"/>
    <b v="0"/>
    <x v="78"/>
    <b v="0"/>
    <s v="film &amp; video/science fiction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x v="75"/>
    <b v="0"/>
    <s v="film &amp; video/science fiction"/>
    <x v="115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b v="0"/>
    <x v="78"/>
    <b v="0"/>
    <s v="film &amp; video/science fiction"/>
    <x v="109"/>
    <x v="121"/>
    <x v="0"/>
    <x v="2"/>
  </r>
  <r>
    <n v="134"/>
    <s v="MARLEY'S GHOST (AMBASSADORS OF STEAM) (Canceled)"/>
    <s v="steampunk  remake of &quot;a Christmas carol&quot;"/>
    <x v="10"/>
    <n v="0"/>
    <x v="1"/>
    <x v="0"/>
    <s v="USD"/>
    <x v="134"/>
    <x v="134"/>
    <b v="0"/>
    <x v="78"/>
    <b v="0"/>
    <s v="film &amp; video/science fiction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b v="0"/>
    <x v="81"/>
    <b v="0"/>
    <s v="film &amp; video/science fiction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b v="0"/>
    <x v="78"/>
    <b v="0"/>
    <s v="film &amp; video/science fiction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x v="78"/>
    <b v="0"/>
    <s v="film &amp; video/science fiction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x v="6"/>
    <b v="0"/>
    <s v="film &amp; video/science fiction"/>
    <x v="117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b v="0"/>
    <x v="29"/>
    <b v="0"/>
    <s v="film &amp; video/science fiction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b v="0"/>
    <x v="78"/>
    <b v="0"/>
    <s v="film &amp; video/science fiction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b v="0"/>
    <x v="33"/>
    <b v="0"/>
    <s v="film &amp; video/science fiction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b v="0"/>
    <x v="29"/>
    <b v="0"/>
    <s v="film &amp; video/science fiction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b v="0"/>
    <x v="78"/>
    <b v="0"/>
    <s v="film &amp; video/science fiction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b v="0"/>
    <x v="77"/>
    <b v="0"/>
    <s v="film &amp; video/science fiction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x v="82"/>
    <b v="0"/>
    <s v="film &amp; video/science fiction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x v="83"/>
    <b v="0"/>
    <s v="film &amp; video/science fiction"/>
    <x v="122"/>
    <x v="134"/>
    <x v="0"/>
    <x v="2"/>
  </r>
  <r>
    <n v="147"/>
    <s v="Consumed (Static Air) (Canceled)"/>
    <s v="Film makers catch live footage beyond their wildest dreams."/>
    <x v="39"/>
    <n v="0"/>
    <x v="1"/>
    <x v="1"/>
    <s v="GBP"/>
    <x v="147"/>
    <x v="147"/>
    <b v="0"/>
    <x v="78"/>
    <b v="0"/>
    <s v="film &amp; video/science fiction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x v="84"/>
    <b v="0"/>
    <s v="film &amp; video/science fiction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b v="0"/>
    <x v="79"/>
    <b v="0"/>
    <s v="film &amp; video/science fiction"/>
    <x v="124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b v="0"/>
    <x v="85"/>
    <b v="0"/>
    <s v="film &amp; video/science fiction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x v="81"/>
    <b v="0"/>
    <s v="film &amp; video/science fiction"/>
    <x v="126"/>
    <x v="138"/>
    <x v="0"/>
    <x v="2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b v="0"/>
    <x v="84"/>
    <b v="0"/>
    <s v="film &amp; video/science fiction"/>
    <x v="127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b v="0"/>
    <x v="73"/>
    <b v="0"/>
    <s v="film &amp; video/science fiction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b v="0"/>
    <x v="83"/>
    <b v="0"/>
    <s v="film &amp; video/science fiction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x v="80"/>
    <b v="0"/>
    <s v="film &amp; video/science fiction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x v="41"/>
    <b v="0"/>
    <s v="film &amp; video/science fiction"/>
    <x v="131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b v="0"/>
    <x v="84"/>
    <b v="0"/>
    <s v="film &amp; video/science fiction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b v="0"/>
    <x v="78"/>
    <b v="0"/>
    <s v="film &amp; video/science fiction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b v="0"/>
    <x v="29"/>
    <b v="0"/>
    <s v="film &amp; video/science fiction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b v="0"/>
    <x v="78"/>
    <b v="0"/>
    <s v="film &amp; video/drama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b v="0"/>
    <x v="29"/>
    <b v="0"/>
    <s v="film &amp; video/drama"/>
    <x v="134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b v="0"/>
    <x v="73"/>
    <b v="0"/>
    <s v="film &amp; video/drama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b v="0"/>
    <x v="78"/>
    <b v="0"/>
    <s v="film &amp; video/drama"/>
    <x v="109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x v="63"/>
    <b v="0"/>
    <s v="film &amp; video/drama"/>
    <x v="136"/>
    <x v="146"/>
    <x v="0"/>
    <x v="3"/>
  </r>
  <r>
    <n v="165"/>
    <s v="NET"/>
    <s v="A teacher. A boy. The beach and a heatwave that drove them all insane."/>
    <x v="73"/>
    <n v="0"/>
    <x v="2"/>
    <x v="1"/>
    <s v="GBP"/>
    <x v="165"/>
    <x v="165"/>
    <b v="0"/>
    <x v="78"/>
    <b v="0"/>
    <s v="film &amp; video/drama"/>
    <x v="109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b v="0"/>
    <x v="29"/>
    <b v="0"/>
    <s v="film &amp; video/drama"/>
    <x v="137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b v="0"/>
    <x v="84"/>
    <b v="0"/>
    <s v="film &amp; video/drama"/>
    <x v="134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b v="0"/>
    <x v="83"/>
    <b v="0"/>
    <s v="film &amp; video/drama"/>
    <x v="138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x v="73"/>
    <b v="0"/>
    <s v="film &amp; video/drama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b v="0"/>
    <x v="73"/>
    <b v="0"/>
    <s v="film &amp; video/drama"/>
    <x v="140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b v="0"/>
    <x v="29"/>
    <b v="0"/>
    <s v="film &amp; video/drama"/>
    <x v="133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b v="0"/>
    <x v="78"/>
    <b v="0"/>
    <s v="film &amp; video/drama"/>
    <x v="109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b v="0"/>
    <x v="78"/>
    <b v="0"/>
    <s v="film &amp; video/drama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b v="0"/>
    <x v="78"/>
    <b v="0"/>
    <s v="film &amp; video/drama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x v="55"/>
    <b v="0"/>
    <s v="film &amp; video/drama"/>
    <x v="141"/>
    <x v="152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b v="0"/>
    <x v="78"/>
    <b v="0"/>
    <s v="film &amp; video/drama"/>
    <x v="109"/>
    <x v="121"/>
    <x v="0"/>
    <x v="3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b v="0"/>
    <x v="63"/>
    <b v="0"/>
    <s v="film &amp; video/drama"/>
    <x v="142"/>
    <x v="153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b v="0"/>
    <x v="78"/>
    <b v="0"/>
    <s v="film &amp; video/drama"/>
    <x v="109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b v="0"/>
    <x v="84"/>
    <b v="0"/>
    <s v="film &amp; video/drama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b v="0"/>
    <x v="62"/>
    <b v="0"/>
    <s v="film &amp; video/drama"/>
    <x v="144"/>
    <x v="154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x v="80"/>
    <b v="0"/>
    <s v="film &amp; video/drama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x v="78"/>
    <b v="0"/>
    <s v="film &amp; video/drama"/>
    <x v="109"/>
    <x v="121"/>
    <x v="0"/>
    <x v="3"/>
  </r>
  <r>
    <n v="183"/>
    <s v="Three Little Words"/>
    <s v="Don't kill me until I meet my Dad"/>
    <x v="78"/>
    <n v="4482"/>
    <x v="2"/>
    <x v="1"/>
    <s v="GBP"/>
    <x v="183"/>
    <x v="183"/>
    <b v="0"/>
    <x v="8"/>
    <b v="0"/>
    <s v="film &amp; video/drama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b v="0"/>
    <x v="84"/>
    <b v="0"/>
    <s v="film &amp; video/drama"/>
    <x v="147"/>
    <x v="157"/>
    <x v="0"/>
    <x v="3"/>
  </r>
  <r>
    <n v="185"/>
    <s v="BLANK Short Movie"/>
    <s v="Love has no boundaries!"/>
    <x v="79"/>
    <n v="2200"/>
    <x v="2"/>
    <x v="10"/>
    <s v="NOK"/>
    <x v="185"/>
    <x v="185"/>
    <b v="0"/>
    <x v="73"/>
    <b v="0"/>
    <s v="film &amp; video/drama"/>
    <x v="148"/>
    <x v="158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b v="0"/>
    <x v="78"/>
    <b v="0"/>
    <s v="film &amp; video/drama"/>
    <x v="109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b v="0"/>
    <x v="81"/>
    <b v="0"/>
    <s v="film &amp; video/drama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b v="0"/>
    <x v="78"/>
    <b v="0"/>
    <s v="film &amp; video/drama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x v="81"/>
    <b v="0"/>
    <s v="film &amp; video/drama"/>
    <x v="150"/>
    <x v="160"/>
    <x v="0"/>
    <x v="3"/>
  </r>
  <r>
    <n v="190"/>
    <s v="REGIONRAT, the movie"/>
    <s v="Because hope can be a 4 letter word"/>
    <x v="14"/>
    <n v="50"/>
    <x v="2"/>
    <x v="0"/>
    <s v="USD"/>
    <x v="190"/>
    <x v="190"/>
    <b v="0"/>
    <x v="29"/>
    <b v="0"/>
    <s v="film &amp; video/drama"/>
    <x v="151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b v="0"/>
    <x v="83"/>
    <b v="0"/>
    <s v="film &amp; video/drama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x v="83"/>
    <b v="0"/>
    <s v="film &amp; video/drama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x v="78"/>
    <b v="0"/>
    <s v="film &amp; video/drama"/>
    <x v="109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b v="0"/>
    <x v="83"/>
    <b v="0"/>
    <s v="film &amp; video/drama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b v="0"/>
    <x v="78"/>
    <b v="0"/>
    <s v="film &amp; video/drama"/>
    <x v="109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b v="0"/>
    <x v="10"/>
    <b v="0"/>
    <s v="film &amp; video/drama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x v="22"/>
    <b v="0"/>
    <s v="film &amp; video/drama"/>
    <x v="156"/>
    <x v="164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x v="79"/>
    <b v="0"/>
    <s v="film &amp; video/drama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b v="0"/>
    <x v="78"/>
    <b v="0"/>
    <s v="film &amp; video/drama"/>
    <x v="109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b v="0"/>
    <x v="59"/>
    <b v="0"/>
    <s v="film &amp; video/drama"/>
    <x v="158"/>
    <x v="166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x v="63"/>
    <b v="0"/>
    <s v="film &amp; video/drama"/>
    <x v="159"/>
    <x v="167"/>
    <x v="0"/>
    <x v="3"/>
  </r>
  <r>
    <n v="202"/>
    <s v="Modern Gangsters"/>
    <s v="new web series created by jonney terry"/>
    <x v="12"/>
    <n v="0"/>
    <x v="2"/>
    <x v="0"/>
    <s v="USD"/>
    <x v="202"/>
    <x v="202"/>
    <b v="0"/>
    <x v="78"/>
    <b v="0"/>
    <s v="film &amp; video/drama"/>
    <x v="109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b v="0"/>
    <x v="22"/>
    <b v="0"/>
    <s v="film &amp; video/drama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x v="86"/>
    <b v="0"/>
    <s v="film &amp; video/drama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b v="0"/>
    <x v="57"/>
    <b v="0"/>
    <s v="film &amp; video/drama"/>
    <x v="162"/>
    <x v="170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b v="0"/>
    <x v="78"/>
    <b v="0"/>
    <s v="film &amp; video/drama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x v="62"/>
    <b v="0"/>
    <s v="film &amp; video/drama"/>
    <x v="163"/>
    <x v="171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x v="78"/>
    <b v="0"/>
    <s v="film &amp; video/drama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x v="78"/>
    <b v="0"/>
    <s v="film &amp; video/drama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b v="0"/>
    <x v="51"/>
    <b v="0"/>
    <s v="film &amp; video/drama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b v="0"/>
    <x v="8"/>
    <b v="0"/>
    <s v="film &amp; video/drama"/>
    <x v="165"/>
    <x v="17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b v="0"/>
    <x v="29"/>
    <b v="0"/>
    <s v="film &amp; video/drama"/>
    <x v="166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b v="0"/>
    <x v="29"/>
    <b v="0"/>
    <s v="film &amp; video/drama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x v="29"/>
    <b v="0"/>
    <s v="film &amp; video/drama"/>
    <x v="168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x v="29"/>
    <b v="0"/>
    <s v="film &amp; video/drama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x v="87"/>
    <b v="0"/>
    <s v="film &amp; video/drama"/>
    <x v="170"/>
    <x v="174"/>
    <x v="0"/>
    <x v="3"/>
  </r>
  <r>
    <n v="217"/>
    <s v="Bitch"/>
    <s v="A roadmovie by paw"/>
    <x v="57"/>
    <n v="11943"/>
    <x v="2"/>
    <x v="11"/>
    <s v="SEK"/>
    <x v="217"/>
    <x v="217"/>
    <b v="0"/>
    <x v="44"/>
    <b v="0"/>
    <s v="film &amp; video/drama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b v="0"/>
    <x v="29"/>
    <b v="0"/>
    <s v="film &amp; video/drama"/>
    <x v="172"/>
    <x v="101"/>
    <x v="0"/>
    <x v="3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b v="0"/>
    <x v="88"/>
    <b v="0"/>
    <s v="film &amp; video/drama"/>
    <x v="173"/>
    <x v="17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x v="83"/>
    <b v="0"/>
    <s v="film &amp; video/drama"/>
    <x v="174"/>
    <x v="177"/>
    <x v="0"/>
    <x v="3"/>
  </r>
  <r>
    <n v="221"/>
    <s v="Archetypes"/>
    <s v="Film about Schizophrenia with Surreal Twists!"/>
    <x v="63"/>
    <n v="0"/>
    <x v="2"/>
    <x v="0"/>
    <s v="USD"/>
    <x v="221"/>
    <x v="221"/>
    <b v="0"/>
    <x v="78"/>
    <b v="0"/>
    <s v="film &amp; video/drama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x v="84"/>
    <b v="0"/>
    <s v="film &amp; video/drama"/>
    <x v="175"/>
    <x v="178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b v="0"/>
    <x v="78"/>
    <b v="0"/>
    <s v="film &amp; video/drama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x v="78"/>
    <b v="0"/>
    <s v="film &amp; video/drama"/>
    <x v="109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b v="0"/>
    <x v="78"/>
    <b v="0"/>
    <s v="film &amp; video/drama"/>
    <x v="109"/>
    <x v="121"/>
    <x v="0"/>
    <x v="3"/>
  </r>
  <r>
    <n v="226"/>
    <s v="MAGGIE Film"/>
    <s v="A TRUE STORY OF DOMESTIC VILOLENCE THAT SEEKS TO OFFER THE VIEWER OUTLEST OF SUPPORT."/>
    <x v="88"/>
    <n v="250"/>
    <x v="2"/>
    <x v="1"/>
    <s v="GBP"/>
    <x v="226"/>
    <x v="226"/>
    <b v="0"/>
    <x v="84"/>
    <b v="0"/>
    <s v="film &amp; video/drama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x v="78"/>
    <b v="0"/>
    <s v="film &amp; video/drama"/>
    <x v="109"/>
    <x v="121"/>
    <x v="0"/>
    <x v="3"/>
  </r>
  <r>
    <n v="228"/>
    <s v="Facets of a Geek life"/>
    <s v="I am making a film from one one of my books called facets of a Geek life."/>
    <x v="6"/>
    <n v="0"/>
    <x v="2"/>
    <x v="1"/>
    <s v="GBP"/>
    <x v="228"/>
    <x v="228"/>
    <b v="0"/>
    <x v="78"/>
    <b v="0"/>
    <s v="film &amp; video/drama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b v="0"/>
    <x v="78"/>
    <b v="0"/>
    <s v="film &amp; video/drama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x v="84"/>
    <b v="0"/>
    <s v="film &amp; video/drama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b v="0"/>
    <x v="78"/>
    <b v="0"/>
    <s v="film &amp; video/drama"/>
    <x v="109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b v="0"/>
    <x v="63"/>
    <b v="0"/>
    <s v="film &amp; video/drama"/>
    <x v="178"/>
    <x v="18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b v="0"/>
    <x v="78"/>
    <b v="0"/>
    <s v="film &amp; video/drama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x v="81"/>
    <b v="0"/>
    <s v="film &amp; video/drama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b v="0"/>
    <x v="78"/>
    <b v="0"/>
    <s v="film &amp; video/drama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b v="0"/>
    <x v="78"/>
    <b v="0"/>
    <s v="film &amp; video/drama"/>
    <x v="109"/>
    <x v="121"/>
    <x v="0"/>
    <x v="3"/>
  </r>
  <r>
    <n v="237"/>
    <s v="Making The Choice"/>
    <s v="Making The Choice is a christian short film series."/>
    <x v="36"/>
    <n v="50"/>
    <x v="2"/>
    <x v="0"/>
    <s v="USD"/>
    <x v="237"/>
    <x v="237"/>
    <b v="0"/>
    <x v="29"/>
    <b v="0"/>
    <s v="film &amp; video/drama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x v="78"/>
    <b v="0"/>
    <s v="film &amp; video/drama"/>
    <x v="109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b v="0"/>
    <x v="81"/>
    <b v="0"/>
    <s v="film &amp; video/drama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x v="89"/>
    <b v="1"/>
    <s v="film &amp; video/documentary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x v="90"/>
    <b v="1"/>
    <s v="film &amp; video/documentary"/>
    <x v="182"/>
    <x v="18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b v="1"/>
    <x v="91"/>
    <b v="1"/>
    <s v="film &amp; video/documentary"/>
    <x v="183"/>
    <x v="18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x v="92"/>
    <b v="1"/>
    <s v="film &amp; video/documentary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b v="1"/>
    <x v="87"/>
    <b v="1"/>
    <s v="film &amp; video/documentary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b v="1"/>
    <x v="93"/>
    <b v="1"/>
    <s v="film &amp; video/documentary"/>
    <x v="186"/>
    <x v="188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b v="1"/>
    <x v="94"/>
    <b v="1"/>
    <s v="film &amp; video/documentary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b v="1"/>
    <x v="95"/>
    <b v="1"/>
    <s v="film &amp; video/documentary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x v="96"/>
    <b v="1"/>
    <s v="film &amp; video/documentary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b v="1"/>
    <x v="97"/>
    <b v="1"/>
    <s v="film &amp; video/documentary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b v="1"/>
    <x v="98"/>
    <b v="1"/>
    <s v="film &amp; video/documentary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b v="1"/>
    <x v="99"/>
    <b v="1"/>
    <s v="film &amp; video/documentary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b v="1"/>
    <x v="52"/>
    <b v="1"/>
    <s v="film &amp; video/documentary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b v="1"/>
    <x v="63"/>
    <b v="1"/>
    <s v="film &amp; video/documentary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b v="1"/>
    <x v="100"/>
    <b v="1"/>
    <s v="film &amp; video/documentary"/>
    <x v="195"/>
    <x v="197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b v="1"/>
    <x v="101"/>
    <b v="1"/>
    <s v="film &amp; video/documentary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b v="1"/>
    <x v="102"/>
    <b v="1"/>
    <s v="film &amp; video/documentary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x v="103"/>
    <b v="1"/>
    <s v="film &amp; video/documentary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b v="1"/>
    <x v="104"/>
    <b v="1"/>
    <s v="film &amp; video/documentary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x v="105"/>
    <b v="1"/>
    <s v="film &amp; video/documentary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b v="1"/>
    <x v="106"/>
    <b v="1"/>
    <s v="film &amp; video/documentary"/>
    <x v="201"/>
    <x v="203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b v="1"/>
    <x v="107"/>
    <b v="1"/>
    <s v="film &amp; video/documentary"/>
    <x v="202"/>
    <x v="20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b v="1"/>
    <x v="108"/>
    <b v="1"/>
    <s v="film &amp; video/documentary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b v="1"/>
    <x v="109"/>
    <b v="1"/>
    <s v="film &amp; video/documentary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b v="1"/>
    <x v="110"/>
    <b v="1"/>
    <s v="film &amp; video/documentary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b v="1"/>
    <x v="6"/>
    <b v="1"/>
    <s v="film &amp; video/documentary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x v="17"/>
    <b v="1"/>
    <s v="film &amp; video/documentary"/>
    <x v="207"/>
    <x v="209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b v="1"/>
    <x v="111"/>
    <b v="1"/>
    <s v="film &amp; video/documentary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b v="1"/>
    <x v="112"/>
    <b v="1"/>
    <s v="film &amp; video/documentary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x v="113"/>
    <b v="1"/>
    <s v="film &amp; video/documentary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b v="1"/>
    <x v="42"/>
    <b v="1"/>
    <s v="film &amp; video/documentary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b v="1"/>
    <x v="114"/>
    <b v="1"/>
    <s v="film &amp; video/documentary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b v="1"/>
    <x v="71"/>
    <b v="1"/>
    <s v="film &amp; video/documentary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b v="1"/>
    <x v="115"/>
    <b v="1"/>
    <s v="film &amp; video/documentary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b v="1"/>
    <x v="116"/>
    <b v="1"/>
    <s v="film &amp; video/documentary"/>
    <x v="215"/>
    <x v="217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b v="1"/>
    <x v="117"/>
    <b v="1"/>
    <s v="film &amp; video/documentary"/>
    <x v="216"/>
    <x v="218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x v="95"/>
    <b v="1"/>
    <s v="film &amp; video/documentary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x v="118"/>
    <b v="1"/>
    <s v="film &amp; video/documentary"/>
    <x v="218"/>
    <x v="220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b v="1"/>
    <x v="119"/>
    <b v="1"/>
    <s v="film &amp; video/documentary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x v="120"/>
    <b v="1"/>
    <s v="film &amp; video/documentary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x v="121"/>
    <b v="1"/>
    <s v="film &amp; video/documentary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x v="1"/>
    <b v="1"/>
    <s v="film &amp; video/documentary"/>
    <x v="222"/>
    <x v="224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b v="1"/>
    <x v="122"/>
    <b v="1"/>
    <s v="film &amp; video/documentary"/>
    <x v="223"/>
    <x v="225"/>
    <x v="0"/>
    <x v="4"/>
  </r>
  <r>
    <n v="283"/>
    <s v="SOLE SURVIVOR"/>
    <s v="What is the impact of survivorship on the human condition?"/>
    <x v="102"/>
    <n v="20569.05"/>
    <x v="0"/>
    <x v="0"/>
    <s v="USD"/>
    <x v="283"/>
    <x v="283"/>
    <b v="1"/>
    <x v="91"/>
    <b v="1"/>
    <s v="film &amp; video/documentary"/>
    <x v="224"/>
    <x v="226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b v="1"/>
    <x v="123"/>
    <b v="1"/>
    <s v="film &amp; video/documentary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b v="1"/>
    <x v="124"/>
    <b v="1"/>
    <s v="film &amp; video/documentary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b v="1"/>
    <x v="125"/>
    <b v="1"/>
    <s v="film &amp; video/documentary"/>
    <x v="227"/>
    <x v="229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b v="1"/>
    <x v="126"/>
    <b v="1"/>
    <s v="film &amp; video/documentary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x v="127"/>
    <b v="1"/>
    <s v="film &amp; video/documentary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x v="128"/>
    <b v="1"/>
    <s v="film &amp; video/documentary"/>
    <x v="230"/>
    <x v="232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b v="1"/>
    <x v="129"/>
    <b v="1"/>
    <s v="film &amp; video/documentary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b v="1"/>
    <x v="130"/>
    <b v="1"/>
    <s v="film &amp; video/documentary"/>
    <x v="232"/>
    <x v="234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x v="131"/>
    <b v="1"/>
    <s v="film &amp; video/documentary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x v="132"/>
    <b v="1"/>
    <s v="film &amp; video/documentary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b v="1"/>
    <x v="133"/>
    <b v="1"/>
    <s v="film &amp; video/documentary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x v="134"/>
    <b v="1"/>
    <s v="film &amp; video/documentary"/>
    <x v="235"/>
    <x v="237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b v="1"/>
    <x v="135"/>
    <b v="1"/>
    <s v="film &amp; video/documentary"/>
    <x v="236"/>
    <x v="238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b v="1"/>
    <x v="136"/>
    <b v="1"/>
    <s v="film &amp; video/documentary"/>
    <x v="237"/>
    <x v="239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b v="1"/>
    <x v="137"/>
    <b v="1"/>
    <s v="film &amp; video/documentary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b v="1"/>
    <x v="138"/>
    <b v="1"/>
    <s v="film &amp; video/documentary"/>
    <x v="239"/>
    <x v="241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x v="139"/>
    <b v="1"/>
    <s v="film &amp; video/documentary"/>
    <x v="240"/>
    <x v="242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b v="1"/>
    <x v="140"/>
    <b v="1"/>
    <s v="film &amp; video/documentary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b v="1"/>
    <x v="52"/>
    <b v="1"/>
    <s v="film &amp; video/documentary"/>
    <x v="242"/>
    <x v="244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b v="1"/>
    <x v="141"/>
    <b v="1"/>
    <s v="film &amp; video/documentary"/>
    <x v="243"/>
    <x v="24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b v="1"/>
    <x v="142"/>
    <b v="1"/>
    <s v="film &amp; video/documentary"/>
    <x v="244"/>
    <x v="246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b v="1"/>
    <x v="143"/>
    <b v="1"/>
    <s v="film &amp; video/documentary"/>
    <x v="245"/>
    <x v="247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b v="1"/>
    <x v="144"/>
    <b v="1"/>
    <s v="film &amp; video/documentary"/>
    <x v="246"/>
    <x v="248"/>
    <x v="0"/>
    <x v="4"/>
  </r>
  <r>
    <n v="307"/>
    <s v="Grammar Revolution"/>
    <s v="Why is grammar important?"/>
    <x v="29"/>
    <n v="24490"/>
    <x v="0"/>
    <x v="0"/>
    <s v="USD"/>
    <x v="307"/>
    <x v="307"/>
    <b v="1"/>
    <x v="145"/>
    <b v="1"/>
    <s v="film &amp; video/documentary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b v="1"/>
    <x v="91"/>
    <b v="1"/>
    <s v="film &amp; video/documentary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x v="146"/>
    <b v="1"/>
    <s v="film &amp; video/documentary"/>
    <x v="249"/>
    <x v="251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b v="1"/>
    <x v="17"/>
    <b v="1"/>
    <s v="film &amp; video/documentary"/>
    <x v="250"/>
    <x v="25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b v="1"/>
    <x v="3"/>
    <b v="1"/>
    <s v="film &amp; video/documentary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b v="1"/>
    <x v="96"/>
    <b v="1"/>
    <s v="film &amp; video/documentary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x v="147"/>
    <b v="1"/>
    <s v="film &amp; video/documentary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x v="148"/>
    <b v="1"/>
    <s v="film &amp; video/documentary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b v="1"/>
    <x v="149"/>
    <b v="1"/>
    <s v="film &amp; video/documentary"/>
    <x v="255"/>
    <x v="257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b v="1"/>
    <x v="150"/>
    <b v="1"/>
    <s v="film &amp; video/documentary"/>
    <x v="256"/>
    <x v="258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b v="1"/>
    <x v="151"/>
    <b v="1"/>
    <s v="film &amp; video/documentary"/>
    <x v="257"/>
    <x v="259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b v="1"/>
    <x v="4"/>
    <b v="1"/>
    <s v="film &amp; video/documentary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b v="1"/>
    <x v="13"/>
    <b v="1"/>
    <s v="film &amp; video/documentary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x v="150"/>
    <b v="1"/>
    <s v="film &amp; video/documentary"/>
    <x v="260"/>
    <x v="262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b v="1"/>
    <x v="152"/>
    <b v="1"/>
    <s v="film &amp; video/documentary"/>
    <x v="261"/>
    <x v="263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b v="1"/>
    <x v="153"/>
    <b v="1"/>
    <s v="film &amp; video/documentary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b v="1"/>
    <x v="6"/>
    <b v="1"/>
    <s v="film &amp; video/documentary"/>
    <x v="263"/>
    <x v="265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b v="1"/>
    <x v="141"/>
    <b v="1"/>
    <s v="film &amp; video/documentary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b v="1"/>
    <x v="154"/>
    <b v="1"/>
    <s v="film &amp; video/documentary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b v="1"/>
    <x v="155"/>
    <b v="1"/>
    <s v="film &amp; video/documentary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x v="69"/>
    <b v="1"/>
    <s v="film &amp; video/documentary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x v="156"/>
    <b v="1"/>
    <s v="film &amp; video/documentary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b v="1"/>
    <x v="157"/>
    <b v="1"/>
    <s v="film &amp; video/documentary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x v="158"/>
    <b v="1"/>
    <s v="film &amp; video/documentary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b v="1"/>
    <x v="159"/>
    <b v="1"/>
    <s v="film &amp; video/documentary"/>
    <x v="271"/>
    <x v="273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x v="160"/>
    <b v="1"/>
    <s v="film &amp; video/documentary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b v="1"/>
    <x v="161"/>
    <b v="1"/>
    <s v="film &amp; video/documentary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b v="1"/>
    <x v="50"/>
    <b v="1"/>
    <s v="film &amp; video/documentary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b v="1"/>
    <x v="144"/>
    <b v="1"/>
    <s v="film &amp; video/documentary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x v="131"/>
    <b v="1"/>
    <s v="film &amp; video/documentary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b v="1"/>
    <x v="162"/>
    <b v="1"/>
    <s v="film &amp; video/documentary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x v="163"/>
    <b v="1"/>
    <s v="film &amp; video/documentary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b v="1"/>
    <x v="30"/>
    <b v="1"/>
    <s v="film &amp; video/documentary"/>
    <x v="279"/>
    <x v="281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b v="1"/>
    <x v="164"/>
    <b v="1"/>
    <s v="film &amp; video/documentary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b v="1"/>
    <x v="165"/>
    <b v="1"/>
    <s v="film &amp; video/documentary"/>
    <x v="281"/>
    <x v="283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b v="1"/>
    <x v="166"/>
    <b v="1"/>
    <s v="film &amp; video/documentary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b v="1"/>
    <x v="167"/>
    <b v="1"/>
    <s v="film &amp; video/documentary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x v="168"/>
    <b v="1"/>
    <s v="film &amp; video/documentary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b v="1"/>
    <x v="122"/>
    <b v="1"/>
    <s v="film &amp; video/documentary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b v="1"/>
    <x v="101"/>
    <b v="1"/>
    <s v="film &amp; video/documentary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x v="169"/>
    <b v="1"/>
    <s v="film &amp; video/documentary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b v="1"/>
    <x v="46"/>
    <b v="1"/>
    <s v="film &amp; video/documentary"/>
    <x v="288"/>
    <x v="290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b v="1"/>
    <x v="157"/>
    <b v="1"/>
    <s v="film &amp; video/documentary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b v="1"/>
    <x v="170"/>
    <b v="1"/>
    <s v="film &amp; video/documentary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x v="171"/>
    <b v="1"/>
    <s v="film &amp; video/documentary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b v="1"/>
    <x v="172"/>
    <b v="1"/>
    <s v="film &amp; video/documentary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x v="173"/>
    <b v="1"/>
    <s v="film &amp; video/documentary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b v="1"/>
    <x v="60"/>
    <b v="1"/>
    <s v="film &amp; video/documentary"/>
    <x v="294"/>
    <x v="296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b v="1"/>
    <x v="111"/>
    <b v="1"/>
    <s v="film &amp; video/documentary"/>
    <x v="295"/>
    <x v="297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b v="1"/>
    <x v="174"/>
    <b v="1"/>
    <s v="film &amp; video/documentary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x v="175"/>
    <b v="1"/>
    <s v="film &amp; video/documentary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b v="1"/>
    <x v="176"/>
    <b v="1"/>
    <s v="film &amp; video/documentary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b v="1"/>
    <x v="177"/>
    <b v="1"/>
    <s v="film &amp; video/documentary"/>
    <x v="299"/>
    <x v="301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b v="0"/>
    <x v="45"/>
    <b v="1"/>
    <s v="film &amp; video/documentary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x v="178"/>
    <b v="1"/>
    <s v="film &amp; video/documentary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x v="48"/>
    <b v="1"/>
    <s v="film &amp; video/documentary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x v="55"/>
    <b v="1"/>
    <s v="film &amp; video/documentary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x v="116"/>
    <b v="1"/>
    <s v="film &amp; video/documentary"/>
    <x v="304"/>
    <x v="306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b v="0"/>
    <x v="71"/>
    <b v="1"/>
    <s v="film &amp; video/documentary"/>
    <x v="305"/>
    <x v="307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b v="0"/>
    <x v="179"/>
    <b v="1"/>
    <s v="film &amp; video/documentary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b v="0"/>
    <x v="46"/>
    <b v="1"/>
    <s v="film &amp; video/documentary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x v="180"/>
    <b v="1"/>
    <s v="film &amp; video/documentary"/>
    <x v="308"/>
    <x v="310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x v="157"/>
    <b v="1"/>
    <s v="film &amp; video/documentary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x v="68"/>
    <b v="1"/>
    <s v="film &amp; video/documentary"/>
    <x v="310"/>
    <x v="31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b v="0"/>
    <x v="181"/>
    <b v="1"/>
    <s v="film &amp; video/documentary"/>
    <x v="311"/>
    <x v="313"/>
    <x v="0"/>
    <x v="4"/>
  </r>
  <r>
    <n v="372"/>
    <s v="Wild Equus"/>
    <s v="A short documentary exploring the uses of 'Natural Horsemanship' across Europe"/>
    <x v="43"/>
    <n v="376"/>
    <x v="0"/>
    <x v="1"/>
    <s v="GBP"/>
    <x v="372"/>
    <x v="372"/>
    <b v="0"/>
    <x v="82"/>
    <b v="1"/>
    <s v="film &amp; video/documentary"/>
    <x v="312"/>
    <x v="314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b v="0"/>
    <x v="30"/>
    <b v="1"/>
    <s v="film &amp; video/documentary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b v="0"/>
    <x v="49"/>
    <b v="1"/>
    <s v="film &amp; video/documentary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b v="0"/>
    <x v="25"/>
    <b v="1"/>
    <s v="film &amp; video/documentary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x v="53"/>
    <b v="1"/>
    <s v="film &amp; video/documentary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b v="0"/>
    <x v="182"/>
    <b v="1"/>
    <s v="film &amp; video/documentary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b v="0"/>
    <x v="183"/>
    <b v="1"/>
    <s v="film &amp; video/documentary"/>
    <x v="317"/>
    <x v="320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x v="184"/>
    <b v="1"/>
    <s v="film &amp; video/documentary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x v="72"/>
    <b v="1"/>
    <s v="film &amp; video/documentary"/>
    <x v="319"/>
    <x v="322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b v="0"/>
    <x v="140"/>
    <b v="1"/>
    <s v="film &amp; video/documentary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x v="19"/>
    <b v="1"/>
    <s v="film &amp; video/documentary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b v="0"/>
    <x v="53"/>
    <b v="1"/>
    <s v="film &amp; video/documentary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x v="185"/>
    <b v="1"/>
    <s v="film &amp; video/documentary"/>
    <x v="323"/>
    <x v="326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x v="186"/>
    <b v="1"/>
    <s v="film &amp; video/documentary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b v="0"/>
    <x v="62"/>
    <b v="1"/>
    <s v="film &amp; video/documentary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x v="187"/>
    <b v="1"/>
    <s v="film &amp; video/documentary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b v="0"/>
    <x v="26"/>
    <b v="1"/>
    <s v="film &amp; video/documentary"/>
    <x v="327"/>
    <x v="330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x v="188"/>
    <b v="1"/>
    <s v="film &amp; video/documentary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b v="0"/>
    <x v="25"/>
    <b v="1"/>
    <s v="film &amp; video/documentary"/>
    <x v="31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b v="0"/>
    <x v="189"/>
    <b v="1"/>
    <s v="film &amp; video/documentary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x v="190"/>
    <b v="1"/>
    <s v="film &amp; video/documentary"/>
    <x v="330"/>
    <x v="333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b v="0"/>
    <x v="191"/>
    <b v="1"/>
    <s v="film &amp; video/documentary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x v="133"/>
    <b v="1"/>
    <s v="film &amp; video/documentary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b v="0"/>
    <x v="192"/>
    <b v="1"/>
    <s v="film &amp; video/documentary"/>
    <x v="333"/>
    <x v="33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x v="193"/>
    <b v="1"/>
    <s v="film &amp; video/documentary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x v="194"/>
    <b v="1"/>
    <s v="film &amp; video/documentary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b v="0"/>
    <x v="85"/>
    <b v="1"/>
    <s v="film &amp; video/documentary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x v="195"/>
    <b v="1"/>
    <s v="film &amp; video/documentary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b v="0"/>
    <x v="95"/>
    <b v="1"/>
    <s v="film &amp; video/documentary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x v="196"/>
    <b v="1"/>
    <s v="film &amp; video/documentary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b v="0"/>
    <x v="68"/>
    <b v="1"/>
    <s v="film &amp; video/documentary"/>
    <x v="339"/>
    <x v="343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b v="0"/>
    <x v="16"/>
    <b v="1"/>
    <s v="film &amp; video/documentary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b v="0"/>
    <x v="197"/>
    <b v="1"/>
    <s v="film &amp; video/documentary"/>
    <x v="341"/>
    <x v="345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b v="0"/>
    <x v="165"/>
    <b v="1"/>
    <s v="film &amp; video/documentary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x v="2"/>
    <b v="1"/>
    <s v="film &amp; video/documentary"/>
    <x v="343"/>
    <x v="347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b v="0"/>
    <x v="19"/>
    <b v="1"/>
    <s v="film &amp; video/documentary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b v="0"/>
    <x v="44"/>
    <b v="1"/>
    <s v="film &amp; video/documentary"/>
    <x v="345"/>
    <x v="349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b v="0"/>
    <x v="41"/>
    <b v="1"/>
    <s v="film &amp; video/documentary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b v="0"/>
    <x v="63"/>
    <b v="1"/>
    <s v="film &amp; video/documentary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b v="0"/>
    <x v="198"/>
    <b v="1"/>
    <s v="film &amp; video/documentary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x v="165"/>
    <b v="1"/>
    <s v="film &amp; video/documentary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b v="0"/>
    <x v="199"/>
    <b v="1"/>
    <s v="film &amp; video/documentary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x v="200"/>
    <b v="1"/>
    <s v="film &amp; video/documentary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x v="64"/>
    <b v="1"/>
    <s v="film &amp; video/documentary"/>
    <x v="352"/>
    <x v="356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b v="0"/>
    <x v="20"/>
    <b v="1"/>
    <s v="film &amp; video/documentary"/>
    <x v="353"/>
    <x v="357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x v="47"/>
    <b v="1"/>
    <s v="film &amp; video/documentary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x v="201"/>
    <b v="1"/>
    <s v="film &amp; video/documentary"/>
    <x v="355"/>
    <x v="359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b v="0"/>
    <x v="196"/>
    <b v="1"/>
    <s v="film &amp; video/documentary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x v="83"/>
    <b v="0"/>
    <s v="film &amp; video/animation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x v="79"/>
    <b v="0"/>
    <s v="film &amp; video/animation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x v="8"/>
    <b v="0"/>
    <s v="film &amp; video/animation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b v="0"/>
    <x v="62"/>
    <b v="0"/>
    <s v="film &amp; video/animation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b v="0"/>
    <x v="81"/>
    <b v="0"/>
    <s v="film &amp; video/animation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x v="84"/>
    <b v="0"/>
    <s v="film &amp; video/animation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b v="0"/>
    <x v="22"/>
    <b v="0"/>
    <s v="film &amp; video/animation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x v="78"/>
    <b v="0"/>
    <s v="film &amp; video/animation"/>
    <x v="109"/>
    <x v="121"/>
    <x v="0"/>
    <x v="5"/>
  </r>
  <r>
    <n v="428"/>
    <s v="Little Clay Bible - Zacchaeus"/>
    <s v="Fresh, fun, entertaining Bible stories on YouTube, stop-motion style."/>
    <x v="14"/>
    <n v="676"/>
    <x v="2"/>
    <x v="0"/>
    <s v="USD"/>
    <x v="428"/>
    <x v="428"/>
    <b v="0"/>
    <x v="62"/>
    <b v="0"/>
    <s v="film &amp; video/animation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b v="0"/>
    <x v="78"/>
    <b v="0"/>
    <s v="film &amp; video/animation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b v="0"/>
    <x v="81"/>
    <b v="0"/>
    <s v="film &amp; video/animation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b v="0"/>
    <x v="22"/>
    <b v="0"/>
    <s v="film &amp; video/animation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b v="0"/>
    <x v="22"/>
    <b v="0"/>
    <s v="film &amp; video/animation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b v="0"/>
    <x v="78"/>
    <b v="0"/>
    <s v="film &amp; video/animation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x v="84"/>
    <b v="0"/>
    <s v="film &amp; video/animation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x v="83"/>
    <b v="0"/>
    <s v="film &amp; video/animation"/>
    <x v="368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b v="0"/>
    <x v="78"/>
    <b v="0"/>
    <s v="film &amp; video/animation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b v="0"/>
    <x v="78"/>
    <b v="0"/>
    <s v="film &amp; video/animation"/>
    <x v="109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b v="0"/>
    <x v="202"/>
    <b v="0"/>
    <s v="film &amp; video/animation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x v="78"/>
    <b v="0"/>
    <s v="film &amp; video/animation"/>
    <x v="109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b v="0"/>
    <x v="29"/>
    <b v="0"/>
    <s v="film &amp; video/animation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x v="78"/>
    <b v="0"/>
    <s v="film &amp; video/animation"/>
    <x v="109"/>
    <x v="121"/>
    <x v="0"/>
    <x v="5"/>
  </r>
  <r>
    <n v="442"/>
    <s v="The Paranormal Idiot"/>
    <s v="Doomsday is here"/>
    <x v="73"/>
    <n v="6691"/>
    <x v="2"/>
    <x v="0"/>
    <s v="USD"/>
    <x v="442"/>
    <x v="442"/>
    <b v="0"/>
    <x v="57"/>
    <b v="0"/>
    <s v="film &amp; video/animation"/>
    <x v="371"/>
    <x v="374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b v="0"/>
    <x v="84"/>
    <b v="0"/>
    <s v="film &amp; video/animation"/>
    <x v="37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b v="0"/>
    <x v="29"/>
    <b v="0"/>
    <s v="film &amp; video/animation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b v="0"/>
    <x v="84"/>
    <b v="0"/>
    <s v="film &amp; video/animation"/>
    <x v="372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x v="38"/>
    <b v="0"/>
    <s v="film &amp; video/animation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b v="0"/>
    <x v="29"/>
    <b v="0"/>
    <s v="film &amp; video/animation"/>
    <x v="374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x v="80"/>
    <b v="0"/>
    <s v="film &amp; video/animation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b v="0"/>
    <x v="81"/>
    <b v="0"/>
    <s v="film &amp; video/animation"/>
    <x v="376"/>
    <x v="377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x v="63"/>
    <b v="0"/>
    <s v="film &amp; video/animation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x v="78"/>
    <b v="0"/>
    <s v="film &amp; video/animation"/>
    <x v="109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b v="0"/>
    <x v="8"/>
    <b v="0"/>
    <s v="film &amp; video/animation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x v="84"/>
    <b v="0"/>
    <s v="film &amp; video/animation"/>
    <x v="379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b v="0"/>
    <x v="81"/>
    <b v="0"/>
    <s v="film &amp; video/animation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x v="84"/>
    <b v="0"/>
    <s v="film &amp; video/animation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x v="83"/>
    <b v="0"/>
    <s v="film &amp; video/animation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x v="78"/>
    <b v="0"/>
    <s v="film &amp; video/animation"/>
    <x v="109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b v="0"/>
    <x v="72"/>
    <b v="0"/>
    <s v="film &amp; video/animation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x v="29"/>
    <b v="0"/>
    <s v="film &amp; video/animation"/>
    <x v="384"/>
    <x v="384"/>
    <x v="0"/>
    <x v="5"/>
  </r>
  <r>
    <n v="460"/>
    <s v="Darwin's Kiss"/>
    <s v="An animated web series about biological evolution gone haywire."/>
    <x v="0"/>
    <n v="25"/>
    <x v="2"/>
    <x v="0"/>
    <s v="USD"/>
    <x v="460"/>
    <x v="460"/>
    <b v="0"/>
    <x v="84"/>
    <b v="0"/>
    <s v="film &amp; video/animation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x v="78"/>
    <b v="0"/>
    <s v="film &amp; video/animation"/>
    <x v="109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b v="0"/>
    <x v="78"/>
    <b v="0"/>
    <s v="film &amp; video/animation"/>
    <x v="109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b v="0"/>
    <x v="202"/>
    <b v="0"/>
    <s v="film &amp; video/animation"/>
    <x v="386"/>
    <x v="386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b v="0"/>
    <x v="29"/>
    <b v="0"/>
    <s v="film &amp; video/animation"/>
    <x v="387"/>
    <x v="120"/>
    <x v="0"/>
    <x v="5"/>
  </r>
  <r>
    <n v="465"/>
    <s v="&quot;Amp&quot; A Story About a Robot"/>
    <s v="&quot;Amp&quot; is a short film about a robot with needs."/>
    <x v="133"/>
    <n v="138"/>
    <x v="2"/>
    <x v="0"/>
    <s v="USD"/>
    <x v="465"/>
    <x v="465"/>
    <b v="0"/>
    <x v="22"/>
    <b v="0"/>
    <s v="film &amp; video/animation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b v="0"/>
    <x v="81"/>
    <b v="0"/>
    <s v="film &amp; video/animation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x v="70"/>
    <b v="0"/>
    <s v="film &amp; video/animation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x v="78"/>
    <b v="0"/>
    <s v="film &amp; video/animation"/>
    <x v="109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b v="0"/>
    <x v="78"/>
    <b v="0"/>
    <s v="film &amp; video/animation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b v="0"/>
    <x v="84"/>
    <b v="0"/>
    <s v="film &amp; video/animation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b v="0"/>
    <x v="203"/>
    <b v="0"/>
    <s v="film &amp; video/animation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x v="81"/>
    <b v="0"/>
    <s v="film &amp; video/animation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b v="0"/>
    <x v="25"/>
    <b v="0"/>
    <s v="film &amp; video/animation"/>
    <x v="394"/>
    <x v="39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b v="0"/>
    <x v="29"/>
    <b v="0"/>
    <s v="film &amp; video/animation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b v="0"/>
    <x v="78"/>
    <b v="0"/>
    <s v="film &amp; video/animation"/>
    <x v="109"/>
    <x v="121"/>
    <x v="0"/>
    <x v="5"/>
  </r>
  <r>
    <n v="476"/>
    <s v="Sight Word Music Videos"/>
    <s v="Animated Music Videos that teach kids how to read."/>
    <x v="135"/>
    <n v="4906.59"/>
    <x v="2"/>
    <x v="0"/>
    <s v="USD"/>
    <x v="476"/>
    <x v="476"/>
    <b v="0"/>
    <x v="204"/>
    <b v="0"/>
    <s v="film &amp; video/animation"/>
    <x v="396"/>
    <x v="393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b v="0"/>
    <x v="78"/>
    <b v="0"/>
    <s v="film &amp; video/animation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b v="0"/>
    <x v="78"/>
    <b v="0"/>
    <s v="film &amp; video/animation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b v="0"/>
    <x v="165"/>
    <b v="0"/>
    <s v="film &amp; video/animation"/>
    <x v="397"/>
    <x v="394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b v="0"/>
    <x v="205"/>
    <b v="0"/>
    <s v="film &amp; video/animation"/>
    <x v="398"/>
    <x v="395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b v="0"/>
    <x v="64"/>
    <b v="0"/>
    <s v="film &amp; video/animation"/>
    <x v="399"/>
    <x v="396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b v="0"/>
    <x v="29"/>
    <b v="0"/>
    <s v="film &amp; video/animation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x v="206"/>
    <b v="0"/>
    <s v="film &amp; video/animation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x v="202"/>
    <b v="0"/>
    <s v="film &amp; video/animation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b v="0"/>
    <x v="207"/>
    <b v="0"/>
    <s v="film &amp; video/animation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x v="29"/>
    <b v="0"/>
    <s v="film &amp; video/animation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b v="0"/>
    <x v="78"/>
    <b v="0"/>
    <s v="film &amp; video/animation"/>
    <x v="109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b v="0"/>
    <x v="78"/>
    <b v="0"/>
    <s v="film &amp; video/animation"/>
    <x v="109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b v="0"/>
    <x v="83"/>
    <b v="0"/>
    <s v="film &amp; video/animation"/>
    <x v="404"/>
    <x v="400"/>
    <x v="0"/>
    <x v="5"/>
  </r>
  <r>
    <n v="490"/>
    <s v="PROJECT IS CANCELLED"/>
    <s v="Cancelled"/>
    <x v="28"/>
    <n v="0"/>
    <x v="2"/>
    <x v="0"/>
    <s v="USD"/>
    <x v="490"/>
    <x v="490"/>
    <b v="0"/>
    <x v="78"/>
    <b v="0"/>
    <s v="film &amp; video/animation"/>
    <x v="109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b v="0"/>
    <x v="78"/>
    <b v="0"/>
    <s v="film &amp; video/animation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x v="78"/>
    <b v="0"/>
    <s v="film &amp; video/animation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b v="0"/>
    <x v="78"/>
    <b v="0"/>
    <s v="film &amp; video/animation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x v="83"/>
    <b v="0"/>
    <s v="film &amp; video/animation"/>
    <x v="405"/>
    <x v="401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b v="0"/>
    <x v="78"/>
    <b v="0"/>
    <s v="film &amp; video/animation"/>
    <x v="109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b v="0"/>
    <x v="29"/>
    <b v="0"/>
    <s v="film &amp; video/animation"/>
    <x v="406"/>
    <x v="120"/>
    <x v="0"/>
    <x v="5"/>
  </r>
  <r>
    <n v="497"/>
    <s v="Galaxy Probe Kids"/>
    <s v="live-action/animated series pilot."/>
    <x v="140"/>
    <n v="30"/>
    <x v="2"/>
    <x v="0"/>
    <s v="USD"/>
    <x v="497"/>
    <x v="497"/>
    <b v="0"/>
    <x v="83"/>
    <b v="0"/>
    <s v="film &amp; video/animation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x v="19"/>
    <b v="0"/>
    <s v="film &amp; video/animation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b v="0"/>
    <x v="55"/>
    <b v="0"/>
    <s v="film &amp; video/animation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x v="80"/>
    <b v="0"/>
    <s v="film &amp; video/animation"/>
    <x v="410"/>
    <x v="404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b v="0"/>
    <x v="78"/>
    <b v="0"/>
    <s v="film &amp; video/animation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x v="80"/>
    <b v="0"/>
    <s v="film &amp; video/animation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b v="0"/>
    <x v="82"/>
    <b v="0"/>
    <s v="film &amp; video/animation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x v="81"/>
    <b v="0"/>
    <s v="film &amp; video/animation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b v="0"/>
    <x v="25"/>
    <b v="0"/>
    <s v="film &amp; video/animation"/>
    <x v="414"/>
    <x v="408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b v="0"/>
    <x v="29"/>
    <b v="0"/>
    <s v="film &amp; video/animation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x v="73"/>
    <b v="0"/>
    <s v="film &amp; video/animation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x v="83"/>
    <b v="0"/>
    <s v="film &amp; video/animation"/>
    <x v="417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b v="0"/>
    <x v="29"/>
    <b v="0"/>
    <s v="film &amp; video/animation"/>
    <x v="418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b v="0"/>
    <x v="78"/>
    <b v="0"/>
    <s v="film &amp; video/animation"/>
    <x v="109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b v="0"/>
    <x v="81"/>
    <b v="0"/>
    <s v="film &amp; video/animation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b v="0"/>
    <x v="84"/>
    <b v="0"/>
    <s v="film &amp; video/animation"/>
    <x v="42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b v="0"/>
    <x v="32"/>
    <b v="0"/>
    <s v="film &amp; video/animation"/>
    <x v="421"/>
    <x v="411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b v="0"/>
    <x v="83"/>
    <b v="0"/>
    <s v="film &amp; video/animation"/>
    <x v="422"/>
    <x v="41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b v="0"/>
    <x v="69"/>
    <b v="0"/>
    <s v="film &amp; video/animation"/>
    <x v="423"/>
    <x v="413"/>
    <x v="0"/>
    <x v="5"/>
  </r>
  <r>
    <n v="516"/>
    <s v="Shipmates"/>
    <s v="A big brother style comedy animation series starring famous seafarers"/>
    <x v="10"/>
    <n v="0"/>
    <x v="2"/>
    <x v="1"/>
    <s v="GBP"/>
    <x v="516"/>
    <x v="516"/>
    <b v="0"/>
    <x v="78"/>
    <b v="0"/>
    <s v="film &amp; video/animation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x v="83"/>
    <b v="0"/>
    <s v="film &amp; video/animation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x v="78"/>
    <b v="0"/>
    <s v="film &amp; video/animation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x v="16"/>
    <b v="0"/>
    <s v="film &amp; video/animation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b v="0"/>
    <x v="69"/>
    <b v="1"/>
    <s v="theater/plays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b v="0"/>
    <x v="66"/>
    <b v="1"/>
    <s v="theater/plays"/>
    <x v="427"/>
    <x v="417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b v="0"/>
    <x v="162"/>
    <b v="1"/>
    <s v="theater/plays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b v="0"/>
    <x v="87"/>
    <b v="1"/>
    <s v="theater/plays"/>
    <x v="428"/>
    <x v="419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b v="0"/>
    <x v="208"/>
    <b v="1"/>
    <s v="theater/plays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b v="0"/>
    <x v="8"/>
    <b v="1"/>
    <s v="theater/plays"/>
    <x v="31"/>
    <x v="421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b v="0"/>
    <x v="23"/>
    <b v="1"/>
    <s v="theater/plays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b v="0"/>
    <x v="150"/>
    <b v="1"/>
    <s v="theater/plays"/>
    <x v="431"/>
    <x v="423"/>
    <x v="1"/>
    <x v="6"/>
  </r>
  <r>
    <n v="528"/>
    <s v="Devastated No Matter What"/>
    <s v="A Festival Backed Production of a Full-Length Play."/>
    <x v="146"/>
    <n v="1330"/>
    <x v="0"/>
    <x v="0"/>
    <s v="USD"/>
    <x v="528"/>
    <x v="528"/>
    <b v="0"/>
    <x v="209"/>
    <b v="1"/>
    <s v="theater/plays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x v="59"/>
    <b v="1"/>
    <s v="theater/plays"/>
    <x v="433"/>
    <x v="425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x v="60"/>
    <b v="1"/>
    <s v="theater/plays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x v="162"/>
    <b v="1"/>
    <s v="theater/plays"/>
    <x v="31"/>
    <x v="427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b v="0"/>
    <x v="210"/>
    <b v="1"/>
    <s v="theater/plays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b v="0"/>
    <x v="57"/>
    <b v="1"/>
    <s v="theater/plays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x v="53"/>
    <b v="1"/>
    <s v="theater/plays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b v="0"/>
    <x v="211"/>
    <b v="1"/>
    <s v="theater/plays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x v="70"/>
    <b v="1"/>
    <s v="theater/plays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b v="0"/>
    <x v="211"/>
    <b v="1"/>
    <s v="theater/plays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b v="0"/>
    <x v="65"/>
    <b v="1"/>
    <s v="theater/plays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b v="0"/>
    <x v="9"/>
    <b v="1"/>
    <s v="theater/plays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b v="0"/>
    <x v="29"/>
    <b v="0"/>
    <s v="technology/web"/>
    <x v="44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b v="0"/>
    <x v="29"/>
    <b v="0"/>
    <s v="technology/web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b v="0"/>
    <x v="29"/>
    <b v="0"/>
    <s v="technology/web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b v="0"/>
    <x v="84"/>
    <b v="0"/>
    <s v="technology/web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b v="0"/>
    <x v="84"/>
    <b v="0"/>
    <s v="technology/web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x v="69"/>
    <b v="0"/>
    <s v="technology/web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x v="84"/>
    <b v="0"/>
    <s v="technology/web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b v="0"/>
    <x v="78"/>
    <b v="0"/>
    <s v="technology/web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b v="0"/>
    <x v="29"/>
    <b v="0"/>
    <s v="technology/web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x v="22"/>
    <b v="0"/>
    <s v="technology/web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b v="0"/>
    <x v="80"/>
    <b v="0"/>
    <s v="technology/web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x v="33"/>
    <b v="0"/>
    <s v="technology/web"/>
    <x v="450"/>
    <x v="441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b v="0"/>
    <x v="78"/>
    <b v="0"/>
    <s v="technology/web"/>
    <x v="109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b v="0"/>
    <x v="79"/>
    <b v="0"/>
    <s v="technology/web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x v="19"/>
    <b v="0"/>
    <s v="technology/web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x v="78"/>
    <b v="0"/>
    <s v="technology/web"/>
    <x v="109"/>
    <x v="121"/>
    <x v="2"/>
    <x v="7"/>
  </r>
  <r>
    <n v="556"/>
    <s v="Braille Academy"/>
    <s v="An educational platform for learning Unified English Braille Code"/>
    <x v="6"/>
    <n v="200"/>
    <x v="2"/>
    <x v="0"/>
    <s v="USD"/>
    <x v="556"/>
    <x v="556"/>
    <b v="0"/>
    <x v="29"/>
    <b v="0"/>
    <s v="technology/web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b v="0"/>
    <x v="9"/>
    <b v="0"/>
    <s v="technology/web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b v="0"/>
    <x v="78"/>
    <b v="0"/>
    <s v="technology/web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x v="29"/>
    <b v="0"/>
    <s v="technology/web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x v="83"/>
    <b v="0"/>
    <s v="technology/web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x v="84"/>
    <b v="0"/>
    <s v="technology/web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x v="78"/>
    <b v="0"/>
    <s v="technology/web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x v="84"/>
    <b v="0"/>
    <s v="technology/web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x v="29"/>
    <b v="0"/>
    <s v="technology/web"/>
    <x v="458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x v="78"/>
    <b v="0"/>
    <s v="technology/web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b v="0"/>
    <x v="29"/>
    <b v="0"/>
    <s v="technology/web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b v="0"/>
    <x v="78"/>
    <b v="0"/>
    <s v="technology/web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b v="0"/>
    <x v="81"/>
    <b v="0"/>
    <s v="technology/web"/>
    <x v="460"/>
    <x v="448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b v="0"/>
    <x v="29"/>
    <b v="0"/>
    <s v="technology/web"/>
    <x v="417"/>
    <x v="135"/>
    <x v="2"/>
    <x v="7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b v="0"/>
    <x v="29"/>
    <b v="0"/>
    <s v="technology/web"/>
    <x v="461"/>
    <x v="449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x v="84"/>
    <b v="0"/>
    <s v="technology/web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b v="0"/>
    <x v="78"/>
    <b v="0"/>
    <s v="technology/web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x v="82"/>
    <b v="0"/>
    <s v="technology/web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x v="80"/>
    <b v="0"/>
    <s v="technology/web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x v="80"/>
    <b v="0"/>
    <s v="technology/web"/>
    <x v="465"/>
    <x v="452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b v="0"/>
    <x v="29"/>
    <b v="0"/>
    <s v="technology/web"/>
    <x v="466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b v="0"/>
    <x v="29"/>
    <b v="0"/>
    <s v="technology/web"/>
    <x v="418"/>
    <x v="119"/>
    <x v="2"/>
    <x v="7"/>
  </r>
  <r>
    <n v="578"/>
    <s v="weBuy Crowdsourced Shopping"/>
    <s v="weBuy trade built on technology and Crowd Sourced Power"/>
    <x v="152"/>
    <n v="14"/>
    <x v="2"/>
    <x v="1"/>
    <s v="GBP"/>
    <x v="578"/>
    <x v="578"/>
    <b v="0"/>
    <x v="63"/>
    <b v="0"/>
    <s v="technology/web"/>
    <x v="467"/>
    <x v="453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b v="0"/>
    <x v="81"/>
    <b v="0"/>
    <s v="technology/web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b v="0"/>
    <x v="29"/>
    <b v="0"/>
    <s v="technology/web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x v="78"/>
    <b v="0"/>
    <s v="technology/web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x v="78"/>
    <b v="0"/>
    <s v="technology/web"/>
    <x v="109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b v="0"/>
    <x v="29"/>
    <b v="0"/>
    <s v="technology/web"/>
    <x v="469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b v="0"/>
    <x v="84"/>
    <b v="0"/>
    <s v="technology/web"/>
    <x v="460"/>
    <x v="144"/>
    <x v="2"/>
    <x v="7"/>
  </r>
  <r>
    <n v="585"/>
    <s v="Link Card"/>
    <s v="SAVE UP TO 40% WHEN YOU SPEND!_x000a__x000a_PRE-ORDER YOUR LINK CARD TODAY"/>
    <x v="7"/>
    <n v="0"/>
    <x v="2"/>
    <x v="1"/>
    <s v="GBP"/>
    <x v="585"/>
    <x v="585"/>
    <b v="0"/>
    <x v="78"/>
    <b v="0"/>
    <s v="technology/web"/>
    <x v="109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b v="0"/>
    <x v="80"/>
    <b v="0"/>
    <s v="technology/web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b v="0"/>
    <x v="63"/>
    <b v="0"/>
    <s v="technology/web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b v="0"/>
    <x v="84"/>
    <b v="0"/>
    <s v="technology/web"/>
    <x v="472"/>
    <x v="456"/>
    <x v="2"/>
    <x v="7"/>
  </r>
  <r>
    <n v="589"/>
    <s v="Get Neighborly"/>
    <s v="Services closer than you think..."/>
    <x v="51"/>
    <n v="1"/>
    <x v="2"/>
    <x v="0"/>
    <s v="USD"/>
    <x v="589"/>
    <x v="589"/>
    <b v="0"/>
    <x v="29"/>
    <b v="0"/>
    <s v="technology/web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b v="0"/>
    <x v="82"/>
    <b v="0"/>
    <s v="technology/web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x v="84"/>
    <b v="0"/>
    <s v="technology/web"/>
    <x v="475"/>
    <x v="458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x v="29"/>
    <b v="0"/>
    <s v="technology/web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b v="0"/>
    <x v="63"/>
    <b v="0"/>
    <s v="technology/web"/>
    <x v="476"/>
    <x v="459"/>
    <x v="2"/>
    <x v="7"/>
  </r>
  <r>
    <n v="594"/>
    <s v="Unleashed Fitness"/>
    <s v="Creating a fitness site that will change the fitness game forever!"/>
    <x v="31"/>
    <n v="26"/>
    <x v="2"/>
    <x v="0"/>
    <s v="USD"/>
    <x v="594"/>
    <x v="594"/>
    <b v="0"/>
    <x v="84"/>
    <b v="0"/>
    <s v="technology/web"/>
    <x v="477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b v="0"/>
    <x v="22"/>
    <b v="0"/>
    <s v="technology/web"/>
    <x v="478"/>
    <x v="460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b v="0"/>
    <x v="84"/>
    <b v="0"/>
    <s v="technology/web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b v="0"/>
    <x v="84"/>
    <b v="0"/>
    <s v="technology/web"/>
    <x v="480"/>
    <x v="119"/>
    <x v="2"/>
    <x v="7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b v="0"/>
    <x v="63"/>
    <b v="0"/>
    <s v="technology/web"/>
    <x v="481"/>
    <x v="461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b v="0"/>
    <x v="84"/>
    <b v="0"/>
    <s v="technology/web"/>
    <x v="482"/>
    <x v="462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b v="0"/>
    <x v="29"/>
    <b v="0"/>
    <s v="technology/web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b v="0"/>
    <x v="79"/>
    <b v="0"/>
    <s v="technology/web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x v="78"/>
    <b v="0"/>
    <s v="technology/web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b v="0"/>
    <x v="62"/>
    <b v="0"/>
    <s v="technology/web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b v="0"/>
    <x v="78"/>
    <b v="0"/>
    <s v="technology/web"/>
    <x v="109"/>
    <x v="121"/>
    <x v="2"/>
    <x v="7"/>
  </r>
  <r>
    <n v="605"/>
    <s v="Teach Your Parents iPad (Canceled)"/>
    <s v="An iPad support care package for your parents / seniors."/>
    <x v="10"/>
    <n v="131"/>
    <x v="1"/>
    <x v="0"/>
    <s v="USD"/>
    <x v="605"/>
    <x v="605"/>
    <b v="0"/>
    <x v="22"/>
    <b v="0"/>
    <s v="technology/web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b v="0"/>
    <x v="29"/>
    <b v="0"/>
    <s v="technology/web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b v="0"/>
    <x v="78"/>
    <b v="0"/>
    <s v="technology/web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x v="81"/>
    <b v="0"/>
    <s v="technology/web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x v="29"/>
    <b v="0"/>
    <s v="technology/web"/>
    <x v="487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b v="0"/>
    <x v="78"/>
    <b v="0"/>
    <s v="technology/web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x v="78"/>
    <b v="0"/>
    <s v="technology/web"/>
    <x v="109"/>
    <x v="121"/>
    <x v="2"/>
    <x v="7"/>
  </r>
  <r>
    <n v="612"/>
    <s v="Web Streaming 2.0 (Canceled)"/>
    <s v="A Fast and Reliable new Web platform to stream videos from Internet"/>
    <x v="3"/>
    <n v="0"/>
    <x v="1"/>
    <x v="13"/>
    <s v="EUR"/>
    <x v="612"/>
    <x v="612"/>
    <b v="0"/>
    <x v="78"/>
    <b v="0"/>
    <s v="technology/web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x v="212"/>
    <b v="0"/>
    <s v="technology/web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b v="0"/>
    <x v="78"/>
    <b v="0"/>
    <s v="technology/web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b v="0"/>
    <x v="78"/>
    <b v="0"/>
    <s v="technology/web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b v="0"/>
    <x v="78"/>
    <b v="0"/>
    <s v="technology/web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b v="0"/>
    <x v="83"/>
    <b v="0"/>
    <s v="technology/web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x v="78"/>
    <b v="0"/>
    <s v="technology/web"/>
    <x v="109"/>
    <x v="121"/>
    <x v="2"/>
    <x v="7"/>
  </r>
  <r>
    <n v="619"/>
    <s v="Big Data (Canceled)"/>
    <s v="Big Data Sets for researchers interested in improving the quality of life."/>
    <x v="156"/>
    <n v="1"/>
    <x v="1"/>
    <x v="0"/>
    <s v="USD"/>
    <x v="619"/>
    <x v="619"/>
    <b v="0"/>
    <x v="29"/>
    <b v="0"/>
    <s v="technology/web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b v="0"/>
    <x v="29"/>
    <b v="0"/>
    <s v="technology/web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x v="83"/>
    <b v="0"/>
    <s v="technology/web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b v="0"/>
    <x v="82"/>
    <b v="0"/>
    <s v="technology/web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x v="78"/>
    <b v="0"/>
    <s v="technology/web"/>
    <x v="109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b v="0"/>
    <x v="78"/>
    <b v="0"/>
    <s v="technology/web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x v="78"/>
    <b v="0"/>
    <s v="technology/web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x v="70"/>
    <b v="0"/>
    <s v="technology/web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x v="29"/>
    <b v="0"/>
    <s v="technology/web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b v="0"/>
    <x v="78"/>
    <b v="0"/>
    <s v="technology/web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x v="83"/>
    <b v="0"/>
    <s v="technology/web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x v="29"/>
    <b v="0"/>
    <s v="technology/web"/>
    <x v="494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b v="0"/>
    <x v="82"/>
    <b v="0"/>
    <s v="technology/web"/>
    <x v="495"/>
    <x v="474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b v="0"/>
    <x v="78"/>
    <b v="0"/>
    <s v="technology/web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b v="0"/>
    <x v="20"/>
    <b v="0"/>
    <s v="technology/web"/>
    <x v="496"/>
    <x v="475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b v="0"/>
    <x v="29"/>
    <b v="0"/>
    <s v="technology/web"/>
    <x v="459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b v="0"/>
    <x v="29"/>
    <b v="0"/>
    <s v="technology/web"/>
    <x v="168"/>
    <x v="453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b v="0"/>
    <x v="29"/>
    <b v="0"/>
    <s v="technology/web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x v="78"/>
    <b v="0"/>
    <s v="technology/web"/>
    <x v="109"/>
    <x v="121"/>
    <x v="2"/>
    <x v="7"/>
  </r>
  <r>
    <n v="638"/>
    <s v="W (Canceled)"/>
    <s v="O0"/>
    <x v="61"/>
    <n v="18"/>
    <x v="1"/>
    <x v="12"/>
    <s v="EUR"/>
    <x v="638"/>
    <x v="638"/>
    <b v="0"/>
    <x v="79"/>
    <b v="0"/>
    <s v="technology/web"/>
    <x v="497"/>
    <x v="366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b v="0"/>
    <x v="29"/>
    <b v="0"/>
    <s v="technology/web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x v="84"/>
    <b v="1"/>
    <s v="technology/wearables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b v="0"/>
    <x v="213"/>
    <b v="1"/>
    <s v="technology/wearables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x v="214"/>
    <b v="1"/>
    <s v="technology/wearables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b v="0"/>
    <x v="215"/>
    <b v="1"/>
    <s v="technology/wearables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x v="216"/>
    <b v="1"/>
    <s v="technology/wearables"/>
    <x v="503"/>
    <x v="480"/>
    <x v="2"/>
    <x v="8"/>
  </r>
  <r>
    <n v="645"/>
    <s v="Carbon Fiber Collar Stays"/>
    <s v="Ever wanted to own something made out of carbon fiber? Now you can!"/>
    <x v="13"/>
    <n v="5574"/>
    <x v="0"/>
    <x v="0"/>
    <s v="USD"/>
    <x v="645"/>
    <x v="645"/>
    <b v="0"/>
    <x v="186"/>
    <b v="1"/>
    <s v="technology/wearables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x v="74"/>
    <b v="1"/>
    <s v="technology/wearables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b v="0"/>
    <x v="57"/>
    <b v="1"/>
    <s v="technology/wearables"/>
    <x v="506"/>
    <x v="483"/>
    <x v="2"/>
    <x v="8"/>
  </r>
  <r>
    <n v="648"/>
    <s v="Audio Jacket"/>
    <s v="Get ready for the next product that you canâ€™t live without"/>
    <x v="19"/>
    <n v="44388"/>
    <x v="0"/>
    <x v="0"/>
    <s v="USD"/>
    <x v="648"/>
    <x v="648"/>
    <b v="0"/>
    <x v="74"/>
    <b v="1"/>
    <s v="technology/wearables"/>
    <x v="507"/>
    <x v="48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x v="141"/>
    <b v="1"/>
    <s v="technology/wearables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b v="0"/>
    <x v="53"/>
    <b v="1"/>
    <s v="technology/wearables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b v="0"/>
    <x v="217"/>
    <b v="1"/>
    <s v="technology/wearables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b v="0"/>
    <x v="33"/>
    <b v="1"/>
    <s v="technology/wearables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x v="218"/>
    <b v="1"/>
    <s v="technology/wearables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b v="0"/>
    <x v="219"/>
    <b v="1"/>
    <s v="technology/wearables"/>
    <x v="513"/>
    <x v="490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b v="0"/>
    <x v="220"/>
    <b v="1"/>
    <s v="technology/wearables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b v="0"/>
    <x v="45"/>
    <b v="1"/>
    <s v="technology/wearables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x v="221"/>
    <b v="1"/>
    <s v="technology/wearables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x v="222"/>
    <b v="1"/>
    <s v="technology/wearables"/>
    <x v="517"/>
    <x v="494"/>
    <x v="2"/>
    <x v="8"/>
  </r>
  <r>
    <n v="659"/>
    <s v="Lulu Watch Designs - Apple Watch"/>
    <s v="Sync up your lifestyle"/>
    <x v="9"/>
    <n v="3017"/>
    <x v="0"/>
    <x v="0"/>
    <s v="USD"/>
    <x v="659"/>
    <x v="659"/>
    <b v="0"/>
    <x v="64"/>
    <b v="1"/>
    <s v="technology/wearables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x v="59"/>
    <b v="0"/>
    <s v="technology/wearables"/>
    <x v="519"/>
    <x v="496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b v="0"/>
    <x v="82"/>
    <b v="0"/>
    <s v="technology/wearables"/>
    <x v="520"/>
    <x v="497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b v="0"/>
    <x v="80"/>
    <b v="0"/>
    <s v="technology/wearables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x v="63"/>
    <b v="0"/>
    <s v="technology/wearables"/>
    <x v="521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b v="0"/>
    <x v="60"/>
    <b v="0"/>
    <s v="technology/wearables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b v="0"/>
    <x v="8"/>
    <b v="0"/>
    <s v="technology/wearables"/>
    <x v="523"/>
    <x v="500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x v="80"/>
    <b v="0"/>
    <s v="technology/wearables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x v="33"/>
    <b v="0"/>
    <s v="technology/wearables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b v="0"/>
    <x v="20"/>
    <b v="0"/>
    <s v="technology/wearables"/>
    <x v="526"/>
    <x v="502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b v="0"/>
    <x v="33"/>
    <b v="0"/>
    <s v="technology/wearables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x v="223"/>
    <b v="0"/>
    <s v="technology/wearables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b v="0"/>
    <x v="41"/>
    <b v="0"/>
    <s v="technology/wearables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x v="224"/>
    <b v="0"/>
    <s v="technology/wearables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x v="83"/>
    <b v="0"/>
    <s v="technology/wearables"/>
    <x v="531"/>
    <x v="414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b v="0"/>
    <x v="84"/>
    <b v="0"/>
    <s v="technology/wearables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b v="0"/>
    <x v="55"/>
    <b v="0"/>
    <s v="technology/wearables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b v="0"/>
    <x v="54"/>
    <b v="0"/>
    <s v="technology/wearables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b v="0"/>
    <x v="93"/>
    <b v="0"/>
    <s v="technology/wearables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x v="57"/>
    <b v="0"/>
    <s v="technology/wearables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x v="225"/>
    <b v="0"/>
    <s v="technology/wearables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x v="135"/>
    <b v="0"/>
    <s v="technology/wearables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x v="29"/>
    <b v="0"/>
    <s v="technology/wearables"/>
    <x v="167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b v="0"/>
    <x v="80"/>
    <b v="0"/>
    <s v="technology/wearables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x v="83"/>
    <b v="0"/>
    <s v="technology/wearables"/>
    <x v="539"/>
    <x v="515"/>
    <x v="2"/>
    <x v="8"/>
  </r>
  <r>
    <n v="684"/>
    <s v="Arcus Motion Analyzer | The Versatile Smart Ring"/>
    <s v="Arcus gives your fingers super powers."/>
    <x v="163"/>
    <n v="23948"/>
    <x v="2"/>
    <x v="0"/>
    <s v="USD"/>
    <x v="684"/>
    <x v="684"/>
    <b v="0"/>
    <x v="125"/>
    <b v="0"/>
    <s v="technology/wearables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b v="0"/>
    <x v="73"/>
    <b v="0"/>
    <s v="technology/wearables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b v="0"/>
    <x v="78"/>
    <b v="0"/>
    <s v="technology/wearables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b v="0"/>
    <x v="79"/>
    <b v="0"/>
    <s v="technology/wearables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x v="17"/>
    <b v="0"/>
    <s v="technology/wearables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x v="226"/>
    <b v="0"/>
    <s v="technology/wearables"/>
    <x v="544"/>
    <x v="520"/>
    <x v="2"/>
    <x v="8"/>
  </r>
  <r>
    <n v="690"/>
    <s v="BLOXSHIELD"/>
    <s v="A radiation shield for your fitness tracker, smartwatch or other wearable smart device"/>
    <x v="22"/>
    <n v="2468"/>
    <x v="2"/>
    <x v="0"/>
    <s v="USD"/>
    <x v="690"/>
    <x v="690"/>
    <b v="0"/>
    <x v="69"/>
    <b v="0"/>
    <s v="technology/wearables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x v="73"/>
    <b v="0"/>
    <s v="technology/wearables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x v="227"/>
    <b v="0"/>
    <s v="technology/wearables"/>
    <x v="547"/>
    <x v="52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b v="0"/>
    <x v="228"/>
    <b v="0"/>
    <s v="technology/wearables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x v="63"/>
    <b v="0"/>
    <s v="technology/wearables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x v="63"/>
    <b v="0"/>
    <s v="technology/wearables"/>
    <x v="550"/>
    <x v="525"/>
    <x v="2"/>
    <x v="8"/>
  </r>
  <r>
    <n v="696"/>
    <s v="trustee"/>
    <s v="Show your fidelity by wearing the Trustee rings! Show where you are (at)!"/>
    <x v="164"/>
    <n v="1"/>
    <x v="2"/>
    <x v="9"/>
    <s v="EUR"/>
    <x v="696"/>
    <x v="696"/>
    <b v="0"/>
    <x v="29"/>
    <b v="0"/>
    <s v="technology/wearables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b v="0"/>
    <x v="229"/>
    <b v="0"/>
    <s v="technology/wearables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x v="60"/>
    <b v="0"/>
    <s v="technology/wearables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x v="230"/>
    <b v="0"/>
    <s v="technology/wearables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x v="162"/>
    <b v="0"/>
    <s v="technology/wearables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x v="64"/>
    <b v="0"/>
    <s v="technology/wearables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x v="77"/>
    <b v="0"/>
    <s v="technology/wearables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b v="0"/>
    <x v="63"/>
    <b v="0"/>
    <s v="technology/wearables"/>
    <x v="558"/>
    <x v="531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b v="0"/>
    <x v="80"/>
    <b v="0"/>
    <s v="technology/wearables"/>
    <x v="559"/>
    <x v="532"/>
    <x v="2"/>
    <x v="8"/>
  </r>
  <r>
    <n v="705"/>
    <s v="SomnoScope"/>
    <s v="The closest thing ever to the Holy Grail of wearables technology"/>
    <x v="57"/>
    <n v="977"/>
    <x v="2"/>
    <x v="9"/>
    <s v="EUR"/>
    <x v="705"/>
    <x v="705"/>
    <b v="0"/>
    <x v="81"/>
    <b v="0"/>
    <s v="technology/wearables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x v="78"/>
    <b v="0"/>
    <s v="technology/wearables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x v="231"/>
    <b v="0"/>
    <s v="technology/wearables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x v="232"/>
    <b v="0"/>
    <s v="technology/wearables"/>
    <x v="562"/>
    <x v="535"/>
    <x v="2"/>
    <x v="8"/>
  </r>
  <r>
    <n v="709"/>
    <s v="lumiglove"/>
    <s v="A &quot;handheld&quot; light, which eases the way you illuminate objects and/or paths."/>
    <x v="36"/>
    <n v="61"/>
    <x v="2"/>
    <x v="0"/>
    <s v="USD"/>
    <x v="709"/>
    <x v="709"/>
    <b v="0"/>
    <x v="84"/>
    <b v="0"/>
    <s v="technology/wearables"/>
    <x v="563"/>
    <x v="458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b v="0"/>
    <x v="78"/>
    <b v="0"/>
    <s v="technology/wearables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x v="233"/>
    <b v="0"/>
    <s v="technology/wearables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x v="80"/>
    <b v="0"/>
    <s v="technology/wearables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x v="29"/>
    <b v="0"/>
    <s v="technology/wearables"/>
    <x v="566"/>
    <x v="538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b v="0"/>
    <x v="33"/>
    <b v="0"/>
    <s v="technology/wearables"/>
    <x v="567"/>
    <x v="53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x v="8"/>
    <b v="0"/>
    <s v="technology/wearables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b v="0"/>
    <x v="38"/>
    <b v="0"/>
    <s v="technology/wearables"/>
    <x v="569"/>
    <x v="541"/>
    <x v="2"/>
    <x v="8"/>
  </r>
  <r>
    <n v="717"/>
    <s v="cool air belt"/>
    <s v="Cool air flowing under clothing keeps you cool."/>
    <x v="57"/>
    <n v="305"/>
    <x v="2"/>
    <x v="0"/>
    <s v="USD"/>
    <x v="717"/>
    <x v="717"/>
    <b v="0"/>
    <x v="80"/>
    <b v="0"/>
    <s v="technology/wearables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b v="0"/>
    <x v="80"/>
    <b v="0"/>
    <s v="technology/wearables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x v="73"/>
    <b v="0"/>
    <s v="technology/wearables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b v="0"/>
    <x v="14"/>
    <b v="1"/>
    <s v="publishing/nonfiction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x v="46"/>
    <b v="1"/>
    <s v="publishing/nonfiction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x v="234"/>
    <b v="1"/>
    <s v="publishing/nonfiction"/>
    <x v="575"/>
    <x v="546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b v="0"/>
    <x v="61"/>
    <b v="1"/>
    <s v="publishing/nonfiction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b v="0"/>
    <x v="235"/>
    <b v="1"/>
    <s v="publishing/nonfiction"/>
    <x v="577"/>
    <x v="548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b v="0"/>
    <x v="205"/>
    <b v="1"/>
    <s v="publishing/nonfiction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x v="2"/>
    <b v="1"/>
    <s v="publishing/nonfiction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b v="0"/>
    <x v="184"/>
    <b v="1"/>
    <s v="publishing/nonfiction"/>
    <x v="579"/>
    <x v="551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b v="0"/>
    <x v="208"/>
    <b v="1"/>
    <s v="publishing/nonfiction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x v="148"/>
    <b v="1"/>
    <s v="publishing/nonfiction"/>
    <x v="314"/>
    <x v="553"/>
    <x v="3"/>
    <x v="9"/>
  </r>
  <r>
    <n v="730"/>
    <s v="Encyclopedia of Surfing"/>
    <s v="A Massive but Cheerful Online Digital Archive of Surfing"/>
    <x v="22"/>
    <n v="26438"/>
    <x v="0"/>
    <x v="0"/>
    <s v="USD"/>
    <x v="730"/>
    <x v="730"/>
    <b v="0"/>
    <x v="236"/>
    <b v="1"/>
    <s v="publishing/nonfiction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b v="0"/>
    <x v="26"/>
    <b v="1"/>
    <s v="publishing/nonfiction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x v="62"/>
    <b v="1"/>
    <s v="publishing/nonfiction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x v="39"/>
    <b v="1"/>
    <s v="publishing/nonfiction"/>
    <x v="584"/>
    <x v="557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b v="0"/>
    <x v="7"/>
    <b v="1"/>
    <s v="publishing/nonfiction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b v="0"/>
    <x v="194"/>
    <b v="1"/>
    <s v="publishing/nonfiction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x v="52"/>
    <b v="1"/>
    <s v="publishing/nonfiction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b v="0"/>
    <x v="52"/>
    <b v="1"/>
    <s v="publishing/nonfiction"/>
    <x v="588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b v="0"/>
    <x v="14"/>
    <b v="1"/>
    <s v="publishing/nonfiction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b v="0"/>
    <x v="237"/>
    <b v="1"/>
    <s v="publishing/nonfiction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b v="0"/>
    <x v="10"/>
    <b v="1"/>
    <s v="publishing/nonfiction"/>
    <x v="202"/>
    <x v="563"/>
    <x v="3"/>
    <x v="9"/>
  </r>
  <r>
    <n v="741"/>
    <s v="reVILNA: the vilna ghetto project"/>
    <s v="A revolutionary digital mapping project of the Vilna Ghetto"/>
    <x v="93"/>
    <n v="13293.8"/>
    <x v="0"/>
    <x v="0"/>
    <s v="USD"/>
    <x v="741"/>
    <x v="741"/>
    <b v="0"/>
    <x v="225"/>
    <b v="1"/>
    <s v="publishing/nonfiction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x v="23"/>
    <b v="1"/>
    <s v="publishing/nonfiction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x v="41"/>
    <b v="1"/>
    <s v="publishing/nonfiction"/>
    <x v="593"/>
    <x v="5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b v="0"/>
    <x v="95"/>
    <b v="1"/>
    <s v="publishing/nonfiction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x v="142"/>
    <b v="1"/>
    <s v="publishing/nonfiction"/>
    <x v="595"/>
    <x v="568"/>
    <x v="3"/>
    <x v="9"/>
  </r>
  <r>
    <n v="746"/>
    <s v="Attention: People With Body Parts"/>
    <s v="This is a book of letters. Letters to our body parts."/>
    <x v="174"/>
    <n v="3318"/>
    <x v="0"/>
    <x v="0"/>
    <s v="USD"/>
    <x v="746"/>
    <x v="746"/>
    <b v="0"/>
    <x v="174"/>
    <b v="1"/>
    <s v="publishing/nonfiction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x v="165"/>
    <b v="1"/>
    <s v="publishing/nonfiction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b v="0"/>
    <x v="34"/>
    <b v="1"/>
    <s v="publishing/nonfiction"/>
    <x v="598"/>
    <x v="571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b v="0"/>
    <x v="238"/>
    <b v="1"/>
    <s v="publishing/nonfiction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b v="0"/>
    <x v="211"/>
    <b v="1"/>
    <s v="publishing/nonfiction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b v="0"/>
    <x v="95"/>
    <b v="1"/>
    <s v="publishing/nonfiction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b v="0"/>
    <x v="217"/>
    <b v="1"/>
    <s v="publishing/nonfiction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b v="0"/>
    <x v="55"/>
    <b v="1"/>
    <s v="publishing/nonfiction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b v="0"/>
    <x v="72"/>
    <b v="1"/>
    <s v="publishing/nonfiction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x v="32"/>
    <b v="1"/>
    <s v="publishing/nonfiction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b v="0"/>
    <x v="19"/>
    <b v="1"/>
    <s v="publishing/nonfiction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x v="59"/>
    <b v="1"/>
    <s v="publishing/nonfiction"/>
    <x v="606"/>
    <x v="580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b v="0"/>
    <x v="10"/>
    <b v="1"/>
    <s v="publishing/nonfiction"/>
    <x v="607"/>
    <x v="58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b v="0"/>
    <x v="221"/>
    <b v="1"/>
    <s v="publishing/nonfiction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x v="78"/>
    <b v="0"/>
    <s v="publishing/fiction"/>
    <x v="109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b v="0"/>
    <x v="79"/>
    <b v="0"/>
    <s v="publishing/fiction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b v="0"/>
    <x v="78"/>
    <b v="0"/>
    <s v="publishing/fiction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b v="0"/>
    <x v="29"/>
    <b v="0"/>
    <s v="publishing/fiction"/>
    <x v="61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b v="0"/>
    <x v="78"/>
    <b v="0"/>
    <s v="publishing/fiction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x v="34"/>
    <b v="0"/>
    <s v="publishing/fiction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x v="78"/>
    <b v="0"/>
    <s v="publishing/fiction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b v="0"/>
    <x v="83"/>
    <b v="0"/>
    <s v="publishing/fiction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x v="78"/>
    <b v="0"/>
    <s v="publishing/fiction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x v="47"/>
    <b v="0"/>
    <s v="publishing/fiction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x v="78"/>
    <b v="0"/>
    <s v="publishing/fiction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b v="0"/>
    <x v="29"/>
    <b v="0"/>
    <s v="publishing/fiction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b v="0"/>
    <x v="29"/>
    <b v="0"/>
    <s v="publishing/fiction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b v="0"/>
    <x v="84"/>
    <b v="0"/>
    <s v="publishing/fiction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b v="0"/>
    <x v="82"/>
    <b v="0"/>
    <s v="publishing/fiction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b v="0"/>
    <x v="81"/>
    <b v="0"/>
    <s v="publishing/fiction"/>
    <x v="617"/>
    <x v="447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x v="7"/>
    <b v="0"/>
    <s v="publishing/fiction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b v="0"/>
    <x v="83"/>
    <b v="0"/>
    <s v="publishing/fiction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b v="0"/>
    <x v="29"/>
    <b v="0"/>
    <s v="publishing/fiction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x v="79"/>
    <b v="0"/>
    <s v="publishing/fiction"/>
    <x v="129"/>
    <x v="590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b v="0"/>
    <x v="74"/>
    <b v="1"/>
    <s v="music/rock"/>
    <x v="87"/>
    <x v="591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b v="0"/>
    <x v="20"/>
    <b v="1"/>
    <s v="music/rock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b v="0"/>
    <x v="25"/>
    <b v="1"/>
    <s v="music/rock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b v="0"/>
    <x v="2"/>
    <b v="1"/>
    <s v="music/rock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x v="73"/>
    <b v="1"/>
    <s v="music/rock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b v="0"/>
    <x v="60"/>
    <b v="1"/>
    <s v="music/rock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b v="0"/>
    <x v="34"/>
    <b v="1"/>
    <s v="music/rock"/>
    <x v="622"/>
    <x v="596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b v="0"/>
    <x v="57"/>
    <b v="1"/>
    <s v="music/rock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x v="69"/>
    <b v="1"/>
    <s v="music/rock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x v="25"/>
    <b v="1"/>
    <s v="music/rock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b v="0"/>
    <x v="239"/>
    <b v="1"/>
    <s v="music/rock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x v="130"/>
    <b v="1"/>
    <s v="music/rock"/>
    <x v="627"/>
    <x v="601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b v="0"/>
    <x v="65"/>
    <b v="1"/>
    <s v="music/rock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x v="58"/>
    <b v="1"/>
    <s v="music/rock"/>
    <x v="629"/>
    <x v="60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b v="0"/>
    <x v="28"/>
    <b v="1"/>
    <s v="music/rock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x v="192"/>
    <b v="1"/>
    <s v="music/rock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b v="0"/>
    <x v="240"/>
    <b v="1"/>
    <s v="music/rock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b v="0"/>
    <x v="26"/>
    <b v="1"/>
    <s v="music/rock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b v="0"/>
    <x v="45"/>
    <b v="1"/>
    <s v="music/rock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b v="0"/>
    <x v="33"/>
    <b v="1"/>
    <s v="music/rock"/>
    <x v="634"/>
    <x v="609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b v="0"/>
    <x v="66"/>
    <b v="1"/>
    <s v="music/rock"/>
    <x v="635"/>
    <x v="610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b v="0"/>
    <x v="13"/>
    <b v="1"/>
    <s v="music/rock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b v="0"/>
    <x v="11"/>
    <b v="1"/>
    <s v="music/rock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x v="44"/>
    <b v="1"/>
    <s v="music/rock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x v="59"/>
    <b v="1"/>
    <s v="music/rock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b v="0"/>
    <x v="241"/>
    <b v="1"/>
    <s v="music/rock"/>
    <x v="2"/>
    <x v="615"/>
    <x v="4"/>
    <x v="11"/>
  </r>
  <r>
    <n v="806"/>
    <s v="Golden Animals NEW Album!"/>
    <s v="Help Golden Animals finish their NEW Album!"/>
    <x v="6"/>
    <n v="8355"/>
    <x v="0"/>
    <x v="0"/>
    <s v="USD"/>
    <x v="806"/>
    <x v="806"/>
    <b v="0"/>
    <x v="26"/>
    <b v="1"/>
    <s v="music/rock"/>
    <x v="638"/>
    <x v="616"/>
    <x v="4"/>
    <x v="11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b v="0"/>
    <x v="7"/>
    <b v="1"/>
    <s v="music/rock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x v="68"/>
    <b v="1"/>
    <s v="music/rock"/>
    <x v="31"/>
    <x v="618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b v="0"/>
    <x v="47"/>
    <b v="1"/>
    <s v="music/rock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b v="0"/>
    <x v="74"/>
    <b v="1"/>
    <s v="music/rock"/>
    <x v="2"/>
    <x v="615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b v="0"/>
    <x v="8"/>
    <b v="1"/>
    <s v="music/rock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x v="51"/>
    <b v="1"/>
    <s v="music/rock"/>
    <x v="641"/>
    <x v="620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b v="0"/>
    <x v="93"/>
    <b v="1"/>
    <s v="music/rock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x v="33"/>
    <b v="1"/>
    <s v="music/rock"/>
    <x v="643"/>
    <x v="622"/>
    <x v="4"/>
    <x v="11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b v="0"/>
    <x v="68"/>
    <b v="1"/>
    <s v="music/rock"/>
    <x v="644"/>
    <x v="62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b v="0"/>
    <x v="242"/>
    <b v="1"/>
    <s v="music/rock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b v="0"/>
    <x v="23"/>
    <b v="1"/>
    <s v="music/rock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x v="10"/>
    <b v="1"/>
    <s v="music/rock"/>
    <x v="647"/>
    <x v="626"/>
    <x v="4"/>
    <x v="11"/>
  </r>
  <r>
    <n v="819"/>
    <s v="Winter Tour"/>
    <s v="We are touring the Southeast in support of our new EP"/>
    <x v="44"/>
    <n v="435"/>
    <x v="0"/>
    <x v="0"/>
    <s v="USD"/>
    <x v="819"/>
    <x v="819"/>
    <b v="0"/>
    <x v="25"/>
    <b v="1"/>
    <s v="music/rock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b v="0"/>
    <x v="44"/>
    <b v="1"/>
    <s v="music/rock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b v="0"/>
    <x v="76"/>
    <b v="1"/>
    <s v="music/rock"/>
    <x v="31"/>
    <x v="629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b v="0"/>
    <x v="50"/>
    <b v="1"/>
    <s v="music/rock"/>
    <x v="650"/>
    <x v="630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b v="0"/>
    <x v="51"/>
    <b v="1"/>
    <s v="music/rock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x v="241"/>
    <b v="1"/>
    <s v="music/rock"/>
    <x v="652"/>
    <x v="63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b v="0"/>
    <x v="221"/>
    <b v="1"/>
    <s v="music/rock"/>
    <x v="653"/>
    <x v="633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b v="0"/>
    <x v="72"/>
    <b v="1"/>
    <s v="music/rock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x v="202"/>
    <b v="1"/>
    <s v="music/rock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x v="44"/>
    <b v="1"/>
    <s v="music/rock"/>
    <x v="644"/>
    <x v="636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b v="0"/>
    <x v="38"/>
    <b v="1"/>
    <s v="music/rock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b v="0"/>
    <x v="58"/>
    <b v="1"/>
    <s v="music/rock"/>
    <x v="655"/>
    <x v="637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b v="0"/>
    <x v="9"/>
    <b v="1"/>
    <s v="music/rock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x v="243"/>
    <b v="1"/>
    <s v="music/rock"/>
    <x v="657"/>
    <x v="639"/>
    <x v="4"/>
    <x v="11"/>
  </r>
  <r>
    <n v="833"/>
    <s v="Ragman Rolls"/>
    <s v="This is an American rock album."/>
    <x v="12"/>
    <n v="6100"/>
    <x v="0"/>
    <x v="0"/>
    <s v="USD"/>
    <x v="833"/>
    <x v="833"/>
    <b v="0"/>
    <x v="14"/>
    <b v="1"/>
    <s v="music/rock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x v="11"/>
    <b v="1"/>
    <s v="music/rock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b v="0"/>
    <x v="244"/>
    <b v="1"/>
    <s v="music/rock"/>
    <x v="660"/>
    <x v="642"/>
    <x v="4"/>
    <x v="11"/>
  </r>
  <r>
    <n v="836"/>
    <s v="DESMADRE Full Album + Press Kit"/>
    <s v="An album you can bring home to mom."/>
    <x v="10"/>
    <n v="5046.5200000000004"/>
    <x v="0"/>
    <x v="0"/>
    <s v="USD"/>
    <x v="836"/>
    <x v="836"/>
    <b v="0"/>
    <x v="67"/>
    <b v="1"/>
    <s v="music/rock"/>
    <x v="661"/>
    <x v="64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b v="0"/>
    <x v="95"/>
    <b v="1"/>
    <s v="music/rock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b v="0"/>
    <x v="42"/>
    <b v="1"/>
    <s v="music/rock"/>
    <x v="663"/>
    <x v="64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b v="0"/>
    <x v="93"/>
    <b v="1"/>
    <s v="music/rock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b v="0"/>
    <x v="245"/>
    <b v="1"/>
    <s v="music/metal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b v="1"/>
    <x v="225"/>
    <b v="1"/>
    <s v="music/metal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x v="70"/>
    <b v="1"/>
    <s v="music/metal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b v="0"/>
    <x v="246"/>
    <b v="1"/>
    <s v="music/metal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b v="1"/>
    <x v="180"/>
    <b v="1"/>
    <s v="music/metal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b v="0"/>
    <x v="247"/>
    <b v="1"/>
    <s v="music/metal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b v="0"/>
    <x v="5"/>
    <b v="1"/>
    <s v="music/metal"/>
    <x v="671"/>
    <x v="653"/>
    <x v="4"/>
    <x v="12"/>
  </r>
  <r>
    <n v="847"/>
    <s v="CENTROPYMUSIC"/>
    <s v="MUSIC WITH MEANING!  MUSIC THAT MATTERS!!!"/>
    <x v="185"/>
    <n v="10"/>
    <x v="0"/>
    <x v="0"/>
    <s v="USD"/>
    <x v="847"/>
    <x v="847"/>
    <b v="0"/>
    <x v="29"/>
    <b v="1"/>
    <s v="music/metal"/>
    <x v="31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b v="0"/>
    <x v="38"/>
    <b v="1"/>
    <s v="music/metal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b v="0"/>
    <x v="248"/>
    <b v="1"/>
    <s v="music/metal"/>
    <x v="672"/>
    <x v="65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b v="0"/>
    <x v="182"/>
    <b v="1"/>
    <s v="music/metal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b v="0"/>
    <x v="16"/>
    <b v="1"/>
    <s v="music/metal"/>
    <x v="674"/>
    <x v="65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b v="0"/>
    <x v="95"/>
    <b v="1"/>
    <s v="music/metal"/>
    <x v="675"/>
    <x v="65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x v="73"/>
    <b v="1"/>
    <s v="music/metal"/>
    <x v="31"/>
    <x v="18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b v="0"/>
    <x v="249"/>
    <b v="1"/>
    <s v="music/metal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b v="0"/>
    <x v="5"/>
    <b v="1"/>
    <s v="music/metal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x v="33"/>
    <b v="1"/>
    <s v="music/metal"/>
    <x v="678"/>
    <x v="661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b v="0"/>
    <x v="54"/>
    <b v="1"/>
    <s v="music/metal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x v="88"/>
    <b v="1"/>
    <s v="music/metal"/>
    <x v="679"/>
    <x v="66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b v="0"/>
    <x v="15"/>
    <b v="1"/>
    <s v="music/metal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x v="53"/>
    <b v="0"/>
    <s v="music/jazz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x v="84"/>
    <b v="0"/>
    <s v="music/jazz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b v="0"/>
    <x v="80"/>
    <b v="0"/>
    <s v="music/jazz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b v="0"/>
    <x v="81"/>
    <b v="0"/>
    <s v="music/jazz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x v="1"/>
    <b v="0"/>
    <s v="music/jazz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x v="84"/>
    <b v="0"/>
    <s v="music/jazz"/>
    <x v="686"/>
    <x v="381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b v="0"/>
    <x v="202"/>
    <b v="0"/>
    <s v="music/jazz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b v="0"/>
    <x v="202"/>
    <b v="0"/>
    <s v="music/jazz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x v="29"/>
    <b v="0"/>
    <s v="music/jazz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x v="83"/>
    <b v="0"/>
    <s v="music/jazz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x v="81"/>
    <b v="0"/>
    <s v="music/jazz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b v="0"/>
    <x v="8"/>
    <b v="0"/>
    <s v="music/jazz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b v="0"/>
    <x v="84"/>
    <b v="0"/>
    <s v="music/jazz"/>
    <x v="693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b v="0"/>
    <x v="81"/>
    <b v="0"/>
    <s v="music/jazz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b v="0"/>
    <x v="64"/>
    <b v="0"/>
    <s v="music/jazz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b v="0"/>
    <x v="78"/>
    <b v="0"/>
    <s v="music/jazz"/>
    <x v="109"/>
    <x v="121"/>
    <x v="4"/>
    <x v="13"/>
  </r>
  <r>
    <n v="876"/>
    <s v="Sound Of Dobells"/>
    <s v="What was the greatest record shop ever?  DOBELLS!"/>
    <x v="189"/>
    <n v="1286"/>
    <x v="2"/>
    <x v="1"/>
    <s v="GBP"/>
    <x v="876"/>
    <x v="876"/>
    <b v="0"/>
    <x v="43"/>
    <b v="0"/>
    <s v="music/jazz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b v="0"/>
    <x v="60"/>
    <b v="0"/>
    <s v="music/jazz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b v="0"/>
    <x v="84"/>
    <b v="0"/>
    <s v="music/jazz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x v="209"/>
    <b v="0"/>
    <s v="music/jazz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x v="22"/>
    <b v="0"/>
    <s v="music/indie rock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b v="0"/>
    <x v="29"/>
    <b v="0"/>
    <s v="music/indie rock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b v="0"/>
    <x v="25"/>
    <b v="0"/>
    <s v="music/indie rock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b v="0"/>
    <x v="54"/>
    <b v="0"/>
    <s v="music/indie rock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b v="0"/>
    <x v="84"/>
    <b v="0"/>
    <s v="music/indie rock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b v="0"/>
    <x v="64"/>
    <b v="0"/>
    <s v="music/indie rock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b v="0"/>
    <x v="63"/>
    <b v="0"/>
    <s v="music/indie rock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x v="78"/>
    <b v="0"/>
    <s v="music/indie rock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x v="80"/>
    <b v="0"/>
    <s v="music/indie rock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x v="58"/>
    <b v="0"/>
    <s v="music/indie rock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b v="0"/>
    <x v="80"/>
    <b v="0"/>
    <s v="music/indie rock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b v="0"/>
    <x v="82"/>
    <b v="0"/>
    <s v="music/indie rock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b v="0"/>
    <x v="57"/>
    <b v="0"/>
    <s v="music/indie rock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b v="0"/>
    <x v="81"/>
    <b v="0"/>
    <s v="music/indie rock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x v="28"/>
    <b v="0"/>
    <s v="music/indie rock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b v="0"/>
    <x v="63"/>
    <b v="0"/>
    <s v="music/indie rock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b v="0"/>
    <x v="250"/>
    <b v="0"/>
    <s v="music/indie rock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b v="0"/>
    <x v="78"/>
    <b v="0"/>
    <s v="music/indie rock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b v="0"/>
    <x v="84"/>
    <b v="0"/>
    <s v="music/indie rock"/>
    <x v="712"/>
    <x v="436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b v="0"/>
    <x v="22"/>
    <b v="0"/>
    <s v="music/indie rock"/>
    <x v="713"/>
    <x v="436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b v="0"/>
    <x v="84"/>
    <b v="0"/>
    <s v="music/jazz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x v="78"/>
    <b v="0"/>
    <s v="music/jazz"/>
    <x v="109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b v="0"/>
    <x v="83"/>
    <b v="0"/>
    <s v="music/jazz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b v="0"/>
    <x v="80"/>
    <b v="0"/>
    <s v="music/jazz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b v="0"/>
    <x v="83"/>
    <b v="0"/>
    <s v="music/jazz"/>
    <x v="716"/>
    <x v="690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b v="0"/>
    <x v="79"/>
    <b v="0"/>
    <s v="music/jazz"/>
    <x v="717"/>
    <x v="691"/>
    <x v="4"/>
    <x v="13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b v="0"/>
    <x v="78"/>
    <b v="0"/>
    <s v="music/jazz"/>
    <x v="109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b v="0"/>
    <x v="78"/>
    <b v="0"/>
    <s v="music/jazz"/>
    <x v="109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b v="0"/>
    <x v="78"/>
    <b v="0"/>
    <s v="music/jazz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x v="22"/>
    <b v="0"/>
    <s v="music/jazz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x v="81"/>
    <b v="0"/>
    <s v="music/jazz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x v="78"/>
    <b v="0"/>
    <s v="music/jazz"/>
    <x v="109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b v="0"/>
    <x v="84"/>
    <b v="0"/>
    <s v="music/jazz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b v="0"/>
    <x v="54"/>
    <b v="0"/>
    <s v="music/jazz"/>
    <x v="720"/>
    <x v="693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b v="0"/>
    <x v="78"/>
    <b v="0"/>
    <s v="music/jazz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b v="0"/>
    <x v="82"/>
    <b v="0"/>
    <s v="music/jazz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b v="0"/>
    <x v="78"/>
    <b v="0"/>
    <s v="music/jazz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b v="0"/>
    <x v="29"/>
    <b v="0"/>
    <s v="music/jazz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x v="73"/>
    <b v="0"/>
    <s v="music/jazz"/>
    <x v="723"/>
    <x v="695"/>
    <x v="4"/>
    <x v="13"/>
  </r>
  <r>
    <n v="919"/>
    <s v="Jazz CD:  Out of The Blue"/>
    <s v="Cool jazz with a New Orleans flavor."/>
    <x v="22"/>
    <n v="100"/>
    <x v="2"/>
    <x v="0"/>
    <s v="USD"/>
    <x v="919"/>
    <x v="919"/>
    <b v="0"/>
    <x v="29"/>
    <b v="0"/>
    <s v="music/jazz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b v="0"/>
    <x v="78"/>
    <b v="0"/>
    <s v="music/jazz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x v="9"/>
    <b v="0"/>
    <s v="music/jazz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b v="0"/>
    <x v="209"/>
    <b v="0"/>
    <s v="music/jazz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x v="79"/>
    <b v="0"/>
    <s v="music/jazz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b v="0"/>
    <x v="41"/>
    <b v="0"/>
    <s v="music/jazz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b v="0"/>
    <x v="81"/>
    <b v="0"/>
    <s v="music/jazz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x v="78"/>
    <b v="0"/>
    <s v="music/jazz"/>
    <x v="109"/>
    <x v="121"/>
    <x v="4"/>
    <x v="13"/>
  </r>
  <r>
    <n v="927"/>
    <s v="JETRO DA SILVA FUNK PROJECT"/>
    <s v="Studio CD/DVD Solo project of Pianist &amp; Keyboardist Jetro da Silva"/>
    <x v="22"/>
    <n v="0"/>
    <x v="2"/>
    <x v="0"/>
    <s v="USD"/>
    <x v="927"/>
    <x v="927"/>
    <b v="0"/>
    <x v="78"/>
    <b v="0"/>
    <s v="music/jazz"/>
    <x v="109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b v="0"/>
    <x v="33"/>
    <b v="0"/>
    <s v="music/jazz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b v="0"/>
    <x v="78"/>
    <b v="0"/>
    <s v="music/jazz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x v="81"/>
    <b v="0"/>
    <s v="music/jazz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b v="0"/>
    <x v="63"/>
    <b v="0"/>
    <s v="music/jazz"/>
    <x v="731"/>
    <x v="702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b v="0"/>
    <x v="209"/>
    <b v="0"/>
    <s v="music/jazz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b v="0"/>
    <x v="84"/>
    <b v="0"/>
    <s v="music/jazz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b v="0"/>
    <x v="209"/>
    <b v="0"/>
    <s v="music/jazz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b v="0"/>
    <x v="84"/>
    <b v="0"/>
    <s v="music/jazz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b v="0"/>
    <x v="78"/>
    <b v="0"/>
    <s v="music/jazz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b v="0"/>
    <x v="84"/>
    <b v="0"/>
    <s v="music/jazz"/>
    <x v="736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b v="0"/>
    <x v="29"/>
    <b v="0"/>
    <s v="music/jazz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x v="84"/>
    <b v="0"/>
    <s v="music/jazz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b v="0"/>
    <x v="25"/>
    <b v="0"/>
    <s v="technology/wearables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x v="162"/>
    <b v="0"/>
    <s v="technology/wearables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x v="38"/>
    <b v="0"/>
    <s v="technology/wearables"/>
    <x v="741"/>
    <x v="707"/>
    <x v="2"/>
    <x v="8"/>
  </r>
  <r>
    <n v="943"/>
    <s v="SleepMode"/>
    <s v="A mask for home or travel that will give you the best, undisturbed sleep of your life."/>
    <x v="9"/>
    <n v="289"/>
    <x v="2"/>
    <x v="0"/>
    <s v="USD"/>
    <x v="943"/>
    <x v="943"/>
    <b v="0"/>
    <x v="8"/>
    <b v="0"/>
    <s v="technology/wearables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b v="0"/>
    <x v="93"/>
    <b v="0"/>
    <s v="technology/wearables"/>
    <x v="743"/>
    <x v="709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b v="0"/>
    <x v="38"/>
    <b v="0"/>
    <s v="technology/wearables"/>
    <x v="744"/>
    <x v="710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b v="0"/>
    <x v="81"/>
    <b v="0"/>
    <s v="technology/wearables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x v="78"/>
    <b v="0"/>
    <s v="technology/wearables"/>
    <x v="109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b v="0"/>
    <x v="22"/>
    <b v="0"/>
    <s v="technology/wearables"/>
    <x v="746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b v="0"/>
    <x v="63"/>
    <b v="0"/>
    <s v="technology/wearables"/>
    <x v="747"/>
    <x v="498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b v="0"/>
    <x v="54"/>
    <b v="0"/>
    <s v="technology/wearables"/>
    <x v="748"/>
    <x v="712"/>
    <x v="2"/>
    <x v="8"/>
  </r>
  <r>
    <n v="951"/>
    <s v="Smart Harness"/>
    <s v="Revolutionizing the way we walk our dogs!"/>
    <x v="63"/>
    <n v="19195"/>
    <x v="2"/>
    <x v="0"/>
    <s v="USD"/>
    <x v="951"/>
    <x v="951"/>
    <b v="0"/>
    <x v="212"/>
    <b v="0"/>
    <s v="technology/wearables"/>
    <x v="749"/>
    <x v="71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b v="0"/>
    <x v="193"/>
    <b v="0"/>
    <s v="technology/wearables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x v="81"/>
    <b v="0"/>
    <s v="technology/wearables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x v="196"/>
    <b v="0"/>
    <s v="technology/wearables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b v="0"/>
    <x v="251"/>
    <b v="0"/>
    <s v="technology/wearables"/>
    <x v="753"/>
    <x v="717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b v="0"/>
    <x v="57"/>
    <b v="0"/>
    <s v="technology/wearables"/>
    <x v="754"/>
    <x v="718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b v="0"/>
    <x v="63"/>
    <b v="0"/>
    <s v="technology/wearables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x v="57"/>
    <b v="0"/>
    <s v="technology/wearables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x v="199"/>
    <b v="0"/>
    <s v="technology/wearables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b v="0"/>
    <x v="101"/>
    <b v="0"/>
    <s v="technology/wearables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b v="0"/>
    <x v="238"/>
    <b v="0"/>
    <s v="technology/wearables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x v="77"/>
    <b v="0"/>
    <s v="technology/wearables"/>
    <x v="760"/>
    <x v="724"/>
    <x v="2"/>
    <x v="8"/>
  </r>
  <r>
    <n v="963"/>
    <s v="The Ultimate Learning Center"/>
    <s v="WE are molding an educated, motivated, non violent GENERATION!"/>
    <x v="19"/>
    <n v="377"/>
    <x v="2"/>
    <x v="0"/>
    <s v="USD"/>
    <x v="963"/>
    <x v="963"/>
    <b v="0"/>
    <x v="82"/>
    <b v="0"/>
    <s v="technology/wearables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x v="60"/>
    <b v="0"/>
    <s v="technology/wearables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x v="79"/>
    <b v="0"/>
    <s v="technology/wearables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b v="0"/>
    <x v="209"/>
    <b v="0"/>
    <s v="technology/wearables"/>
    <x v="764"/>
    <x v="728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b v="0"/>
    <x v="75"/>
    <b v="0"/>
    <s v="technology/wearables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b v="0"/>
    <x v="80"/>
    <b v="0"/>
    <s v="technology/wearables"/>
    <x v="766"/>
    <x v="730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b v="0"/>
    <x v="202"/>
    <b v="0"/>
    <s v="technology/wearables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b v="0"/>
    <x v="25"/>
    <b v="0"/>
    <s v="technology/wearables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b v="0"/>
    <x v="81"/>
    <b v="0"/>
    <s v="technology/wearables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b v="0"/>
    <x v="43"/>
    <b v="0"/>
    <s v="technology/wearables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x v="22"/>
    <b v="0"/>
    <s v="technology/wearables"/>
    <x v="771"/>
    <x v="73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b v="0"/>
    <x v="83"/>
    <b v="0"/>
    <s v="technology/wearables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x v="54"/>
    <b v="0"/>
    <s v="technology/wearables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x v="59"/>
    <b v="0"/>
    <s v="technology/wearables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b v="0"/>
    <x v="8"/>
    <b v="0"/>
    <s v="technology/wearables"/>
    <x v="774"/>
    <x v="739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b v="0"/>
    <x v="252"/>
    <b v="0"/>
    <s v="technology/wearables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x v="93"/>
    <b v="0"/>
    <s v="technology/wearables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b v="0"/>
    <x v="162"/>
    <b v="0"/>
    <s v="technology/wearables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x v="80"/>
    <b v="0"/>
    <s v="technology/wearables"/>
    <x v="778"/>
    <x v="743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b v="0"/>
    <x v="83"/>
    <b v="0"/>
    <s v="technology/wearables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x v="122"/>
    <b v="0"/>
    <s v="technology/wearables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b v="0"/>
    <x v="83"/>
    <b v="0"/>
    <s v="technology/wearables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b v="0"/>
    <x v="23"/>
    <b v="0"/>
    <s v="technology/wearables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x v="23"/>
    <b v="0"/>
    <s v="technology/wearables"/>
    <x v="782"/>
    <x v="74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b v="0"/>
    <x v="14"/>
    <b v="0"/>
    <s v="technology/wearables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b v="0"/>
    <x v="78"/>
    <b v="0"/>
    <s v="technology/wearables"/>
    <x v="109"/>
    <x v="121"/>
    <x v="2"/>
    <x v="8"/>
  </r>
  <r>
    <n v="989"/>
    <s v="Power Rope"/>
    <s v="The most useful phone charger you will ever buy"/>
    <x v="3"/>
    <n v="1677"/>
    <x v="2"/>
    <x v="0"/>
    <s v="USD"/>
    <x v="989"/>
    <x v="989"/>
    <b v="0"/>
    <x v="58"/>
    <b v="0"/>
    <s v="technology/wearables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x v="84"/>
    <b v="0"/>
    <s v="technology/wearables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b v="0"/>
    <x v="63"/>
    <b v="0"/>
    <s v="technology/wearables"/>
    <x v="785"/>
    <x v="750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b v="0"/>
    <x v="80"/>
    <b v="0"/>
    <s v="technology/wearables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x v="193"/>
    <b v="0"/>
    <s v="technology/wearables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b v="0"/>
    <x v="202"/>
    <b v="0"/>
    <s v="technology/wearables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b v="0"/>
    <x v="82"/>
    <b v="0"/>
    <s v="technology/wearables"/>
    <x v="789"/>
    <x v="754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b v="0"/>
    <x v="81"/>
    <b v="0"/>
    <s v="technology/wearables"/>
    <x v="790"/>
    <x v="31"/>
    <x v="2"/>
    <x v="8"/>
  </r>
  <r>
    <n v="997"/>
    <s v="iPhanny"/>
    <s v="The iPhanny keeps your iPhone 6 safe from bending in those dangerous pants pockets."/>
    <x v="10"/>
    <n v="65"/>
    <x v="2"/>
    <x v="0"/>
    <s v="USD"/>
    <x v="997"/>
    <x v="997"/>
    <b v="0"/>
    <x v="22"/>
    <b v="0"/>
    <s v="technology/wearables"/>
    <x v="698"/>
    <x v="75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b v="0"/>
    <x v="194"/>
    <b v="0"/>
    <s v="technology/wearables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b v="0"/>
    <x v="244"/>
    <b v="0"/>
    <s v="technology/wearables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b v="0"/>
    <x v="79"/>
    <b v="0"/>
    <s v="technology/wearables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b v="0"/>
    <x v="80"/>
    <b v="0"/>
    <s v="technology/wearables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x v="19"/>
    <b v="0"/>
    <s v="technology/wearables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b v="0"/>
    <x v="41"/>
    <b v="0"/>
    <s v="technology/wearables"/>
    <x v="795"/>
    <x v="761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b v="0"/>
    <x v="195"/>
    <b v="0"/>
    <s v="technology/wearables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b v="0"/>
    <x v="253"/>
    <b v="0"/>
    <s v="technology/wearables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b v="0"/>
    <x v="22"/>
    <b v="0"/>
    <s v="technology/wearables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b v="0"/>
    <x v="88"/>
    <b v="0"/>
    <s v="technology/wearables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x v="29"/>
    <b v="0"/>
    <s v="technology/wearables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x v="21"/>
    <b v="0"/>
    <s v="technology/wearables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x v="80"/>
    <b v="0"/>
    <s v="technology/wearables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b v="0"/>
    <x v="29"/>
    <b v="0"/>
    <s v="technology/wearables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b v="0"/>
    <x v="254"/>
    <b v="0"/>
    <s v="technology/wearables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x v="240"/>
    <b v="0"/>
    <s v="technology/wearables"/>
    <x v="805"/>
    <x v="768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b v="0"/>
    <x v="38"/>
    <b v="0"/>
    <s v="technology/wearables"/>
    <x v="806"/>
    <x v="769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b v="0"/>
    <x v="79"/>
    <b v="0"/>
    <s v="technology/wearables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b v="0"/>
    <x v="44"/>
    <b v="0"/>
    <s v="technology/wearables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x v="255"/>
    <b v="0"/>
    <s v="technology/wearables"/>
    <x v="808"/>
    <x v="771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b v="0"/>
    <x v="63"/>
    <b v="0"/>
    <s v="technology/wearables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b v="0"/>
    <x v="256"/>
    <b v="0"/>
    <s v="technology/wearables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x v="209"/>
    <b v="1"/>
    <s v="music/electronic music"/>
    <x v="811"/>
    <x v="773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b v="1"/>
    <x v="257"/>
    <b v="1"/>
    <s v="music/electronic music"/>
    <x v="812"/>
    <x v="77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b v="1"/>
    <x v="142"/>
    <b v="1"/>
    <s v="music/electronic music"/>
    <x v="813"/>
    <x v="77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b v="0"/>
    <x v="132"/>
    <b v="1"/>
    <s v="music/electronic music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x v="42"/>
    <b v="1"/>
    <s v="music/electronic music"/>
    <x v="815"/>
    <x v="77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b v="1"/>
    <x v="258"/>
    <b v="1"/>
    <s v="music/electronic music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x v="259"/>
    <b v="1"/>
    <s v="music/electronic music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x v="112"/>
    <b v="1"/>
    <s v="music/electronic music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b v="1"/>
    <x v="260"/>
    <b v="1"/>
    <s v="music/electronic music"/>
    <x v="819"/>
    <x v="781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b v="0"/>
    <x v="261"/>
    <b v="1"/>
    <s v="music/electronic music"/>
    <x v="820"/>
    <x v="782"/>
    <x v="4"/>
    <x v="15"/>
  </r>
  <r>
    <n v="1030"/>
    <s v="The Gothsicles - I FEEL SICLE"/>
    <s v="Help fund the latest Gothsicles mega-album, I FEEL SICLE!"/>
    <x v="13"/>
    <n v="6842"/>
    <x v="0"/>
    <x v="0"/>
    <s v="USD"/>
    <x v="1030"/>
    <x v="1030"/>
    <b v="0"/>
    <x v="180"/>
    <b v="1"/>
    <s v="music/electronic music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b v="0"/>
    <x v="221"/>
    <b v="1"/>
    <s v="music/electronic music"/>
    <x v="202"/>
    <x v="784"/>
    <x v="4"/>
    <x v="15"/>
  </r>
  <r>
    <n v="1032"/>
    <s v="Phantom Ship / Coastal (Album Preorder)"/>
    <s v="Ideal for living rooms and open spaces."/>
    <x v="105"/>
    <n v="5858.84"/>
    <x v="0"/>
    <x v="0"/>
    <s v="USD"/>
    <x v="1032"/>
    <x v="1032"/>
    <b v="0"/>
    <x v="93"/>
    <b v="1"/>
    <s v="music/electronic music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x v="74"/>
    <b v="1"/>
    <s v="music/electronic music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b v="0"/>
    <x v="262"/>
    <b v="1"/>
    <s v="music/electronic music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b v="0"/>
    <x v="88"/>
    <b v="1"/>
    <s v="music/electronic music"/>
    <x v="825"/>
    <x v="788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b v="0"/>
    <x v="263"/>
    <b v="1"/>
    <s v="music/electronic music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x v="64"/>
    <b v="1"/>
    <s v="music/electronic music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b v="0"/>
    <x v="42"/>
    <b v="1"/>
    <s v="music/electronic music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b v="0"/>
    <x v="209"/>
    <b v="1"/>
    <s v="music/electronic music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x v="29"/>
    <b v="0"/>
    <s v="journalism/audio"/>
    <x v="385"/>
    <x v="409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b v="0"/>
    <x v="78"/>
    <b v="0"/>
    <s v="journalism/audio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x v="29"/>
    <b v="0"/>
    <s v="journalism/audio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b v="0"/>
    <x v="264"/>
    <b v="0"/>
    <s v="journalism/audio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x v="84"/>
    <b v="0"/>
    <s v="journalism/audio"/>
    <x v="831"/>
    <x v="366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b v="0"/>
    <x v="22"/>
    <b v="0"/>
    <s v="journalism/audio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b v="0"/>
    <x v="78"/>
    <b v="0"/>
    <s v="journalism/audio"/>
    <x v="109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b v="0"/>
    <x v="29"/>
    <b v="0"/>
    <s v="journalism/audio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x v="80"/>
    <b v="0"/>
    <s v="journalism/audio"/>
    <x v="834"/>
    <x v="450"/>
    <x v="5"/>
    <x v="16"/>
  </r>
  <r>
    <n v="1049"/>
    <s v="J1 (Canceled)"/>
    <s v="------"/>
    <x v="14"/>
    <n v="0"/>
    <x v="1"/>
    <x v="0"/>
    <s v="USD"/>
    <x v="1049"/>
    <x v="1049"/>
    <b v="0"/>
    <x v="78"/>
    <b v="0"/>
    <s v="journalism/audio"/>
    <x v="109"/>
    <x v="121"/>
    <x v="5"/>
    <x v="16"/>
  </r>
  <r>
    <n v="1050"/>
    <s v="The (Secular) Barbershop Podcast (Canceled)"/>
    <s v="Secularism is on the rise and I hear you.Talk to me."/>
    <x v="30"/>
    <n v="0"/>
    <x v="1"/>
    <x v="0"/>
    <s v="USD"/>
    <x v="1050"/>
    <x v="1050"/>
    <b v="0"/>
    <x v="78"/>
    <b v="0"/>
    <s v="journalism/audio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b v="0"/>
    <x v="78"/>
    <b v="0"/>
    <s v="journalism/audio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x v="78"/>
    <b v="0"/>
    <s v="journalism/audio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b v="0"/>
    <x v="29"/>
    <b v="0"/>
    <s v="journalism/audio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x v="78"/>
    <b v="0"/>
    <s v="journalism/audio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b v="0"/>
    <x v="78"/>
    <b v="0"/>
    <s v="journalism/audio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b v="0"/>
    <x v="78"/>
    <b v="0"/>
    <s v="journalism/audio"/>
    <x v="109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b v="0"/>
    <x v="78"/>
    <b v="0"/>
    <s v="journalism/audio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x v="78"/>
    <b v="0"/>
    <s v="journalism/audio"/>
    <x v="109"/>
    <x v="121"/>
    <x v="5"/>
    <x v="16"/>
  </r>
  <r>
    <n v="1059"/>
    <s v="Voice Over Artist (Canceled)"/>
    <s v="Turning myself into a vocal artist."/>
    <x v="184"/>
    <n v="0"/>
    <x v="1"/>
    <x v="0"/>
    <s v="USD"/>
    <x v="1059"/>
    <x v="1059"/>
    <b v="0"/>
    <x v="78"/>
    <b v="0"/>
    <s v="journalism/audio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b v="0"/>
    <x v="29"/>
    <b v="0"/>
    <s v="journalism/audio"/>
    <x v="460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b v="0"/>
    <x v="78"/>
    <b v="0"/>
    <s v="journalism/audio"/>
    <x v="109"/>
    <x v="121"/>
    <x v="5"/>
    <x v="16"/>
  </r>
  <r>
    <n v="1062"/>
    <s v="RETURNING AT A LATER DATE"/>
    <s v="SEE US ON PATREON www.badgirlartwork.com"/>
    <x v="212"/>
    <n v="190"/>
    <x v="1"/>
    <x v="0"/>
    <s v="USD"/>
    <x v="1062"/>
    <x v="1062"/>
    <b v="0"/>
    <x v="80"/>
    <b v="0"/>
    <s v="journalism/audio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x v="78"/>
    <b v="0"/>
    <s v="journalism/audio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x v="252"/>
    <b v="0"/>
    <s v="games/video games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b v="0"/>
    <x v="81"/>
    <b v="0"/>
    <s v="games/video games"/>
    <x v="837"/>
    <x v="796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b v="0"/>
    <x v="265"/>
    <b v="0"/>
    <s v="games/video games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b v="0"/>
    <x v="73"/>
    <b v="0"/>
    <s v="games/video games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b v="0"/>
    <x v="80"/>
    <b v="0"/>
    <s v="games/video games"/>
    <x v="840"/>
    <x v="798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b v="0"/>
    <x v="64"/>
    <b v="0"/>
    <s v="games/video games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b v="0"/>
    <x v="84"/>
    <b v="0"/>
    <s v="games/video games"/>
    <x v="449"/>
    <x v="436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x v="78"/>
    <b v="0"/>
    <s v="games/video games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x v="80"/>
    <b v="0"/>
    <s v="games/video games"/>
    <x v="842"/>
    <x v="800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b v="0"/>
    <x v="29"/>
    <b v="0"/>
    <s v="games/video games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x v="209"/>
    <b v="0"/>
    <s v="games/video games"/>
    <x v="844"/>
    <x v="801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b v="0"/>
    <x v="83"/>
    <b v="0"/>
    <s v="games/video games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b v="0"/>
    <x v="266"/>
    <b v="0"/>
    <s v="games/video games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b v="0"/>
    <x v="157"/>
    <b v="0"/>
    <s v="games/video games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x v="81"/>
    <b v="0"/>
    <s v="games/video games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x v="59"/>
    <b v="0"/>
    <s v="games/video games"/>
    <x v="848"/>
    <x v="80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b v="0"/>
    <x v="15"/>
    <b v="0"/>
    <s v="games/video games"/>
    <x v="849"/>
    <x v="805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b v="0"/>
    <x v="80"/>
    <b v="0"/>
    <s v="games/video games"/>
    <x v="850"/>
    <x v="366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b v="0"/>
    <x v="83"/>
    <b v="0"/>
    <s v="games/video games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x v="29"/>
    <b v="0"/>
    <s v="games/video games"/>
    <x v="380"/>
    <x v="807"/>
    <x v="6"/>
    <x v="17"/>
  </r>
  <r>
    <n v="1084"/>
    <s v="My own channel"/>
    <s v="I want to start my own channel for gaming"/>
    <x v="131"/>
    <n v="0"/>
    <x v="2"/>
    <x v="0"/>
    <s v="USD"/>
    <x v="1084"/>
    <x v="1084"/>
    <b v="0"/>
    <x v="78"/>
    <b v="0"/>
    <s v="games/video games"/>
    <x v="109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b v="0"/>
    <x v="82"/>
    <b v="0"/>
    <s v="games/video games"/>
    <x v="851"/>
    <x v="808"/>
    <x v="6"/>
    <x v="17"/>
  </r>
  <r>
    <n v="1086"/>
    <s v="Cyber Universe Online"/>
    <s v="Humanity's future in the Galaxy"/>
    <x v="102"/>
    <n v="15"/>
    <x v="2"/>
    <x v="0"/>
    <s v="USD"/>
    <x v="1086"/>
    <x v="1086"/>
    <b v="0"/>
    <x v="84"/>
    <b v="0"/>
    <s v="games/video games"/>
    <x v="852"/>
    <x v="507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x v="78"/>
    <b v="0"/>
    <s v="games/video games"/>
    <x v="109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b v="0"/>
    <x v="206"/>
    <b v="0"/>
    <s v="games/video games"/>
    <x v="853"/>
    <x v="809"/>
    <x v="6"/>
    <x v="17"/>
  </r>
  <r>
    <n v="1089"/>
    <s v="Farabel"/>
    <s v="Farabel is a single player turn-based fantasy strategy game for Mac/PC/Linux"/>
    <x v="36"/>
    <n v="1174"/>
    <x v="2"/>
    <x v="6"/>
    <s v="EUR"/>
    <x v="1089"/>
    <x v="1089"/>
    <b v="0"/>
    <x v="72"/>
    <b v="0"/>
    <s v="games/video games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x v="29"/>
    <b v="0"/>
    <s v="games/video games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b v="0"/>
    <x v="84"/>
    <b v="0"/>
    <s v="games/video games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b v="0"/>
    <x v="63"/>
    <b v="0"/>
    <s v="games/video games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x v="80"/>
    <b v="0"/>
    <s v="games/video games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x v="74"/>
    <b v="0"/>
    <s v="games/video games"/>
    <x v="859"/>
    <x v="81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x v="225"/>
    <b v="0"/>
    <s v="games/video games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b v="0"/>
    <x v="60"/>
    <b v="0"/>
    <s v="games/video games"/>
    <x v="861"/>
    <x v="81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b v="0"/>
    <x v="63"/>
    <b v="0"/>
    <s v="games/video games"/>
    <x v="862"/>
    <x v="815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b v="0"/>
    <x v="19"/>
    <b v="0"/>
    <s v="games/video games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b v="0"/>
    <x v="29"/>
    <b v="0"/>
    <s v="games/video games"/>
    <x v="724"/>
    <x v="384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b v="0"/>
    <x v="73"/>
    <b v="0"/>
    <s v="games/video games"/>
    <x v="453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b v="0"/>
    <x v="79"/>
    <b v="0"/>
    <s v="games/video games"/>
    <x v="864"/>
    <x v="817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b v="0"/>
    <x v="54"/>
    <b v="0"/>
    <s v="games/video games"/>
    <x v="865"/>
    <x v="818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x v="41"/>
    <b v="0"/>
    <s v="games/video games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x v="77"/>
    <b v="0"/>
    <s v="games/video games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x v="9"/>
    <b v="0"/>
    <s v="games/video games"/>
    <x v="868"/>
    <x v="820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b v="0"/>
    <x v="63"/>
    <b v="0"/>
    <s v="games/video games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b v="0"/>
    <x v="78"/>
    <b v="0"/>
    <s v="games/video games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x v="64"/>
    <b v="0"/>
    <s v="games/video games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b v="0"/>
    <x v="83"/>
    <b v="0"/>
    <s v="games/video games"/>
    <x v="871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b v="0"/>
    <x v="202"/>
    <b v="0"/>
    <s v="games/video games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x v="29"/>
    <b v="0"/>
    <s v="games/video games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b v="0"/>
    <x v="267"/>
    <b v="0"/>
    <s v="games/video games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b v="0"/>
    <x v="29"/>
    <b v="0"/>
    <s v="games/video games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b v="0"/>
    <x v="83"/>
    <b v="0"/>
    <s v="games/video games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x v="80"/>
    <b v="0"/>
    <s v="games/video games"/>
    <x v="875"/>
    <x v="514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b v="0"/>
    <x v="73"/>
    <b v="0"/>
    <s v="games/video games"/>
    <x v="876"/>
    <x v="826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b v="0"/>
    <x v="22"/>
    <b v="0"/>
    <s v="games/video games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x v="83"/>
    <b v="0"/>
    <s v="games/video games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x v="29"/>
    <b v="0"/>
    <s v="games/video games"/>
    <x v="879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b v="0"/>
    <x v="78"/>
    <b v="0"/>
    <s v="games/video games"/>
    <x v="109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b v="0"/>
    <x v="81"/>
    <b v="0"/>
    <s v="games/video games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x v="78"/>
    <b v="0"/>
    <s v="games/video games"/>
    <x v="109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b v="0"/>
    <x v="83"/>
    <b v="0"/>
    <s v="games/video games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x v="63"/>
    <b v="0"/>
    <s v="games/mobile games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b v="0"/>
    <x v="78"/>
    <b v="0"/>
    <s v="games/mobile games"/>
    <x v="109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b v="0"/>
    <x v="84"/>
    <b v="0"/>
    <s v="games/mobile games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x v="23"/>
    <b v="0"/>
    <s v="games/mobile games"/>
    <x v="883"/>
    <x v="832"/>
    <x v="6"/>
    <x v="18"/>
  </r>
  <r>
    <n v="1128"/>
    <s v="Flying Turds"/>
    <s v="#havingfunFTW"/>
    <x v="28"/>
    <n v="1"/>
    <x v="2"/>
    <x v="1"/>
    <s v="GBP"/>
    <x v="1128"/>
    <x v="1128"/>
    <b v="0"/>
    <x v="29"/>
    <b v="0"/>
    <s v="games/mobile games"/>
    <x v="37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b v="0"/>
    <x v="84"/>
    <b v="0"/>
    <s v="games/mobile games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b v="0"/>
    <x v="83"/>
    <b v="0"/>
    <s v="games/mobile games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x v="78"/>
    <b v="0"/>
    <s v="games/mobile games"/>
    <x v="109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b v="0"/>
    <x v="62"/>
    <b v="0"/>
    <s v="games/mobile games"/>
    <x v="885"/>
    <x v="833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b v="0"/>
    <x v="29"/>
    <b v="0"/>
    <s v="games/mobile games"/>
    <x v="886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b v="0"/>
    <x v="29"/>
    <b v="0"/>
    <s v="games/mobile games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b v="0"/>
    <x v="29"/>
    <b v="0"/>
    <s v="games/mobile games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x v="79"/>
    <b v="0"/>
    <s v="games/mobile games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x v="70"/>
    <b v="0"/>
    <s v="games/mobile games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b v="0"/>
    <x v="80"/>
    <b v="0"/>
    <s v="games/mobile games"/>
    <x v="737"/>
    <x v="683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b v="0"/>
    <x v="29"/>
    <b v="0"/>
    <s v="games/mobile games"/>
    <x v="889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b v="0"/>
    <x v="78"/>
    <b v="0"/>
    <s v="games/mobile games"/>
    <x v="109"/>
    <x v="121"/>
    <x v="6"/>
    <x v="18"/>
  </r>
  <r>
    <n v="1141"/>
    <s v="Arena Z - Zombie Survival"/>
    <s v="I think this will be a great game!"/>
    <x v="2"/>
    <n v="0"/>
    <x v="2"/>
    <x v="12"/>
    <s v="EUR"/>
    <x v="1141"/>
    <x v="1141"/>
    <b v="0"/>
    <x v="78"/>
    <b v="0"/>
    <s v="games/mobile games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b v="0"/>
    <x v="78"/>
    <b v="0"/>
    <s v="games/mobile games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x v="22"/>
    <b v="0"/>
    <s v="games/mobile games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b v="0"/>
    <x v="78"/>
    <b v="0"/>
    <s v="food/food trucks"/>
    <x v="109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b v="0"/>
    <x v="29"/>
    <b v="0"/>
    <s v="food/food trucks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b v="0"/>
    <x v="8"/>
    <b v="0"/>
    <s v="food/food trucks"/>
    <x v="891"/>
    <x v="83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b v="0"/>
    <x v="78"/>
    <b v="0"/>
    <s v="food/food trucks"/>
    <x v="109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b v="0"/>
    <x v="83"/>
    <b v="0"/>
    <s v="food/food trucks"/>
    <x v="892"/>
    <x v="838"/>
    <x v="7"/>
    <x v="19"/>
  </r>
  <r>
    <n v="1149"/>
    <s v="The Floridian Food Truck"/>
    <s v="Bringing culturally diverse Floridian cuisine to the people!"/>
    <x v="63"/>
    <n v="75"/>
    <x v="2"/>
    <x v="0"/>
    <s v="USD"/>
    <x v="1149"/>
    <x v="1149"/>
    <b v="0"/>
    <x v="84"/>
    <b v="0"/>
    <s v="food/food trucks"/>
    <x v="840"/>
    <x v="839"/>
    <x v="7"/>
    <x v="19"/>
  </r>
  <r>
    <n v="1150"/>
    <s v="Chef Po's Food Truck"/>
    <s v="Bringing delicious authentic and fusion Taiwanese Food to the West Coast."/>
    <x v="30"/>
    <n v="252"/>
    <x v="2"/>
    <x v="0"/>
    <s v="USD"/>
    <x v="1150"/>
    <x v="1150"/>
    <b v="0"/>
    <x v="79"/>
    <b v="0"/>
    <s v="food/food trucks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x v="78"/>
    <b v="0"/>
    <s v="food/food trucks"/>
    <x v="109"/>
    <x v="121"/>
    <x v="7"/>
    <x v="19"/>
  </r>
  <r>
    <n v="1152"/>
    <s v="Peruvian King Food Truck"/>
    <s v="Peruvian food truck with an LA twist."/>
    <x v="194"/>
    <n v="911"/>
    <x v="2"/>
    <x v="0"/>
    <s v="USD"/>
    <x v="1152"/>
    <x v="1152"/>
    <b v="0"/>
    <x v="41"/>
    <b v="0"/>
    <s v="food/food trucks"/>
    <x v="894"/>
    <x v="841"/>
    <x v="7"/>
    <x v="19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b v="0"/>
    <x v="29"/>
    <b v="0"/>
    <s v="food/food trucks"/>
    <x v="895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b v="0"/>
    <x v="83"/>
    <b v="0"/>
    <s v="food/food trucks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x v="22"/>
    <b v="0"/>
    <s v="food/food trucks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b v="0"/>
    <x v="78"/>
    <b v="0"/>
    <s v="food/food trucks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b v="0"/>
    <x v="83"/>
    <b v="0"/>
    <s v="food/food trucks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x v="83"/>
    <b v="0"/>
    <s v="food/food trucks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x v="78"/>
    <b v="0"/>
    <s v="food/food trucks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b v="0"/>
    <x v="10"/>
    <b v="0"/>
    <s v="food/food trucks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x v="78"/>
    <b v="0"/>
    <s v="food/food trucks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x v="84"/>
    <b v="0"/>
    <s v="food/food trucks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x v="78"/>
    <b v="0"/>
    <s v="food/food trucks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b v="0"/>
    <x v="78"/>
    <b v="0"/>
    <s v="food/food trucks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b v="0"/>
    <x v="20"/>
    <b v="0"/>
    <s v="food/food trucks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x v="22"/>
    <b v="0"/>
    <s v="food/food trucks"/>
    <x v="903"/>
    <x v="846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b v="0"/>
    <x v="38"/>
    <b v="0"/>
    <s v="food/food trucks"/>
    <x v="904"/>
    <x v="847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b v="0"/>
    <x v="83"/>
    <b v="0"/>
    <s v="food/food trucks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b v="0"/>
    <x v="83"/>
    <b v="0"/>
    <s v="food/food trucks"/>
    <x v="906"/>
    <x v="162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x v="84"/>
    <b v="0"/>
    <s v="food/food trucks"/>
    <x v="177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b v="0"/>
    <x v="29"/>
    <b v="0"/>
    <s v="food/food trucks"/>
    <x v="370"/>
    <x v="384"/>
    <x v="7"/>
    <x v="19"/>
  </r>
  <r>
    <n v="1172"/>
    <s v="let your dayz take you to the dogs."/>
    <s v="Bringing YOUR favorite dog recipes to the streets."/>
    <x v="7"/>
    <n v="0"/>
    <x v="2"/>
    <x v="0"/>
    <s v="USD"/>
    <x v="1172"/>
    <x v="1172"/>
    <b v="0"/>
    <x v="78"/>
    <b v="0"/>
    <s v="food/food trucks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x v="29"/>
    <b v="0"/>
    <s v="food/food trucks"/>
    <x v="907"/>
    <x v="18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b v="0"/>
    <x v="10"/>
    <b v="0"/>
    <s v="food/food trucks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b v="0"/>
    <x v="82"/>
    <b v="0"/>
    <s v="food/food trucks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b v="0"/>
    <x v="29"/>
    <b v="0"/>
    <s v="food/food trucks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b v="0"/>
    <x v="78"/>
    <b v="0"/>
    <s v="food/food trucks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x v="29"/>
    <b v="0"/>
    <s v="food/food trucks"/>
    <x v="44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b v="0"/>
    <x v="81"/>
    <b v="0"/>
    <s v="food/food trucks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b v="0"/>
    <x v="268"/>
    <b v="0"/>
    <s v="food/food trucks"/>
    <x v="912"/>
    <x v="851"/>
    <x v="7"/>
    <x v="19"/>
  </r>
  <r>
    <n v="1181"/>
    <s v="Gringo Loco Tacos Food Truck"/>
    <s v="Bringing the best tacos to the streets of Chicago!"/>
    <x v="63"/>
    <n v="4"/>
    <x v="2"/>
    <x v="0"/>
    <s v="USD"/>
    <x v="1181"/>
    <x v="1181"/>
    <b v="0"/>
    <x v="83"/>
    <b v="0"/>
    <s v="food/food trucks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x v="80"/>
    <b v="0"/>
    <s v="food/food trucks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x v="83"/>
    <b v="0"/>
    <s v="food/food trucks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x v="269"/>
    <b v="1"/>
    <s v="photography/photobooks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x v="112"/>
    <b v="1"/>
    <s v="photography/photobooks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x v="252"/>
    <b v="1"/>
    <s v="photography/photobooks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x v="16"/>
    <b v="1"/>
    <s v="photography/photobooks"/>
    <x v="917"/>
    <x v="857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b v="0"/>
    <x v="268"/>
    <b v="1"/>
    <s v="photography/photobooks"/>
    <x v="918"/>
    <x v="85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b v="0"/>
    <x v="48"/>
    <b v="1"/>
    <s v="photography/photobooks"/>
    <x v="919"/>
    <x v="85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b v="0"/>
    <x v="62"/>
    <b v="1"/>
    <s v="photography/photobooks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x v="51"/>
    <b v="1"/>
    <s v="photography/photobooks"/>
    <x v="921"/>
    <x v="861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b v="0"/>
    <x v="41"/>
    <b v="1"/>
    <s v="photography/photobooks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x v="270"/>
    <b v="1"/>
    <s v="photography/photobooks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x v="271"/>
    <b v="1"/>
    <s v="photography/photobooks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b v="0"/>
    <x v="203"/>
    <b v="1"/>
    <s v="photography/photobooks"/>
    <x v="920"/>
    <x v="865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b v="0"/>
    <x v="272"/>
    <b v="1"/>
    <s v="photography/photobooks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x v="100"/>
    <b v="1"/>
    <s v="photography/photobooks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b v="0"/>
    <x v="157"/>
    <b v="1"/>
    <s v="photography/photobooks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x v="82"/>
    <b v="1"/>
    <s v="photography/photobooks"/>
    <x v="928"/>
    <x v="869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x v="273"/>
    <b v="1"/>
    <s v="photography/photobooks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b v="0"/>
    <x v="112"/>
    <b v="1"/>
    <s v="photography/photobooks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x v="197"/>
    <b v="1"/>
    <s v="photography/photobooks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x v="21"/>
    <b v="1"/>
    <s v="photography/photobooks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b v="0"/>
    <x v="7"/>
    <b v="1"/>
    <s v="photography/photobooks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x v="95"/>
    <b v="1"/>
    <s v="photography/photobooks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x v="58"/>
    <b v="1"/>
    <s v="photography/photobooks"/>
    <x v="935"/>
    <x v="876"/>
    <x v="8"/>
    <x v="20"/>
  </r>
  <r>
    <n v="1207"/>
    <s v="ITALIANA"/>
    <s v="A humanistic photo book about ancestral &amp; post-modern Italy."/>
    <x v="227"/>
    <n v="17396"/>
    <x v="0"/>
    <x v="13"/>
    <s v="EUR"/>
    <x v="1207"/>
    <x v="1207"/>
    <b v="0"/>
    <x v="261"/>
    <b v="1"/>
    <s v="photography/photobooks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b v="0"/>
    <x v="11"/>
    <b v="1"/>
    <s v="photography/photobooks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b v="0"/>
    <x v="67"/>
    <b v="1"/>
    <s v="photography/photobooks"/>
    <x v="938"/>
    <x v="879"/>
    <x v="8"/>
    <x v="20"/>
  </r>
  <r>
    <n v="1210"/>
    <s v="Det Andra GÃ¶teborg"/>
    <s v="En fotobok om livet i det enda andra GÃ¶teborg i vÃ¤rlden"/>
    <x v="22"/>
    <n v="50863"/>
    <x v="0"/>
    <x v="11"/>
    <s v="SEK"/>
    <x v="1210"/>
    <x v="1210"/>
    <b v="0"/>
    <x v="273"/>
    <b v="1"/>
    <s v="photography/photobooks"/>
    <x v="939"/>
    <x v="880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b v="0"/>
    <x v="79"/>
    <b v="1"/>
    <s v="photography/photobooks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x v="183"/>
    <b v="1"/>
    <s v="photography/photobooks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x v="52"/>
    <b v="1"/>
    <s v="photography/photobooks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b v="0"/>
    <x v="20"/>
    <b v="1"/>
    <s v="photography/photobooks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b v="0"/>
    <x v="274"/>
    <b v="1"/>
    <s v="photography/photobooks"/>
    <x v="944"/>
    <x v="885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b v="0"/>
    <x v="147"/>
    <b v="1"/>
    <s v="photography/photobooks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x v="275"/>
    <b v="1"/>
    <s v="photography/photobooks"/>
    <x v="946"/>
    <x v="88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b v="0"/>
    <x v="30"/>
    <b v="1"/>
    <s v="photography/photobooks"/>
    <x v="947"/>
    <x v="888"/>
    <x v="8"/>
    <x v="20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b v="0"/>
    <x v="35"/>
    <b v="1"/>
    <s v="photography/photobooks"/>
    <x v="948"/>
    <x v="88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b v="0"/>
    <x v="205"/>
    <b v="1"/>
    <s v="photography/photobooks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x v="273"/>
    <b v="1"/>
    <s v="photography/photobooks"/>
    <x v="950"/>
    <x v="891"/>
    <x v="8"/>
    <x v="20"/>
  </r>
  <r>
    <n v="1222"/>
    <s v="Project Pilgrim"/>
    <s v="Project Pilgrim is my effort to work towards normalizing mental health."/>
    <x v="23"/>
    <n v="11215"/>
    <x v="0"/>
    <x v="5"/>
    <s v="CAD"/>
    <x v="1222"/>
    <x v="1222"/>
    <b v="0"/>
    <x v="276"/>
    <b v="1"/>
    <s v="photography/photobooks"/>
    <x v="951"/>
    <x v="892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b v="0"/>
    <x v="277"/>
    <b v="1"/>
    <s v="photography/photobooks"/>
    <x v="952"/>
    <x v="893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b v="0"/>
    <x v="59"/>
    <b v="0"/>
    <s v="music/world music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b v="0"/>
    <x v="83"/>
    <b v="0"/>
    <s v="music/world music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b v="0"/>
    <x v="244"/>
    <b v="0"/>
    <s v="music/world music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b v="0"/>
    <x v="78"/>
    <b v="0"/>
    <s v="music/world music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b v="0"/>
    <x v="54"/>
    <b v="0"/>
    <s v="music/world music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x v="29"/>
    <b v="0"/>
    <s v="music/world music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x v="78"/>
    <b v="0"/>
    <s v="music/world music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b v="0"/>
    <x v="78"/>
    <b v="0"/>
    <s v="music/world music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b v="0"/>
    <x v="29"/>
    <b v="0"/>
    <s v="music/world music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x v="79"/>
    <b v="0"/>
    <s v="music/world music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b v="0"/>
    <x v="78"/>
    <b v="0"/>
    <s v="music/world music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x v="79"/>
    <b v="0"/>
    <s v="music/world music"/>
    <x v="959"/>
    <x v="436"/>
    <x v="4"/>
    <x v="21"/>
  </r>
  <r>
    <n v="1236"/>
    <s v="&quot;Volando&quot; CD Release (Canceled)"/>
    <s v="Raising money to give the musicians their due."/>
    <x v="30"/>
    <n v="0"/>
    <x v="1"/>
    <x v="0"/>
    <s v="USD"/>
    <x v="1236"/>
    <x v="1236"/>
    <b v="0"/>
    <x v="78"/>
    <b v="0"/>
    <s v="music/world music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x v="78"/>
    <b v="0"/>
    <s v="music/world music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x v="83"/>
    <b v="0"/>
    <s v="music/world music"/>
    <x v="960"/>
    <x v="898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b v="0"/>
    <x v="78"/>
    <b v="0"/>
    <s v="music/world music"/>
    <x v="109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b v="0"/>
    <x v="22"/>
    <b v="0"/>
    <s v="music/world music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b v="0"/>
    <x v="69"/>
    <b v="0"/>
    <s v="music/world music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b v="0"/>
    <x v="29"/>
    <b v="0"/>
    <s v="music/world music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b v="0"/>
    <x v="44"/>
    <b v="0"/>
    <s v="music/world music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b v="1"/>
    <x v="43"/>
    <b v="1"/>
    <s v="music/rock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b v="1"/>
    <x v="57"/>
    <b v="1"/>
    <s v="music/rock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b v="1"/>
    <x v="162"/>
    <b v="1"/>
    <s v="music/rock"/>
    <x v="967"/>
    <x v="904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b v="1"/>
    <x v="133"/>
    <b v="1"/>
    <s v="music/rock"/>
    <x v="968"/>
    <x v="90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b v="1"/>
    <x v="211"/>
    <b v="1"/>
    <s v="music/rock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b v="1"/>
    <x v="75"/>
    <b v="1"/>
    <s v="music/rock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b v="1"/>
    <x v="278"/>
    <b v="1"/>
    <s v="music/rock"/>
    <x v="971"/>
    <x v="90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b v="1"/>
    <x v="142"/>
    <b v="1"/>
    <s v="music/rock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b v="1"/>
    <x v="261"/>
    <b v="1"/>
    <s v="music/rock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x v="279"/>
    <b v="1"/>
    <s v="music/rock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x v="261"/>
    <b v="1"/>
    <s v="music/rock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b v="1"/>
    <x v="280"/>
    <b v="1"/>
    <s v="music/rock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b v="1"/>
    <x v="281"/>
    <b v="1"/>
    <s v="music/rock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x v="282"/>
    <b v="1"/>
    <s v="music/rock"/>
    <x v="978"/>
    <x v="915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b v="1"/>
    <x v="283"/>
    <b v="1"/>
    <s v="music/rock"/>
    <x v="979"/>
    <x v="916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b v="1"/>
    <x v="93"/>
    <b v="1"/>
    <s v="music/rock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x v="142"/>
    <b v="1"/>
    <s v="music/rock"/>
    <x v="981"/>
    <x v="918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b v="1"/>
    <x v="47"/>
    <b v="1"/>
    <s v="music/rock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b v="1"/>
    <x v="217"/>
    <b v="1"/>
    <s v="music/rock"/>
    <x v="983"/>
    <x v="920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b v="1"/>
    <x v="14"/>
    <b v="1"/>
    <s v="music/rock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x v="69"/>
    <b v="1"/>
    <s v="music/rock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b v="1"/>
    <x v="36"/>
    <b v="1"/>
    <s v="music/rock"/>
    <x v="986"/>
    <x v="923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b v="1"/>
    <x v="133"/>
    <b v="1"/>
    <s v="music/rock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x v="180"/>
    <b v="1"/>
    <s v="music/rock"/>
    <x v="972"/>
    <x v="925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b v="1"/>
    <x v="0"/>
    <b v="1"/>
    <s v="music/rock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x v="190"/>
    <b v="1"/>
    <s v="music/rock"/>
    <x v="989"/>
    <x v="927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b v="1"/>
    <x v="39"/>
    <b v="1"/>
    <s v="music/rock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x v="162"/>
    <b v="1"/>
    <s v="music/rock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b v="1"/>
    <x v="33"/>
    <b v="1"/>
    <s v="music/rock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b v="1"/>
    <x v="241"/>
    <b v="1"/>
    <s v="music/rock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x v="284"/>
    <b v="1"/>
    <s v="music/rock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b v="1"/>
    <x v="285"/>
    <b v="1"/>
    <s v="music/rock"/>
    <x v="993"/>
    <x v="93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b v="1"/>
    <x v="32"/>
    <b v="1"/>
    <s v="music/rock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x v="286"/>
    <b v="1"/>
    <s v="music/rock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x v="245"/>
    <b v="1"/>
    <s v="music/rock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x v="143"/>
    <b v="1"/>
    <s v="music/rock"/>
    <x v="997"/>
    <x v="9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b v="1"/>
    <x v="208"/>
    <b v="1"/>
    <s v="music/rock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x v="142"/>
    <b v="1"/>
    <s v="music/rock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x v="220"/>
    <b v="1"/>
    <s v="music/rock"/>
    <x v="999"/>
    <x v="939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b v="1"/>
    <x v="19"/>
    <b v="1"/>
    <s v="music/rock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b v="0"/>
    <x v="162"/>
    <b v="1"/>
    <s v="theater/plays"/>
    <x v="50"/>
    <x v="9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b v="0"/>
    <x v="287"/>
    <b v="1"/>
    <s v="theater/plays"/>
    <x v="1001"/>
    <x v="94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b v="0"/>
    <x v="9"/>
    <b v="1"/>
    <s v="theater/plays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b v="0"/>
    <x v="20"/>
    <b v="1"/>
    <s v="theater/plays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x v="42"/>
    <b v="1"/>
    <s v="theater/plays"/>
    <x v="1004"/>
    <x v="94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b v="0"/>
    <x v="47"/>
    <b v="1"/>
    <s v="theater/plays"/>
    <x v="1005"/>
    <x v="946"/>
    <x v="1"/>
    <x v="6"/>
  </r>
  <r>
    <n v="1290"/>
    <s v="I Died... I Came Back, ... Whatever"/>
    <s v="Sometimes your Heart has to STOP for your Life to START."/>
    <x v="8"/>
    <n v="3800"/>
    <x v="0"/>
    <x v="0"/>
    <s v="USD"/>
    <x v="1290"/>
    <x v="1290"/>
    <b v="0"/>
    <x v="48"/>
    <b v="1"/>
    <s v="theater/plays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b v="0"/>
    <x v="288"/>
    <b v="1"/>
    <s v="theater/plays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x v="47"/>
    <b v="1"/>
    <s v="theater/plays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x v="148"/>
    <b v="1"/>
    <s v="theater/plays"/>
    <x v="1008"/>
    <x v="950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b v="0"/>
    <x v="19"/>
    <b v="1"/>
    <s v="theater/plays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x v="31"/>
    <b v="1"/>
    <s v="theater/plays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x v="23"/>
    <b v="1"/>
    <s v="theater/plays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x v="146"/>
    <b v="1"/>
    <s v="theater/plays"/>
    <x v="1012"/>
    <x v="95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b v="0"/>
    <x v="51"/>
    <b v="1"/>
    <s v="theater/plays"/>
    <x v="1013"/>
    <x v="955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b v="0"/>
    <x v="58"/>
    <b v="1"/>
    <s v="theater/plays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b v="0"/>
    <x v="54"/>
    <b v="1"/>
    <s v="theater/plays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b v="0"/>
    <x v="60"/>
    <b v="1"/>
    <s v="theater/plays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b v="0"/>
    <x v="133"/>
    <b v="1"/>
    <s v="theater/plays"/>
    <x v="31"/>
    <x v="73"/>
    <x v="1"/>
    <x v="6"/>
  </r>
  <r>
    <n v="1303"/>
    <s v="Forward Arena Theatre Company: Summer Season"/>
    <s v="Groundbreaking queer theatre."/>
    <x v="8"/>
    <n v="4559.13"/>
    <x v="0"/>
    <x v="1"/>
    <s v="GBP"/>
    <x v="1303"/>
    <x v="1303"/>
    <b v="0"/>
    <x v="52"/>
    <b v="1"/>
    <s v="theater/plays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b v="0"/>
    <x v="201"/>
    <b v="0"/>
    <s v="technology/wearables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b v="0"/>
    <x v="48"/>
    <b v="0"/>
    <s v="technology/wearables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x v="289"/>
    <b v="0"/>
    <s v="technology/wearables"/>
    <x v="1019"/>
    <x v="962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b v="0"/>
    <x v="43"/>
    <b v="0"/>
    <s v="technology/wearables"/>
    <x v="1020"/>
    <x v="963"/>
    <x v="2"/>
    <x v="8"/>
  </r>
  <r>
    <n v="1308"/>
    <s v="Boost Band: Wristband Phone Charger (Canceled)"/>
    <s v="Boost Band, a wristband that charges any device"/>
    <x v="3"/>
    <n v="1136"/>
    <x v="1"/>
    <x v="0"/>
    <s v="USD"/>
    <x v="1308"/>
    <x v="1308"/>
    <b v="0"/>
    <x v="44"/>
    <b v="0"/>
    <s v="technology/wearables"/>
    <x v="1021"/>
    <x v="9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b v="0"/>
    <x v="2"/>
    <b v="0"/>
    <s v="technology/wearables"/>
    <x v="1022"/>
    <x v="965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b v="0"/>
    <x v="54"/>
    <b v="0"/>
    <s v="technology/wearables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x v="61"/>
    <b v="0"/>
    <s v="technology/wearables"/>
    <x v="1024"/>
    <x v="96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b v="0"/>
    <x v="29"/>
    <b v="0"/>
    <s v="technology/wearables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x v="259"/>
    <b v="0"/>
    <s v="technology/wearables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x v="202"/>
    <b v="0"/>
    <s v="technology/wearables"/>
    <x v="1027"/>
    <x v="969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b v="0"/>
    <x v="290"/>
    <b v="0"/>
    <s v="technology/wearables"/>
    <x v="1028"/>
    <x v="970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b v="0"/>
    <x v="29"/>
    <b v="0"/>
    <s v="technology/wearables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x v="10"/>
    <b v="0"/>
    <s v="technology/wearables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b v="0"/>
    <x v="125"/>
    <b v="0"/>
    <s v="technology/wearables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x v="82"/>
    <b v="0"/>
    <s v="technology/wearables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x v="83"/>
    <b v="0"/>
    <s v="technology/wearables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x v="63"/>
    <b v="0"/>
    <s v="technology/wearables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x v="80"/>
    <b v="0"/>
    <s v="technology/wearables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x v="34"/>
    <b v="0"/>
    <s v="technology/wearables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x v="240"/>
    <b v="0"/>
    <s v="technology/wearables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x v="22"/>
    <b v="0"/>
    <s v="technology/wearables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x v="202"/>
    <b v="0"/>
    <s v="technology/wearables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x v="14"/>
    <b v="0"/>
    <s v="technology/wearables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x v="41"/>
    <b v="0"/>
    <s v="technology/wearables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x v="82"/>
    <b v="0"/>
    <s v="technology/wearables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b v="0"/>
    <x v="133"/>
    <b v="0"/>
    <s v="technology/wearables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b v="0"/>
    <x v="69"/>
    <b v="0"/>
    <s v="technology/wearables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x v="78"/>
    <b v="0"/>
    <s v="technology/wearables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x v="78"/>
    <b v="0"/>
    <s v="technology/wearables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b v="0"/>
    <x v="222"/>
    <b v="0"/>
    <s v="technology/wearables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x v="38"/>
    <b v="0"/>
    <s v="technology/wearables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x v="291"/>
    <b v="0"/>
    <s v="technology/wearables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b v="0"/>
    <x v="205"/>
    <b v="0"/>
    <s v="technology/wearables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b v="0"/>
    <x v="41"/>
    <b v="0"/>
    <s v="technology/wearables"/>
    <x v="1049"/>
    <x v="989"/>
    <x v="2"/>
    <x v="8"/>
  </r>
  <r>
    <n v="1339"/>
    <s v="Linkoo (Canceled)"/>
    <s v="World's Smallest customizable Phone &amp; GPS Watch for kids !"/>
    <x v="63"/>
    <n v="3317"/>
    <x v="1"/>
    <x v="0"/>
    <s v="USD"/>
    <x v="1339"/>
    <x v="1339"/>
    <b v="0"/>
    <x v="77"/>
    <b v="0"/>
    <s v="technology/wearables"/>
    <x v="1050"/>
    <x v="99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b v="0"/>
    <x v="78"/>
    <b v="0"/>
    <s v="technology/wearables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x v="67"/>
    <b v="0"/>
    <s v="technology/wearables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x v="29"/>
    <b v="0"/>
    <s v="technology/wearables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x v="292"/>
    <b v="0"/>
    <s v="technology/wearables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b v="0"/>
    <x v="237"/>
    <b v="1"/>
    <s v="publishing/nonfiction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x v="63"/>
    <b v="1"/>
    <s v="publishing/nonfiction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b v="0"/>
    <x v="184"/>
    <b v="1"/>
    <s v="publishing/nonfiction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x v="162"/>
    <b v="1"/>
    <s v="publishing/nonfiction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x v="55"/>
    <b v="1"/>
    <s v="publishing/nonfiction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b v="0"/>
    <x v="293"/>
    <b v="1"/>
    <s v="publishing/nonfiction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b v="0"/>
    <x v="76"/>
    <b v="1"/>
    <s v="publishing/nonfiction"/>
    <x v="1059"/>
    <x v="9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b v="0"/>
    <x v="148"/>
    <b v="1"/>
    <s v="publishing/nonfiction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b v="0"/>
    <x v="294"/>
    <b v="1"/>
    <s v="publishing/nonfiction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b v="0"/>
    <x v="288"/>
    <b v="1"/>
    <s v="publishing/nonfiction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x v="31"/>
    <b v="1"/>
    <s v="publishing/nonfiction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x v="212"/>
    <b v="1"/>
    <s v="publishing/nonfiction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x v="45"/>
    <b v="1"/>
    <s v="publishing/nonfiction"/>
    <x v="1065"/>
    <x v="1005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b v="0"/>
    <x v="71"/>
    <b v="1"/>
    <s v="publishing/nonfiction"/>
    <x v="1066"/>
    <x v="1006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b v="0"/>
    <x v="72"/>
    <b v="1"/>
    <s v="publishing/nonfiction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x v="10"/>
    <b v="1"/>
    <s v="publishing/nonfiction"/>
    <x v="1068"/>
    <x v="1008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b v="0"/>
    <x v="75"/>
    <b v="1"/>
    <s v="publishing/nonfiction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b v="0"/>
    <x v="295"/>
    <b v="1"/>
    <s v="publishing/nonfiction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b v="0"/>
    <x v="20"/>
    <b v="1"/>
    <s v="publishing/nonfiction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x v="81"/>
    <b v="1"/>
    <s v="publishing/nonfiction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x v="296"/>
    <b v="1"/>
    <s v="music/rock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x v="297"/>
    <b v="1"/>
    <s v="music/rock"/>
    <x v="1073"/>
    <x v="1013"/>
    <x v="4"/>
    <x v="11"/>
  </r>
  <r>
    <n v="1366"/>
    <s v="Kick It! A Tribute to the A.K.s"/>
    <s v="A musical memorial for Alexi Petersen."/>
    <x v="51"/>
    <n v="9486.69"/>
    <x v="0"/>
    <x v="0"/>
    <s v="USD"/>
    <x v="1366"/>
    <x v="1366"/>
    <b v="0"/>
    <x v="206"/>
    <b v="1"/>
    <s v="music/rock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b v="0"/>
    <x v="240"/>
    <b v="1"/>
    <s v="music/rock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b v="0"/>
    <x v="45"/>
    <b v="1"/>
    <s v="music/rock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x v="298"/>
    <b v="1"/>
    <s v="music/rock"/>
    <x v="1077"/>
    <x v="101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b v="0"/>
    <x v="9"/>
    <b v="1"/>
    <s v="music/rock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x v="16"/>
    <b v="1"/>
    <s v="music/rock"/>
    <x v="1079"/>
    <x v="1019"/>
    <x v="4"/>
    <x v="11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b v="0"/>
    <x v="38"/>
    <b v="1"/>
    <s v="music/rock"/>
    <x v="1014"/>
    <x v="1020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b v="0"/>
    <x v="47"/>
    <b v="1"/>
    <s v="music/rock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b v="0"/>
    <x v="36"/>
    <b v="1"/>
    <s v="music/rock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x v="280"/>
    <b v="1"/>
    <s v="music/rock"/>
    <x v="1082"/>
    <x v="10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b v="0"/>
    <x v="129"/>
    <b v="1"/>
    <s v="music/rock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x v="162"/>
    <b v="1"/>
    <s v="music/rock"/>
    <x v="1084"/>
    <x v="1025"/>
    <x v="4"/>
    <x v="11"/>
  </r>
  <r>
    <n v="1378"/>
    <s v="SIX BY SEVEN"/>
    <s v="A psychedelic post rock masterpiece!"/>
    <x v="13"/>
    <n v="4067"/>
    <x v="0"/>
    <x v="1"/>
    <s v="GBP"/>
    <x v="1378"/>
    <x v="1378"/>
    <b v="0"/>
    <x v="182"/>
    <b v="1"/>
    <s v="music/rock"/>
    <x v="1085"/>
    <x v="1026"/>
    <x v="4"/>
    <x v="11"/>
  </r>
  <r>
    <n v="1379"/>
    <s v="J. Walter Makes a Record"/>
    <s v="---------The long-awaited debut full-length from Justin Ruddy--------"/>
    <x v="3"/>
    <n v="11160"/>
    <x v="0"/>
    <x v="0"/>
    <s v="USD"/>
    <x v="1379"/>
    <x v="1379"/>
    <b v="0"/>
    <x v="299"/>
    <b v="1"/>
    <s v="music/rock"/>
    <x v="1086"/>
    <x v="1027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b v="0"/>
    <x v="81"/>
    <b v="1"/>
    <s v="music/rock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b v="0"/>
    <x v="196"/>
    <b v="1"/>
    <s v="music/rock"/>
    <x v="1088"/>
    <x v="102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b v="0"/>
    <x v="265"/>
    <b v="1"/>
    <s v="music/rock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x v="251"/>
    <b v="1"/>
    <s v="music/rock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b v="0"/>
    <x v="287"/>
    <b v="1"/>
    <s v="music/rock"/>
    <x v="1091"/>
    <x v="1032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b v="0"/>
    <x v="179"/>
    <b v="1"/>
    <s v="music/rock"/>
    <x v="1092"/>
    <x v="103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b v="0"/>
    <x v="25"/>
    <b v="1"/>
    <s v="music/rock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x v="76"/>
    <b v="1"/>
    <s v="music/rock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b v="0"/>
    <x v="300"/>
    <b v="1"/>
    <s v="music/rock"/>
    <x v="1095"/>
    <x v="1035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b v="0"/>
    <x v="69"/>
    <b v="1"/>
    <s v="music/rock"/>
    <x v="663"/>
    <x v="1036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b v="0"/>
    <x v="10"/>
    <b v="1"/>
    <s v="music/rock"/>
    <x v="1096"/>
    <x v="1037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b v="0"/>
    <x v="62"/>
    <b v="1"/>
    <s v="music/rock"/>
    <x v="1097"/>
    <x v="10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b v="0"/>
    <x v="201"/>
    <b v="1"/>
    <s v="music/rock"/>
    <x v="1098"/>
    <x v="1039"/>
    <x v="4"/>
    <x v="11"/>
  </r>
  <r>
    <n v="1393"/>
    <s v="WolfHunt | Social Commentary Rock Project"/>
    <s v="Rock n' Roll tales of our times"/>
    <x v="3"/>
    <n v="10235"/>
    <x v="0"/>
    <x v="0"/>
    <s v="USD"/>
    <x v="1393"/>
    <x v="1393"/>
    <b v="0"/>
    <x v="47"/>
    <b v="1"/>
    <s v="music/rock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x v="57"/>
    <b v="1"/>
    <s v="music/rock"/>
    <x v="1100"/>
    <x v="1041"/>
    <x v="4"/>
    <x v="11"/>
  </r>
  <r>
    <n v="1395"/>
    <s v="Quiet Oaks Full Length Album"/>
    <s v="Help Quiet Oaks record their debut album!!!"/>
    <x v="8"/>
    <n v="3916"/>
    <x v="0"/>
    <x v="0"/>
    <s v="USD"/>
    <x v="1395"/>
    <x v="1395"/>
    <b v="0"/>
    <x v="141"/>
    <b v="1"/>
    <s v="music/rock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b v="0"/>
    <x v="196"/>
    <b v="1"/>
    <s v="music/rock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b v="0"/>
    <x v="150"/>
    <b v="1"/>
    <s v="music/rock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b v="0"/>
    <x v="71"/>
    <b v="1"/>
    <s v="music/rock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b v="0"/>
    <x v="192"/>
    <b v="1"/>
    <s v="music/rock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x v="69"/>
    <b v="1"/>
    <s v="music/rock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x v="301"/>
    <b v="1"/>
    <s v="music/rock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x v="116"/>
    <b v="1"/>
    <s v="music/rock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x v="36"/>
    <b v="1"/>
    <s v="music/rock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x v="81"/>
    <b v="0"/>
    <s v="publishing/translations"/>
    <x v="1110"/>
    <x v="1051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b v="1"/>
    <x v="57"/>
    <b v="0"/>
    <s v="publishing/translations"/>
    <x v="714"/>
    <x v="1052"/>
    <x v="3"/>
    <x v="22"/>
  </r>
  <r>
    <n v="1406"/>
    <s v="Man Down! Translation project"/>
    <s v="The White coat and the battle dress uniform"/>
    <x v="14"/>
    <n v="15"/>
    <x v="2"/>
    <x v="13"/>
    <s v="EUR"/>
    <x v="1406"/>
    <x v="1406"/>
    <b v="0"/>
    <x v="83"/>
    <b v="0"/>
    <s v="publishing/translations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b v="0"/>
    <x v="84"/>
    <b v="0"/>
    <s v="publishing/translations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x v="79"/>
    <b v="0"/>
    <s v="publishing/translations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b v="0"/>
    <x v="78"/>
    <b v="0"/>
    <s v="publishing/translations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b v="0"/>
    <x v="29"/>
    <b v="0"/>
    <s v="publishing/translations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b v="0"/>
    <x v="83"/>
    <b v="0"/>
    <s v="publishing/translations"/>
    <x v="1111"/>
    <x v="1054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b v="0"/>
    <x v="62"/>
    <b v="0"/>
    <s v="publishing/translations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b v="0"/>
    <x v="29"/>
    <b v="0"/>
    <s v="publishing/translations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b v="0"/>
    <x v="29"/>
    <b v="0"/>
    <s v="publishing/translations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x v="82"/>
    <b v="0"/>
    <s v="publishing/translations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x v="78"/>
    <b v="0"/>
    <s v="publishing/translations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x v="84"/>
    <b v="0"/>
    <s v="publishing/translations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b v="0"/>
    <x v="29"/>
    <b v="0"/>
    <s v="publishing/translations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x v="73"/>
    <b v="0"/>
    <s v="publishing/translations"/>
    <x v="1115"/>
    <x v="901"/>
    <x v="3"/>
    <x v="22"/>
  </r>
  <r>
    <n v="1420"/>
    <s v="Shakespeare in the Hood - Romeo and Juliet"/>
    <s v="Help me butcher Shakespeare in a satirical fashion."/>
    <x v="252"/>
    <n v="3"/>
    <x v="2"/>
    <x v="0"/>
    <s v="USD"/>
    <x v="1420"/>
    <x v="1420"/>
    <b v="0"/>
    <x v="83"/>
    <b v="0"/>
    <s v="publishing/translations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x v="84"/>
    <b v="0"/>
    <s v="publishing/translations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x v="84"/>
    <b v="0"/>
    <s v="publishing/translations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b v="0"/>
    <x v="29"/>
    <b v="0"/>
    <s v="publishing/translations"/>
    <x v="119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b v="0"/>
    <x v="25"/>
    <b v="0"/>
    <s v="publishing/translations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x v="78"/>
    <b v="0"/>
    <s v="publishing/translations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x v="78"/>
    <b v="0"/>
    <s v="publishing/translations"/>
    <x v="109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b v="0"/>
    <x v="80"/>
    <b v="0"/>
    <s v="publishing/translations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x v="83"/>
    <b v="0"/>
    <s v="publishing/translations"/>
    <x v="684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b v="0"/>
    <x v="78"/>
    <b v="0"/>
    <s v="publishing/translations"/>
    <x v="109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b v="0"/>
    <x v="81"/>
    <b v="0"/>
    <s v="publishing/translations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x v="5"/>
    <b v="0"/>
    <s v="publishing/translations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x v="78"/>
    <b v="0"/>
    <s v="publishing/translations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b v="0"/>
    <x v="73"/>
    <b v="0"/>
    <s v="publishing/translations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b v="0"/>
    <x v="202"/>
    <b v="0"/>
    <s v="publishing/translations"/>
    <x v="1122"/>
    <x v="1062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b v="0"/>
    <x v="84"/>
    <b v="0"/>
    <s v="publishing/translations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b v="0"/>
    <x v="84"/>
    <b v="0"/>
    <s v="publishing/translations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b v="0"/>
    <x v="19"/>
    <b v="0"/>
    <s v="publishing/translations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x v="22"/>
    <b v="0"/>
    <s v="publishing/translations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x v="79"/>
    <b v="0"/>
    <s v="publishing/translations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x v="29"/>
    <b v="0"/>
    <s v="publishing/translations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x v="83"/>
    <b v="0"/>
    <s v="publishing/translations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b v="0"/>
    <x v="78"/>
    <b v="0"/>
    <s v="publishing/translations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b v="0"/>
    <x v="78"/>
    <b v="0"/>
    <s v="publishing/translations"/>
    <x v="109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b v="0"/>
    <x v="78"/>
    <b v="0"/>
    <s v="publishing/translations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x v="78"/>
    <b v="0"/>
    <s v="publishing/translations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x v="78"/>
    <b v="0"/>
    <s v="publishing/translations"/>
    <x v="109"/>
    <x v="121"/>
    <x v="3"/>
    <x v="22"/>
  </r>
  <r>
    <n v="1447"/>
    <s v="Indian Language Dictionary"/>
    <s v="I'm creating a dictionary of multiple Indian languages."/>
    <x v="69"/>
    <n v="75"/>
    <x v="2"/>
    <x v="0"/>
    <s v="USD"/>
    <x v="1447"/>
    <x v="1447"/>
    <b v="0"/>
    <x v="83"/>
    <b v="0"/>
    <s v="publishing/translations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b v="0"/>
    <x v="78"/>
    <b v="0"/>
    <s v="publishing/translations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x v="78"/>
    <b v="0"/>
    <s v="publishing/translations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x v="29"/>
    <b v="0"/>
    <s v="publishing/translations"/>
    <x v="1129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b v="0"/>
    <x v="84"/>
    <b v="0"/>
    <s v="publishing/translations"/>
    <x v="113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b v="0"/>
    <x v="78"/>
    <b v="0"/>
    <s v="publishing/translations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x v="78"/>
    <b v="0"/>
    <s v="publishing/translations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x v="29"/>
    <b v="0"/>
    <s v="publishing/translations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x v="63"/>
    <b v="0"/>
    <s v="publishing/translations"/>
    <x v="1131"/>
    <x v="1066"/>
    <x v="3"/>
    <x v="22"/>
  </r>
  <r>
    <n v="1456"/>
    <s v="Sometimes you don't need love (Canceled)"/>
    <s v="English Version of my auto-published novel"/>
    <x v="10"/>
    <n v="145"/>
    <x v="1"/>
    <x v="13"/>
    <s v="EUR"/>
    <x v="1456"/>
    <x v="1456"/>
    <b v="0"/>
    <x v="83"/>
    <b v="0"/>
    <s v="publishing/translations"/>
    <x v="1132"/>
    <x v="1067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b v="0"/>
    <x v="78"/>
    <b v="0"/>
    <s v="publishing/translations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b v="0"/>
    <x v="78"/>
    <b v="0"/>
    <s v="publishing/translations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b v="0"/>
    <x v="78"/>
    <b v="0"/>
    <s v="publishing/translations"/>
    <x v="109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b v="0"/>
    <x v="78"/>
    <b v="0"/>
    <s v="publishing/translations"/>
    <x v="109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b v="1"/>
    <x v="158"/>
    <b v="1"/>
    <s v="publishing/radio &amp; podcasts"/>
    <x v="1133"/>
    <x v="1068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b v="1"/>
    <x v="3"/>
    <b v="1"/>
    <s v="publishing/radio &amp; podcasts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b v="1"/>
    <x v="20"/>
    <b v="1"/>
    <s v="publishing/radio &amp; podcasts"/>
    <x v="1135"/>
    <x v="1070"/>
    <x v="3"/>
    <x v="23"/>
  </r>
  <r>
    <n v="1464"/>
    <s v="Science Studio"/>
    <s v="The Best Science Media on the Web"/>
    <x v="10"/>
    <n v="8160"/>
    <x v="0"/>
    <x v="0"/>
    <s v="USD"/>
    <x v="1464"/>
    <x v="1464"/>
    <b v="1"/>
    <x v="302"/>
    <b v="1"/>
    <s v="publishing/radio &amp; podcasts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b v="1"/>
    <x v="303"/>
    <b v="1"/>
    <s v="publishing/radio &amp; podcasts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x v="290"/>
    <b v="1"/>
    <s v="publishing/radio &amp; podcasts"/>
    <x v="1138"/>
    <x v="1073"/>
    <x v="3"/>
    <x v="23"/>
  </r>
  <r>
    <n v="1467"/>
    <s v="Radio Ambulante"/>
    <s v="We are a new Spanish language podcast telling uniquely Latin American stories."/>
    <x v="79"/>
    <n v="46032"/>
    <x v="0"/>
    <x v="0"/>
    <s v="USD"/>
    <x v="1467"/>
    <x v="1467"/>
    <b v="1"/>
    <x v="304"/>
    <b v="1"/>
    <s v="publishing/radio &amp; podcasts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x v="305"/>
    <b v="1"/>
    <s v="publishing/radio &amp; podcasts"/>
    <x v="1140"/>
    <x v="1075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b v="1"/>
    <x v="306"/>
    <b v="1"/>
    <s v="publishing/radio &amp; podcasts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b v="1"/>
    <x v="75"/>
    <b v="1"/>
    <s v="publishing/radio &amp; podcasts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x v="307"/>
    <b v="1"/>
    <s v="publishing/radio &amp; podcasts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x v="226"/>
    <b v="1"/>
    <s v="publishing/radio &amp; podcasts"/>
    <x v="1144"/>
    <x v="1079"/>
    <x v="3"/>
    <x v="23"/>
  </r>
  <r>
    <n v="1473"/>
    <s v="ONE LOVES ONLY FORM"/>
    <s v="Public Radio Project"/>
    <x v="15"/>
    <n v="1807.74"/>
    <x v="0"/>
    <x v="0"/>
    <s v="USD"/>
    <x v="1473"/>
    <x v="1473"/>
    <b v="1"/>
    <x v="5"/>
    <b v="1"/>
    <s v="publishing/radio &amp; podcasts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b v="1"/>
    <x v="88"/>
    <b v="1"/>
    <s v="publishing/radio &amp; podcasts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x v="308"/>
    <b v="1"/>
    <s v="publishing/radio &amp; podcasts"/>
    <x v="1147"/>
    <x v="1082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b v="1"/>
    <x v="309"/>
    <b v="1"/>
    <s v="publishing/radio &amp; podcasts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b v="1"/>
    <x v="232"/>
    <b v="1"/>
    <s v="publishing/radio &amp; podcasts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x v="310"/>
    <b v="1"/>
    <s v="publishing/radio &amp; podcasts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x v="26"/>
    <b v="1"/>
    <s v="publishing/radio &amp; podcasts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x v="311"/>
    <b v="1"/>
    <s v="publishing/radio &amp; podcasts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b v="0"/>
    <x v="79"/>
    <b v="0"/>
    <s v="publishing/fiction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b v="0"/>
    <x v="29"/>
    <b v="0"/>
    <s v="publishing/fiction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x v="84"/>
    <b v="0"/>
    <s v="publishing/fiction"/>
    <x v="1154"/>
    <x v="384"/>
    <x v="3"/>
    <x v="10"/>
  </r>
  <r>
    <n v="1484"/>
    <s v="a book called filtered down thru the stars"/>
    <s v="The mussings of an old wizard"/>
    <x v="13"/>
    <n v="0"/>
    <x v="2"/>
    <x v="0"/>
    <s v="USD"/>
    <x v="1484"/>
    <x v="1484"/>
    <b v="0"/>
    <x v="78"/>
    <b v="0"/>
    <s v="publishing/fiction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x v="83"/>
    <b v="0"/>
    <s v="publishing/fiction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x v="83"/>
    <b v="0"/>
    <s v="publishing/fiction"/>
    <x v="1156"/>
    <x v="587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b v="0"/>
    <x v="78"/>
    <b v="0"/>
    <s v="publishing/fiction"/>
    <x v="109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b v="0"/>
    <x v="79"/>
    <b v="0"/>
    <s v="publishing/fiction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b v="0"/>
    <x v="78"/>
    <b v="0"/>
    <s v="publishing/fiction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x v="10"/>
    <b v="0"/>
    <s v="publishing/fiction"/>
    <x v="1157"/>
    <x v="1088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b v="0"/>
    <x v="29"/>
    <b v="0"/>
    <s v="publishing/fiction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x v="84"/>
    <b v="0"/>
    <s v="publishing/fiction"/>
    <x v="571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b v="0"/>
    <x v="78"/>
    <b v="0"/>
    <s v="publishing/fiction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b v="0"/>
    <x v="202"/>
    <b v="0"/>
    <s v="publishing/fiction"/>
    <x v="1159"/>
    <x v="1089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b v="0"/>
    <x v="78"/>
    <b v="0"/>
    <s v="publishing/fiction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b v="0"/>
    <x v="78"/>
    <b v="0"/>
    <s v="publishing/fiction"/>
    <x v="109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x v="29"/>
    <b v="0"/>
    <s v="publishing/fiction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b v="0"/>
    <x v="83"/>
    <b v="0"/>
    <s v="publishing/fiction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b v="0"/>
    <x v="29"/>
    <b v="0"/>
    <s v="publishing/fiction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x v="41"/>
    <b v="0"/>
    <s v="publishing/fiction"/>
    <x v="1162"/>
    <x v="1091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b v="1"/>
    <x v="312"/>
    <b v="1"/>
    <s v="photography/photobooks"/>
    <x v="1163"/>
    <x v="1092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x v="313"/>
    <b v="1"/>
    <s v="photography/photobooks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x v="26"/>
    <b v="1"/>
    <s v="photography/photobooks"/>
    <x v="1165"/>
    <x v="1094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b v="1"/>
    <x v="314"/>
    <b v="1"/>
    <s v="photography/photobooks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x v="315"/>
    <b v="1"/>
    <s v="photography/photobooks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b v="1"/>
    <x v="68"/>
    <b v="1"/>
    <s v="photography/photobooks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x v="51"/>
    <b v="1"/>
    <s v="photography/photobooks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b v="1"/>
    <x v="263"/>
    <b v="1"/>
    <s v="photography/photobooks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x v="193"/>
    <b v="1"/>
    <s v="photography/photobooks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x v="316"/>
    <b v="1"/>
    <s v="photography/photobooks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x v="190"/>
    <b v="1"/>
    <s v="photography/photobooks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b v="1"/>
    <x v="317"/>
    <b v="1"/>
    <s v="photography/photobooks"/>
    <x v="1173"/>
    <x v="1103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b v="1"/>
    <x v="224"/>
    <b v="1"/>
    <s v="photography/photobooks"/>
    <x v="1174"/>
    <x v="110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b v="1"/>
    <x v="282"/>
    <b v="1"/>
    <s v="photography/photobooks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x v="160"/>
    <b v="1"/>
    <s v="photography/photobooks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x v="318"/>
    <b v="1"/>
    <s v="photography/photobooks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x v="319"/>
    <b v="1"/>
    <s v="photography/photobooks"/>
    <x v="1178"/>
    <x v="1108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b v="1"/>
    <x v="163"/>
    <b v="1"/>
    <s v="photography/photobooks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b v="1"/>
    <x v="108"/>
    <b v="1"/>
    <s v="photography/photobooks"/>
    <x v="1180"/>
    <x v="1110"/>
    <x v="8"/>
    <x v="20"/>
  </r>
  <r>
    <n v="1520"/>
    <s v="TULIPS"/>
    <s v="A self-published photography book by Andrew Miksys from his new series about Belarus"/>
    <x v="102"/>
    <n v="18625"/>
    <x v="0"/>
    <x v="0"/>
    <s v="USD"/>
    <x v="1520"/>
    <x v="1520"/>
    <b v="1"/>
    <x v="157"/>
    <b v="1"/>
    <s v="photography/photobooks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x v="97"/>
    <b v="1"/>
    <s v="photography/photobooks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x v="320"/>
    <b v="1"/>
    <s v="photography/photobooks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x v="198"/>
    <b v="1"/>
    <s v="photography/photobooks"/>
    <x v="1184"/>
    <x v="1114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b v="1"/>
    <x v="33"/>
    <b v="1"/>
    <s v="photography/photobooks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x v="205"/>
    <b v="1"/>
    <s v="photography/photobooks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x v="321"/>
    <b v="1"/>
    <s v="photography/photobooks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b v="1"/>
    <x v="16"/>
    <b v="1"/>
    <s v="photography/photobooks"/>
    <x v="1188"/>
    <x v="1118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b v="1"/>
    <x v="322"/>
    <b v="1"/>
    <s v="photography/photobooks"/>
    <x v="1189"/>
    <x v="111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b v="1"/>
    <x v="261"/>
    <b v="1"/>
    <s v="photography/photobooks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x v="323"/>
    <b v="1"/>
    <s v="photography/photobooks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x v="196"/>
    <b v="1"/>
    <s v="photography/photobooks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b v="1"/>
    <x v="324"/>
    <b v="1"/>
    <s v="photography/photobooks"/>
    <x v="1193"/>
    <x v="1123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b v="1"/>
    <x v="325"/>
    <b v="1"/>
    <s v="photography/photobooks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b v="1"/>
    <x v="232"/>
    <b v="1"/>
    <s v="photography/photobooks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x v="238"/>
    <b v="1"/>
    <s v="photography/photobooks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b v="1"/>
    <x v="326"/>
    <b v="1"/>
    <s v="photography/photobooks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b v="1"/>
    <x v="291"/>
    <b v="1"/>
    <s v="photography/photobooks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x v="67"/>
    <b v="1"/>
    <s v="photography/photobooks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x v="4"/>
    <b v="1"/>
    <s v="photography/photobooks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x v="15"/>
    <b v="1"/>
    <s v="photography/photobooks"/>
    <x v="1201"/>
    <x v="113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b v="0"/>
    <x v="84"/>
    <b v="0"/>
    <s v="photography/nature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b v="0"/>
    <x v="29"/>
    <b v="0"/>
    <s v="photography/nature"/>
    <x v="914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b v="0"/>
    <x v="29"/>
    <b v="0"/>
    <s v="photography/nature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x v="78"/>
    <b v="0"/>
    <s v="photography/nature"/>
    <x v="109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b v="0"/>
    <x v="29"/>
    <b v="0"/>
    <s v="photography/nature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x v="202"/>
    <b v="0"/>
    <s v="photography/nature"/>
    <x v="1203"/>
    <x v="1132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b v="0"/>
    <x v="78"/>
    <b v="0"/>
    <s v="photography/nature"/>
    <x v="109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b v="0"/>
    <x v="29"/>
    <b v="0"/>
    <s v="photography/nature"/>
    <x v="1204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b v="0"/>
    <x v="79"/>
    <b v="0"/>
    <s v="photography/nature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x v="63"/>
    <b v="0"/>
    <s v="photography/nature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b v="0"/>
    <x v="78"/>
    <b v="0"/>
    <s v="photography/nature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x v="38"/>
    <b v="0"/>
    <s v="photography/nature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b v="0"/>
    <x v="78"/>
    <b v="0"/>
    <s v="photography/nature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x v="78"/>
    <b v="0"/>
    <s v="photography/nature"/>
    <x v="109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b v="0"/>
    <x v="78"/>
    <b v="0"/>
    <s v="photography/nature"/>
    <x v="109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b v="0"/>
    <x v="8"/>
    <b v="0"/>
    <s v="photography/nature"/>
    <x v="1207"/>
    <x v="1136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b v="0"/>
    <x v="29"/>
    <b v="0"/>
    <s v="photography/nature"/>
    <x v="914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b v="0"/>
    <x v="83"/>
    <b v="0"/>
    <s v="photography/nature"/>
    <x v="1208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b v="0"/>
    <x v="29"/>
    <b v="0"/>
    <s v="photography/nature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b v="0"/>
    <x v="80"/>
    <b v="0"/>
    <s v="photography/nature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b v="0"/>
    <x v="29"/>
    <b v="0"/>
    <s v="publishing/art books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x v="78"/>
    <b v="0"/>
    <s v="publishing/art books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b v="0"/>
    <x v="84"/>
    <b v="0"/>
    <s v="publishing/art books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b v="0"/>
    <x v="29"/>
    <b v="0"/>
    <s v="publishing/art books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x v="29"/>
    <b v="0"/>
    <s v="publishing/art books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b v="0"/>
    <x v="211"/>
    <b v="0"/>
    <s v="publishing/art books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b v="0"/>
    <x v="62"/>
    <b v="0"/>
    <s v="publishing/art books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b v="0"/>
    <x v="19"/>
    <b v="0"/>
    <s v="publishing/art books"/>
    <x v="1214"/>
    <x v="1139"/>
    <x v="3"/>
    <x v="25"/>
  </r>
  <r>
    <n v="1569"/>
    <s v="to be removed (Canceled)"/>
    <s v="to be removed"/>
    <x v="11"/>
    <n v="0"/>
    <x v="1"/>
    <x v="0"/>
    <s v="USD"/>
    <x v="1568"/>
    <x v="1569"/>
    <b v="0"/>
    <x v="78"/>
    <b v="0"/>
    <s v="publishing/art books"/>
    <x v="109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b v="0"/>
    <x v="47"/>
    <b v="0"/>
    <s v="publishing/art books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x v="80"/>
    <b v="0"/>
    <s v="publishing/art books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x v="83"/>
    <b v="0"/>
    <s v="publishing/art books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b v="0"/>
    <x v="83"/>
    <b v="0"/>
    <s v="publishing/art books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b v="0"/>
    <x v="79"/>
    <b v="0"/>
    <s v="publishing/art books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b v="0"/>
    <x v="2"/>
    <b v="0"/>
    <s v="publishing/art books"/>
    <x v="1218"/>
    <x v="1143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b v="0"/>
    <x v="73"/>
    <b v="0"/>
    <s v="publishing/art books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b v="0"/>
    <x v="84"/>
    <b v="0"/>
    <s v="publishing/art books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x v="80"/>
    <b v="0"/>
    <s v="publishing/art books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b v="0"/>
    <x v="84"/>
    <b v="0"/>
    <s v="publishing/art books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b v="0"/>
    <x v="78"/>
    <b v="0"/>
    <s v="publishing/art books"/>
    <x v="109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b v="0"/>
    <x v="29"/>
    <b v="0"/>
    <s v="photography/places"/>
    <x v="724"/>
    <x v="144"/>
    <x v="8"/>
    <x v="26"/>
  </r>
  <r>
    <n v="1582"/>
    <s v="Scenes from New Orleans"/>
    <s v="I create canvas prints of images from in and around New Orleans"/>
    <x v="28"/>
    <n v="93"/>
    <x v="2"/>
    <x v="0"/>
    <s v="USD"/>
    <x v="1581"/>
    <x v="1582"/>
    <b v="0"/>
    <x v="83"/>
    <b v="0"/>
    <s v="photography/places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x v="29"/>
    <b v="0"/>
    <s v="photography/places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x v="78"/>
    <b v="0"/>
    <s v="photography/places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b v="0"/>
    <x v="8"/>
    <b v="0"/>
    <s v="photography/places"/>
    <x v="1224"/>
    <x v="1145"/>
    <x v="8"/>
    <x v="26"/>
  </r>
  <r>
    <n v="1586"/>
    <s v="Missouri In Pictures"/>
    <s v="Show the world the beauty that is in all of our back yards!"/>
    <x v="15"/>
    <n v="0"/>
    <x v="2"/>
    <x v="0"/>
    <s v="USD"/>
    <x v="1585"/>
    <x v="1586"/>
    <b v="0"/>
    <x v="78"/>
    <b v="0"/>
    <s v="photography/places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x v="29"/>
    <b v="0"/>
    <s v="photography/places"/>
    <x v="473"/>
    <x v="120"/>
    <x v="8"/>
    <x v="26"/>
  </r>
  <r>
    <n v="1588"/>
    <s v="The Right Side of Texas"/>
    <s v="Southeast Texas as seen through the lens of a cell phone camera"/>
    <x v="274"/>
    <n v="0"/>
    <x v="2"/>
    <x v="0"/>
    <s v="USD"/>
    <x v="1587"/>
    <x v="1588"/>
    <b v="0"/>
    <x v="78"/>
    <b v="0"/>
    <s v="photography/places"/>
    <x v="109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b v="0"/>
    <x v="78"/>
    <b v="0"/>
    <s v="photography/places"/>
    <x v="109"/>
    <x v="121"/>
    <x v="8"/>
    <x v="26"/>
  </r>
  <r>
    <n v="1590"/>
    <s v="An Italian Adventure"/>
    <s v="Discover Italy through photography."/>
    <x v="127"/>
    <n v="1020"/>
    <x v="2"/>
    <x v="13"/>
    <s v="EUR"/>
    <x v="1589"/>
    <x v="1590"/>
    <b v="0"/>
    <x v="84"/>
    <b v="0"/>
    <s v="photography/places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x v="297"/>
    <b v="0"/>
    <s v="photography/places"/>
    <x v="1225"/>
    <x v="1147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b v="0"/>
    <x v="78"/>
    <b v="0"/>
    <s v="photography/places"/>
    <x v="109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b v="0"/>
    <x v="83"/>
    <b v="0"/>
    <s v="photography/places"/>
    <x v="1226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b v="0"/>
    <x v="73"/>
    <b v="0"/>
    <s v="photography/places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x v="63"/>
    <b v="0"/>
    <s v="photography/places"/>
    <x v="1228"/>
    <x v="379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b v="0"/>
    <x v="83"/>
    <b v="0"/>
    <s v="photography/places"/>
    <x v="1229"/>
    <x v="384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b v="0"/>
    <x v="78"/>
    <b v="0"/>
    <s v="photography/places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x v="29"/>
    <b v="0"/>
    <s v="photography/places"/>
    <x v="415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b v="0"/>
    <x v="78"/>
    <b v="0"/>
    <s v="photography/places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b v="0"/>
    <x v="82"/>
    <b v="0"/>
    <s v="photography/places"/>
    <x v="1230"/>
    <x v="114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b v="0"/>
    <x v="66"/>
    <b v="1"/>
    <s v="music/rock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b v="0"/>
    <x v="58"/>
    <b v="1"/>
    <s v="music/rock"/>
    <x v="325"/>
    <x v="1150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b v="0"/>
    <x v="209"/>
    <b v="1"/>
    <s v="music/rock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x v="16"/>
    <b v="1"/>
    <s v="music/rock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b v="0"/>
    <x v="34"/>
    <b v="1"/>
    <s v="music/rock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b v="0"/>
    <x v="297"/>
    <b v="1"/>
    <s v="music/rock"/>
    <x v="1235"/>
    <x v="1154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b v="0"/>
    <x v="242"/>
    <b v="1"/>
    <s v="music/rock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b v="0"/>
    <x v="23"/>
    <b v="1"/>
    <s v="music/rock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b v="0"/>
    <x v="80"/>
    <b v="1"/>
    <s v="music/rock"/>
    <x v="1237"/>
    <x v="1157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b v="0"/>
    <x v="300"/>
    <b v="1"/>
    <s v="music/rock"/>
    <x v="1238"/>
    <x v="1158"/>
    <x v="4"/>
    <x v="11"/>
  </r>
  <r>
    <n v="1611"/>
    <s v="Skelton-Luns CD/7&quot;             No Big Deal."/>
    <s v="Skelton-Luns CD/7&quot; No Big Deal."/>
    <x v="134"/>
    <n v="1001"/>
    <x v="0"/>
    <x v="0"/>
    <s v="USD"/>
    <x v="1610"/>
    <x v="1611"/>
    <b v="0"/>
    <x v="74"/>
    <b v="1"/>
    <s v="music/rock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b v="0"/>
    <x v="202"/>
    <b v="1"/>
    <s v="music/rock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x v="55"/>
    <b v="1"/>
    <s v="music/rock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b v="0"/>
    <x v="99"/>
    <b v="1"/>
    <s v="music/rock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b v="0"/>
    <x v="327"/>
    <b v="1"/>
    <s v="music/rock"/>
    <x v="1242"/>
    <x v="116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b v="0"/>
    <x v="328"/>
    <b v="1"/>
    <s v="music/rock"/>
    <x v="1243"/>
    <x v="116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b v="0"/>
    <x v="150"/>
    <b v="1"/>
    <s v="music/rock"/>
    <x v="1244"/>
    <x v="1164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b v="0"/>
    <x v="74"/>
    <b v="1"/>
    <s v="music/rock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b v="0"/>
    <x v="23"/>
    <b v="1"/>
    <s v="music/rock"/>
    <x v="25"/>
    <x v="116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b v="0"/>
    <x v="57"/>
    <b v="1"/>
    <s v="music/rock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b v="0"/>
    <x v="77"/>
    <b v="1"/>
    <s v="music/rock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b v="0"/>
    <x v="71"/>
    <b v="1"/>
    <s v="music/rock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x v="59"/>
    <b v="1"/>
    <s v="music/rock"/>
    <x v="1249"/>
    <x v="117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b v="0"/>
    <x v="20"/>
    <b v="1"/>
    <s v="music/rock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x v="201"/>
    <b v="1"/>
    <s v="music/rock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b v="0"/>
    <x v="52"/>
    <b v="1"/>
    <s v="music/rock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b v="0"/>
    <x v="44"/>
    <b v="1"/>
    <s v="music/rock"/>
    <x v="967"/>
    <x v="117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b v="0"/>
    <x v="106"/>
    <b v="1"/>
    <s v="music/rock"/>
    <x v="1253"/>
    <x v="11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b v="0"/>
    <x v="141"/>
    <b v="1"/>
    <s v="music/rock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x v="149"/>
    <b v="1"/>
    <s v="music/rock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b v="0"/>
    <x v="182"/>
    <b v="1"/>
    <s v="music/rock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x v="5"/>
    <b v="1"/>
    <s v="music/rock"/>
    <x v="1256"/>
    <x v="117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b v="0"/>
    <x v="6"/>
    <b v="1"/>
    <s v="music/rock"/>
    <x v="31"/>
    <x v="1180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b v="0"/>
    <x v="58"/>
    <b v="1"/>
    <s v="music/rock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b v="0"/>
    <x v="77"/>
    <b v="1"/>
    <s v="music/rock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x v="45"/>
    <b v="1"/>
    <s v="music/rock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b v="0"/>
    <x v="41"/>
    <b v="1"/>
    <s v="music/rock"/>
    <x v="965"/>
    <x v="1184"/>
    <x v="4"/>
    <x v="11"/>
  </r>
  <r>
    <n v="1638"/>
    <s v="Avenues EP 2013"/>
    <s v="Avenues will be going in to the studio to record a new EP with Matt Allison!"/>
    <x v="28"/>
    <n v="1050"/>
    <x v="0"/>
    <x v="0"/>
    <s v="USD"/>
    <x v="1637"/>
    <x v="1638"/>
    <b v="0"/>
    <x v="74"/>
    <b v="1"/>
    <s v="music/rock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x v="10"/>
    <b v="1"/>
    <s v="music/rock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x v="57"/>
    <b v="1"/>
    <s v="music/rock"/>
    <x v="1258"/>
    <x v="118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b v="0"/>
    <x v="55"/>
    <b v="1"/>
    <s v="music/pop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b v="0"/>
    <x v="33"/>
    <b v="1"/>
    <s v="music/pop"/>
    <x v="31"/>
    <x v="317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b v="0"/>
    <x v="77"/>
    <b v="1"/>
    <s v="music/pop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b v="0"/>
    <x v="130"/>
    <b v="1"/>
    <s v="music/pop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b v="0"/>
    <x v="73"/>
    <b v="1"/>
    <s v="music/pop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b v="0"/>
    <x v="183"/>
    <b v="1"/>
    <s v="music/pop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b v="0"/>
    <x v="67"/>
    <b v="1"/>
    <s v="music/pop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x v="240"/>
    <b v="1"/>
    <s v="music/pop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x v="75"/>
    <b v="1"/>
    <s v="music/pop"/>
    <x v="1264"/>
    <x v="119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b v="0"/>
    <x v="58"/>
    <b v="1"/>
    <s v="music/pop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b v="0"/>
    <x v="9"/>
    <b v="1"/>
    <s v="music/pop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x v="16"/>
    <b v="1"/>
    <s v="music/pop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b v="0"/>
    <x v="129"/>
    <b v="1"/>
    <s v="music/pop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x v="69"/>
    <b v="1"/>
    <s v="music/pop"/>
    <x v="1268"/>
    <x v="1200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b v="0"/>
    <x v="53"/>
    <b v="1"/>
    <s v="music/pop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b v="0"/>
    <x v="53"/>
    <b v="1"/>
    <s v="music/pop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x v="170"/>
    <b v="1"/>
    <s v="music/pop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b v="0"/>
    <x v="329"/>
    <b v="1"/>
    <s v="music/pop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b v="0"/>
    <x v="43"/>
    <b v="1"/>
    <s v="music/pop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x v="17"/>
    <b v="1"/>
    <s v="music/pop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b v="0"/>
    <x v="21"/>
    <b v="1"/>
    <s v="music/pop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b v="0"/>
    <x v="95"/>
    <b v="1"/>
    <s v="music/pop"/>
    <x v="1276"/>
    <x v="1208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b v="0"/>
    <x v="58"/>
    <b v="1"/>
    <s v="music/pop"/>
    <x v="1277"/>
    <x v="1209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b v="0"/>
    <x v="30"/>
    <b v="1"/>
    <s v="music/pop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b v="0"/>
    <x v="251"/>
    <b v="1"/>
    <s v="music/pop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b v="0"/>
    <x v="15"/>
    <b v="1"/>
    <s v="music/pop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x v="141"/>
    <b v="1"/>
    <s v="music/pop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b v="0"/>
    <x v="318"/>
    <b v="1"/>
    <s v="music/pop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b v="0"/>
    <x v="47"/>
    <b v="1"/>
    <s v="music/pop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x v="23"/>
    <b v="1"/>
    <s v="music/pop"/>
    <x v="946"/>
    <x v="1215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b v="0"/>
    <x v="99"/>
    <b v="1"/>
    <s v="music/pop"/>
    <x v="1283"/>
    <x v="1216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b v="0"/>
    <x v="72"/>
    <b v="1"/>
    <s v="music/pop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x v="211"/>
    <b v="1"/>
    <s v="music/pop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b v="0"/>
    <x v="116"/>
    <b v="1"/>
    <s v="music/pop"/>
    <x v="1286"/>
    <x v="121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b v="0"/>
    <x v="69"/>
    <b v="1"/>
    <s v="music/pop"/>
    <x v="1287"/>
    <x v="1220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b v="0"/>
    <x v="288"/>
    <b v="1"/>
    <s v="music/pop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b v="0"/>
    <x v="288"/>
    <b v="1"/>
    <s v="music/pop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b v="0"/>
    <x v="72"/>
    <b v="1"/>
    <s v="music/pop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b v="0"/>
    <x v="66"/>
    <b v="1"/>
    <s v="music/pop"/>
    <x v="1290"/>
    <x v="372"/>
    <x v="4"/>
    <x v="27"/>
  </r>
  <r>
    <n v="1680"/>
    <s v="Kick Out a Record"/>
    <s v="Working Musician dilemma #164: how the taxman put Kick the Record 2.0 on hold"/>
    <x v="28"/>
    <n v="1175"/>
    <x v="0"/>
    <x v="0"/>
    <s v="USD"/>
    <x v="1679"/>
    <x v="1680"/>
    <b v="0"/>
    <x v="20"/>
    <b v="1"/>
    <s v="music/pop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x v="330"/>
    <b v="0"/>
    <s v="music/faith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b v="0"/>
    <x v="78"/>
    <b v="0"/>
    <s v="music/faith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b v="0"/>
    <x v="73"/>
    <b v="0"/>
    <s v="music/faith"/>
    <x v="1293"/>
    <x v="122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b v="0"/>
    <x v="21"/>
    <b v="0"/>
    <s v="music/faith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x v="41"/>
    <b v="0"/>
    <s v="music/faith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b v="0"/>
    <x v="29"/>
    <b v="0"/>
    <s v="music/faith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b v="0"/>
    <x v="70"/>
    <b v="0"/>
    <s v="music/faith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x v="63"/>
    <b v="0"/>
    <s v="music/faith"/>
    <x v="1297"/>
    <x v="1230"/>
    <x v="4"/>
    <x v="28"/>
  </r>
  <r>
    <n v="1689"/>
    <s v="Fly Away"/>
    <s v="Praising the Living God in the second half of life."/>
    <x v="262"/>
    <n v="2400"/>
    <x v="3"/>
    <x v="0"/>
    <s v="USD"/>
    <x v="1688"/>
    <x v="1689"/>
    <b v="0"/>
    <x v="25"/>
    <b v="0"/>
    <s v="music/faith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b v="0"/>
    <x v="202"/>
    <b v="0"/>
    <s v="music/faith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b v="0"/>
    <x v="44"/>
    <b v="0"/>
    <s v="music/faith"/>
    <x v="1299"/>
    <x v="1233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b v="0"/>
    <x v="41"/>
    <b v="0"/>
    <s v="music/faith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b v="0"/>
    <x v="22"/>
    <b v="0"/>
    <s v="music/faith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b v="0"/>
    <x v="29"/>
    <b v="0"/>
    <s v="music/faith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b v="0"/>
    <x v="23"/>
    <b v="0"/>
    <s v="music/faith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x v="78"/>
    <b v="0"/>
    <s v="music/faith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b v="0"/>
    <x v="19"/>
    <b v="0"/>
    <s v="music/faith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b v="0"/>
    <x v="78"/>
    <b v="0"/>
    <s v="music/faith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x v="80"/>
    <b v="0"/>
    <s v="music/faith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x v="1"/>
    <b v="0"/>
    <s v="music/faith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x v="84"/>
    <b v="0"/>
    <s v="music/faith"/>
    <x v="1306"/>
    <x v="144"/>
    <x v="4"/>
    <x v="28"/>
  </r>
  <r>
    <n v="1702"/>
    <s v="lyndale lewis and new vision prosper cd release"/>
    <s v="I can do all things through christ jesus"/>
    <x v="281"/>
    <n v="1"/>
    <x v="2"/>
    <x v="0"/>
    <s v="USD"/>
    <x v="1701"/>
    <x v="1702"/>
    <b v="0"/>
    <x v="29"/>
    <b v="0"/>
    <s v="music/faith"/>
    <x v="1307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b v="0"/>
    <x v="84"/>
    <b v="0"/>
    <s v="music/faith"/>
    <x v="391"/>
    <x v="157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b v="0"/>
    <x v="202"/>
    <b v="0"/>
    <s v="music/faith"/>
    <x v="1308"/>
    <x v="1239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b v="0"/>
    <x v="78"/>
    <b v="0"/>
    <s v="music/faith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x v="78"/>
    <b v="0"/>
    <s v="music/faith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b v="0"/>
    <x v="82"/>
    <b v="0"/>
    <s v="music/faith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x v="78"/>
    <b v="0"/>
    <s v="music/faith"/>
    <x v="109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b v="0"/>
    <x v="80"/>
    <b v="0"/>
    <s v="music/faith"/>
    <x v="1310"/>
    <x v="1241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b v="0"/>
    <x v="29"/>
    <b v="0"/>
    <s v="music/faith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b v="0"/>
    <x v="84"/>
    <b v="0"/>
    <s v="music/faith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b v="0"/>
    <x v="78"/>
    <b v="0"/>
    <s v="music/faith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b v="0"/>
    <x v="29"/>
    <b v="0"/>
    <s v="music/faith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x v="57"/>
    <b v="0"/>
    <s v="music/faith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b v="0"/>
    <x v="84"/>
    <b v="0"/>
    <s v="music/faith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b v="0"/>
    <x v="83"/>
    <b v="0"/>
    <s v="music/faith"/>
    <x v="847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b v="0"/>
    <x v="14"/>
    <b v="0"/>
    <s v="music/faith"/>
    <x v="1314"/>
    <x v="1244"/>
    <x v="4"/>
    <x v="28"/>
  </r>
  <r>
    <n v="1718"/>
    <s v="The Prodigal Son"/>
    <s v="A melody for the galaxy."/>
    <x v="19"/>
    <n v="75"/>
    <x v="2"/>
    <x v="0"/>
    <s v="USD"/>
    <x v="1717"/>
    <x v="1718"/>
    <b v="0"/>
    <x v="84"/>
    <b v="0"/>
    <s v="music/faith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x v="83"/>
    <b v="0"/>
    <s v="music/faith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b v="0"/>
    <x v="22"/>
    <b v="0"/>
    <s v="music/faith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b v="0"/>
    <x v="78"/>
    <b v="0"/>
    <s v="music/faith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b v="0"/>
    <x v="29"/>
    <b v="0"/>
    <s v="music/faith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b v="0"/>
    <x v="83"/>
    <b v="0"/>
    <s v="music/faith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b v="0"/>
    <x v="80"/>
    <b v="0"/>
    <s v="music/faith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x v="82"/>
    <b v="0"/>
    <s v="music/faith"/>
    <x v="1320"/>
    <x v="1247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b v="0"/>
    <x v="38"/>
    <b v="0"/>
    <s v="music/faith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b v="0"/>
    <x v="29"/>
    <b v="0"/>
    <s v="music/faith"/>
    <x v="108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b v="0"/>
    <x v="63"/>
    <b v="0"/>
    <s v="music/faith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b v="0"/>
    <x v="78"/>
    <b v="0"/>
    <s v="music/faith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b v="0"/>
    <x v="78"/>
    <b v="0"/>
    <s v="music/faith"/>
    <x v="109"/>
    <x v="121"/>
    <x v="4"/>
    <x v="28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b v="0"/>
    <x v="78"/>
    <b v="0"/>
    <s v="music/faith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x v="78"/>
    <b v="0"/>
    <s v="music/faith"/>
    <x v="109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b v="0"/>
    <x v="78"/>
    <b v="0"/>
    <s v="music/faith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b v="0"/>
    <x v="29"/>
    <b v="0"/>
    <s v="music/faith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b v="0"/>
    <x v="84"/>
    <b v="0"/>
    <s v="music/faith"/>
    <x v="1324"/>
    <x v="698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b v="0"/>
    <x v="29"/>
    <b v="0"/>
    <s v="music/faith"/>
    <x v="1325"/>
    <x v="1250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x v="41"/>
    <b v="0"/>
    <s v="music/faith"/>
    <x v="1212"/>
    <x v="98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b v="0"/>
    <x v="29"/>
    <b v="0"/>
    <s v="music/faith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b v="0"/>
    <x v="29"/>
    <b v="0"/>
    <s v="music/faith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b v="0"/>
    <x v="78"/>
    <b v="0"/>
    <s v="music/faith"/>
    <x v="109"/>
    <x v="121"/>
    <x v="4"/>
    <x v="28"/>
  </r>
  <r>
    <n v="1741"/>
    <s v="Caught off Guard"/>
    <s v="A photo journal documenting my experiences and travels across New Zealand"/>
    <x v="38"/>
    <n v="1330"/>
    <x v="0"/>
    <x v="1"/>
    <s v="GBP"/>
    <x v="1740"/>
    <x v="1741"/>
    <b v="0"/>
    <x v="47"/>
    <b v="1"/>
    <s v="photography/photobooks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b v="0"/>
    <x v="69"/>
    <b v="1"/>
    <s v="photography/photobooks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b v="0"/>
    <x v="85"/>
    <b v="1"/>
    <s v="photography/photobooks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x v="16"/>
    <b v="1"/>
    <s v="photography/photobooks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x v="30"/>
    <b v="1"/>
    <s v="photography/photobooks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x v="329"/>
    <b v="1"/>
    <s v="photography/photobooks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b v="0"/>
    <x v="180"/>
    <b v="1"/>
    <s v="photography/photobooks"/>
    <x v="1331"/>
    <x v="1257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b v="0"/>
    <x v="331"/>
    <b v="1"/>
    <s v="photography/photobooks"/>
    <x v="1332"/>
    <x v="1258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b v="0"/>
    <x v="132"/>
    <b v="1"/>
    <s v="photography/photobooks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b v="0"/>
    <x v="207"/>
    <b v="1"/>
    <s v="photography/photobooks"/>
    <x v="1334"/>
    <x v="1260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b v="0"/>
    <x v="42"/>
    <b v="1"/>
    <s v="photography/photobooks"/>
    <x v="1335"/>
    <x v="1261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b v="0"/>
    <x v="240"/>
    <b v="1"/>
    <s v="photography/photobooks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x v="2"/>
    <b v="1"/>
    <s v="photography/photobooks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b v="0"/>
    <x v="240"/>
    <b v="1"/>
    <s v="photography/photobooks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x v="80"/>
    <b v="1"/>
    <s v="photography/photobooks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b v="0"/>
    <x v="148"/>
    <b v="1"/>
    <s v="photography/photobooks"/>
    <x v="1338"/>
    <x v="1265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b v="0"/>
    <x v="25"/>
    <b v="1"/>
    <s v="photography/photobooks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x v="74"/>
    <b v="1"/>
    <s v="photography/photobooks"/>
    <x v="1340"/>
    <x v="1267"/>
    <x v="8"/>
    <x v="20"/>
  </r>
  <r>
    <n v="1759"/>
    <s v="Death Valley"/>
    <s v="Death Valley will be the first photo book of Andi State"/>
    <x v="10"/>
    <n v="5330"/>
    <x v="0"/>
    <x v="0"/>
    <s v="USD"/>
    <x v="1758"/>
    <x v="1759"/>
    <b v="0"/>
    <x v="72"/>
    <b v="1"/>
    <s v="photography/photobooks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b v="0"/>
    <x v="332"/>
    <b v="1"/>
    <s v="photography/photobooks"/>
    <x v="1341"/>
    <x v="1269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b v="0"/>
    <x v="83"/>
    <b v="1"/>
    <s v="photography/photobooks"/>
    <x v="1342"/>
    <x v="1270"/>
    <x v="8"/>
    <x v="20"/>
  </r>
  <r>
    <n v="1762"/>
    <s v="&quot;The Naked Pixel&quot; Ali Pakele"/>
    <s v="Project rewards $25 gets you 190+ digital images"/>
    <x v="213"/>
    <n v="885"/>
    <x v="0"/>
    <x v="0"/>
    <s v="USD"/>
    <x v="1761"/>
    <x v="1762"/>
    <b v="0"/>
    <x v="20"/>
    <b v="1"/>
    <s v="photography/photobooks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b v="0"/>
    <x v="115"/>
    <b v="1"/>
    <s v="photography/photobooks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x v="70"/>
    <b v="0"/>
    <s v="photography/photobooks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x v="273"/>
    <b v="0"/>
    <s v="photography/photobooks"/>
    <x v="1346"/>
    <x v="1274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b v="1"/>
    <x v="78"/>
    <b v="0"/>
    <s v="photography/photobooks"/>
    <x v="109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b v="1"/>
    <x v="70"/>
    <b v="0"/>
    <s v="photography/photobooks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b v="1"/>
    <x v="41"/>
    <b v="0"/>
    <s v="photography/photobooks"/>
    <x v="1348"/>
    <x v="1276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b v="1"/>
    <x v="19"/>
    <b v="0"/>
    <s v="photography/photobooks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x v="297"/>
    <b v="0"/>
    <s v="photography/photobooks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x v="20"/>
    <b v="0"/>
    <s v="photography/photobooks"/>
    <x v="1351"/>
    <x v="1278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b v="1"/>
    <x v="10"/>
    <b v="0"/>
    <s v="photography/photobooks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b v="1"/>
    <x v="10"/>
    <b v="0"/>
    <s v="photography/photobooks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x v="62"/>
    <b v="0"/>
    <s v="photography/photobooks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b v="1"/>
    <x v="204"/>
    <b v="0"/>
    <s v="photography/photobooks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b v="1"/>
    <x v="80"/>
    <b v="0"/>
    <s v="photography/photobooks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x v="73"/>
    <b v="0"/>
    <s v="photography/photobooks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b v="1"/>
    <x v="41"/>
    <b v="0"/>
    <s v="photography/photobooks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x v="44"/>
    <b v="0"/>
    <s v="photography/photobooks"/>
    <x v="1358"/>
    <x v="1285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b v="1"/>
    <x v="215"/>
    <b v="0"/>
    <s v="photography/photobooks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x v="54"/>
    <b v="0"/>
    <s v="photography/photobooks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x v="88"/>
    <b v="0"/>
    <s v="photography/photobooks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x v="333"/>
    <b v="0"/>
    <s v="photography/photobooks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b v="1"/>
    <x v="51"/>
    <b v="0"/>
    <s v="photography/photobooks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b v="1"/>
    <x v="52"/>
    <b v="0"/>
    <s v="photography/photobooks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x v="60"/>
    <b v="0"/>
    <s v="photography/photobooks"/>
    <x v="1365"/>
    <x v="1292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b v="1"/>
    <x v="54"/>
    <b v="0"/>
    <s v="photography/photobooks"/>
    <x v="1366"/>
    <x v="1293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b v="1"/>
    <x v="80"/>
    <b v="0"/>
    <s v="photography/photobooks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b v="1"/>
    <x v="80"/>
    <b v="0"/>
    <s v="photography/photobooks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b v="1"/>
    <x v="41"/>
    <b v="0"/>
    <s v="photography/photobooks"/>
    <x v="1368"/>
    <x v="1294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b v="1"/>
    <x v="80"/>
    <b v="0"/>
    <s v="photography/photobooks"/>
    <x v="1369"/>
    <x v="129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b v="1"/>
    <x v="237"/>
    <b v="0"/>
    <s v="photography/photobooks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b v="1"/>
    <x v="84"/>
    <b v="0"/>
    <s v="photography/photobooks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b v="1"/>
    <x v="59"/>
    <b v="0"/>
    <s v="photography/photobooks"/>
    <x v="1371"/>
    <x v="1297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b v="1"/>
    <x v="75"/>
    <b v="0"/>
    <s v="photography/photobooks"/>
    <x v="1372"/>
    <x v="1298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x v="48"/>
    <b v="0"/>
    <s v="photography/photobooks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b v="1"/>
    <x v="205"/>
    <b v="0"/>
    <s v="photography/photobooks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x v="77"/>
    <b v="0"/>
    <s v="photography/photobooks"/>
    <x v="1374"/>
    <x v="1301"/>
    <x v="8"/>
    <x v="20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b v="1"/>
    <x v="79"/>
    <b v="0"/>
    <s v="photography/photobooks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x v="116"/>
    <b v="0"/>
    <s v="photography/photobooks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x v="77"/>
    <b v="0"/>
    <s v="photography/photobooks"/>
    <x v="1377"/>
    <x v="1304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b v="1"/>
    <x v="59"/>
    <b v="0"/>
    <s v="photography/photobooks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x v="11"/>
    <b v="0"/>
    <s v="photography/photobooks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b v="1"/>
    <x v="47"/>
    <b v="0"/>
    <s v="photography/photobooks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x v="259"/>
    <b v="0"/>
    <s v="photography/photobooks"/>
    <x v="1381"/>
    <x v="1308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b v="1"/>
    <x v="22"/>
    <b v="0"/>
    <s v="photography/photobooks"/>
    <x v="1382"/>
    <x v="1309"/>
    <x v="8"/>
    <x v="20"/>
  </r>
  <r>
    <n v="1807"/>
    <s v="Anywhere but Here"/>
    <s v="I want to explore alternative cultures and lifestyles in America."/>
    <x v="10"/>
    <n v="553"/>
    <x v="2"/>
    <x v="0"/>
    <s v="USD"/>
    <x v="1806"/>
    <x v="1807"/>
    <b v="1"/>
    <x v="22"/>
    <b v="0"/>
    <s v="photography/photobooks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x v="93"/>
    <b v="0"/>
    <s v="photography/photobooks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b v="1"/>
    <x v="82"/>
    <b v="0"/>
    <s v="photography/photobooks"/>
    <x v="1385"/>
    <x v="131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b v="0"/>
    <x v="84"/>
    <b v="0"/>
    <s v="photography/photobooks"/>
    <x v="422"/>
    <x v="507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b v="0"/>
    <x v="55"/>
    <b v="0"/>
    <s v="photography/photobooks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x v="23"/>
    <b v="0"/>
    <s v="photography/photobooks"/>
    <x v="1387"/>
    <x v="13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b v="0"/>
    <x v="78"/>
    <b v="0"/>
    <s v="photography/photobooks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b v="0"/>
    <x v="205"/>
    <b v="0"/>
    <s v="photography/photobooks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b v="0"/>
    <x v="78"/>
    <b v="0"/>
    <s v="photography/photobooks"/>
    <x v="109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b v="0"/>
    <x v="79"/>
    <b v="0"/>
    <s v="photography/photobooks"/>
    <x v="1389"/>
    <x v="1316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b v="0"/>
    <x v="61"/>
    <b v="0"/>
    <s v="photography/photobooks"/>
    <x v="1390"/>
    <x v="1317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b v="0"/>
    <x v="78"/>
    <b v="0"/>
    <s v="photography/photobooks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x v="80"/>
    <b v="0"/>
    <s v="photography/photobooks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x v="22"/>
    <b v="0"/>
    <s v="photography/photobooks"/>
    <x v="1392"/>
    <x v="1319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b v="0"/>
    <x v="7"/>
    <b v="1"/>
    <s v="music/rock"/>
    <x v="1393"/>
    <x v="1320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b v="0"/>
    <x v="202"/>
    <b v="1"/>
    <s v="music/rock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x v="51"/>
    <b v="1"/>
    <s v="music/rock"/>
    <x v="1394"/>
    <x v="1321"/>
    <x v="4"/>
    <x v="11"/>
  </r>
  <r>
    <n v="1824"/>
    <s v="Tin Man's Broken Wisdom Fund"/>
    <s v="cd fund raiser"/>
    <x v="9"/>
    <n v="3002"/>
    <x v="0"/>
    <x v="0"/>
    <s v="USD"/>
    <x v="1823"/>
    <x v="1824"/>
    <b v="0"/>
    <x v="244"/>
    <b v="1"/>
    <s v="music/rock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b v="0"/>
    <x v="133"/>
    <b v="1"/>
    <s v="music/rock"/>
    <x v="1396"/>
    <x v="1323"/>
    <x v="4"/>
    <x v="11"/>
  </r>
  <r>
    <n v="1826"/>
    <s v="BEAR GHOST! Professional Recording! Yay!"/>
    <s v="Hear your favorite Bear Ghost in eargasmic quality!"/>
    <x v="13"/>
    <n v="2020"/>
    <x v="0"/>
    <x v="0"/>
    <s v="USD"/>
    <x v="1825"/>
    <x v="1826"/>
    <b v="0"/>
    <x v="44"/>
    <b v="1"/>
    <s v="music/rock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b v="0"/>
    <x v="93"/>
    <b v="1"/>
    <s v="music/rock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x v="53"/>
    <b v="1"/>
    <s v="music/rock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b v="0"/>
    <x v="51"/>
    <b v="1"/>
    <s v="music/rock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b v="0"/>
    <x v="334"/>
    <b v="1"/>
    <s v="music/rock"/>
    <x v="1400"/>
    <x v="132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b v="0"/>
    <x v="25"/>
    <b v="1"/>
    <s v="music/rock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b v="0"/>
    <x v="9"/>
    <b v="1"/>
    <s v="music/rock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x v="20"/>
    <b v="1"/>
    <s v="music/rock"/>
    <x v="1402"/>
    <x v="840"/>
    <x v="4"/>
    <x v="11"/>
  </r>
  <r>
    <n v="1834"/>
    <s v="TDJ - All Part of the Plan EP/Tour"/>
    <s v="Help us fund our first tour and promote our new EP!"/>
    <x v="3"/>
    <n v="11805"/>
    <x v="0"/>
    <x v="0"/>
    <s v="USD"/>
    <x v="1833"/>
    <x v="1834"/>
    <b v="0"/>
    <x v="240"/>
    <b v="1"/>
    <s v="music/rock"/>
    <x v="1403"/>
    <x v="1330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b v="0"/>
    <x v="202"/>
    <b v="1"/>
    <s v="music/rock"/>
    <x v="87"/>
    <x v="1331"/>
    <x v="4"/>
    <x v="11"/>
  </r>
  <r>
    <n v="1836"/>
    <s v="KICKSTART OUR &lt;+3"/>
    <s v="Help fund our 2013 Sound &amp; Lighting Touring rig!"/>
    <x v="10"/>
    <n v="10017"/>
    <x v="0"/>
    <x v="0"/>
    <s v="USD"/>
    <x v="1835"/>
    <x v="1836"/>
    <b v="0"/>
    <x v="165"/>
    <b v="1"/>
    <s v="music/rock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x v="209"/>
    <b v="1"/>
    <s v="music/rock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x v="33"/>
    <b v="1"/>
    <s v="music/rock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b v="0"/>
    <x v="43"/>
    <b v="1"/>
    <s v="music/rock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x v="62"/>
    <b v="1"/>
    <s v="music/rock"/>
    <x v="1408"/>
    <x v="1336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b v="0"/>
    <x v="244"/>
    <b v="1"/>
    <s v="music/rock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b v="0"/>
    <x v="64"/>
    <b v="1"/>
    <s v="music/rock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b v="0"/>
    <x v="179"/>
    <b v="1"/>
    <s v="music/rock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b v="0"/>
    <x v="9"/>
    <b v="1"/>
    <s v="music/rock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b v="0"/>
    <x v="10"/>
    <b v="1"/>
    <s v="music/rock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x v="335"/>
    <b v="1"/>
    <s v="music/rock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x v="44"/>
    <b v="1"/>
    <s v="music/rock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b v="0"/>
    <x v="54"/>
    <b v="1"/>
    <s v="music/rock"/>
    <x v="1414"/>
    <x v="134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b v="0"/>
    <x v="22"/>
    <b v="1"/>
    <s v="music/rock"/>
    <x v="1415"/>
    <x v="134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b v="0"/>
    <x v="122"/>
    <b v="1"/>
    <s v="music/rock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x v="55"/>
    <b v="1"/>
    <s v="music/rock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x v="132"/>
    <b v="1"/>
    <s v="music/rock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x v="25"/>
    <b v="1"/>
    <s v="music/rock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x v="49"/>
    <b v="1"/>
    <s v="music/rock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x v="277"/>
    <b v="1"/>
    <s v="music/rock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b v="0"/>
    <x v="44"/>
    <b v="1"/>
    <s v="music/rock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b v="0"/>
    <x v="19"/>
    <b v="1"/>
    <s v="music/rock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x v="184"/>
    <b v="1"/>
    <s v="music/rock"/>
    <x v="1422"/>
    <x v="1354"/>
    <x v="4"/>
    <x v="11"/>
  </r>
  <r>
    <n v="1859"/>
    <s v="Queen Kwong Tour to London and Paris"/>
    <s v="Queen Kwong is going ON TOUR to London and Paris!"/>
    <x v="9"/>
    <n v="3955"/>
    <x v="0"/>
    <x v="0"/>
    <s v="USD"/>
    <x v="1858"/>
    <x v="1859"/>
    <b v="0"/>
    <x v="66"/>
    <b v="1"/>
    <s v="music/rock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b v="0"/>
    <x v="10"/>
    <b v="1"/>
    <s v="music/rock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x v="78"/>
    <b v="0"/>
    <s v="games/mobile games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x v="38"/>
    <b v="0"/>
    <s v="games/mobile games"/>
    <x v="1425"/>
    <x v="1357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b v="0"/>
    <x v="84"/>
    <b v="0"/>
    <s v="games/mobile games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x v="53"/>
    <b v="0"/>
    <s v="games/mobile games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x v="84"/>
    <b v="0"/>
    <s v="games/mobile games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x v="84"/>
    <b v="0"/>
    <s v="games/mobile games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x v="29"/>
    <b v="0"/>
    <s v="games/mobile games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x v="57"/>
    <b v="0"/>
    <s v="games/mobile games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b v="0"/>
    <x v="78"/>
    <b v="0"/>
    <s v="games/mobile games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b v="0"/>
    <x v="202"/>
    <b v="0"/>
    <s v="games/mobile games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x v="195"/>
    <b v="0"/>
    <s v="games/mobile games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x v="62"/>
    <b v="0"/>
    <s v="games/mobile games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b v="0"/>
    <x v="84"/>
    <b v="0"/>
    <s v="games/mobile games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x v="84"/>
    <b v="0"/>
    <s v="games/mobile games"/>
    <x v="1431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b v="0"/>
    <x v="83"/>
    <b v="0"/>
    <s v="games/mobile games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b v="0"/>
    <x v="78"/>
    <b v="0"/>
    <s v="games/mobile games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b v="0"/>
    <x v="78"/>
    <b v="0"/>
    <s v="games/mobile games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b v="0"/>
    <x v="78"/>
    <b v="0"/>
    <s v="games/mobile games"/>
    <x v="109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b v="0"/>
    <x v="84"/>
    <b v="0"/>
    <s v="games/mobile games"/>
    <x v="154"/>
    <x v="366"/>
    <x v="6"/>
    <x v="18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b v="0"/>
    <x v="54"/>
    <b v="0"/>
    <s v="games/mobile games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b v="0"/>
    <x v="16"/>
    <b v="1"/>
    <s v="music/indie rock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x v="75"/>
    <b v="1"/>
    <s v="music/indie rock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b v="0"/>
    <x v="58"/>
    <b v="1"/>
    <s v="music/indie rock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x v="55"/>
    <b v="1"/>
    <s v="music/indie rock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b v="0"/>
    <x v="217"/>
    <b v="1"/>
    <s v="music/indie rock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x v="60"/>
    <b v="1"/>
    <s v="music/indie rock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b v="0"/>
    <x v="22"/>
    <b v="1"/>
    <s v="music/indie rock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x v="30"/>
    <b v="1"/>
    <s v="music/indie rock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b v="0"/>
    <x v="34"/>
    <b v="1"/>
    <s v="music/indie rock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b v="0"/>
    <x v="336"/>
    <b v="1"/>
    <s v="music/indie rock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b v="0"/>
    <x v="148"/>
    <b v="1"/>
    <s v="music/indie rock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b v="0"/>
    <x v="55"/>
    <b v="1"/>
    <s v="music/indie rock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x v="43"/>
    <b v="1"/>
    <s v="music/indie rock"/>
    <x v="87"/>
    <x v="1377"/>
    <x v="4"/>
    <x v="14"/>
  </r>
  <r>
    <n v="1894"/>
    <s v="Help me release my first 3 song EP!!"/>
    <s v="Im trying to raise $1000 for a 3 song EP in a studio!"/>
    <x v="28"/>
    <n v="1145"/>
    <x v="0"/>
    <x v="0"/>
    <s v="USD"/>
    <x v="1893"/>
    <x v="1894"/>
    <b v="0"/>
    <x v="9"/>
    <b v="1"/>
    <s v="music/indie rock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x v="5"/>
    <b v="1"/>
    <s v="music/indie rock"/>
    <x v="1445"/>
    <x v="137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x v="62"/>
    <b v="1"/>
    <s v="music/indie rock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x v="275"/>
    <b v="1"/>
    <s v="music/indie rock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b v="0"/>
    <x v="64"/>
    <b v="1"/>
    <s v="music/indie rock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x v="288"/>
    <b v="1"/>
    <s v="music/indie rock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x v="241"/>
    <b v="1"/>
    <s v="music/indie rock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x v="20"/>
    <b v="0"/>
    <s v="technology/gadgets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x v="83"/>
    <b v="0"/>
    <s v="technology/gadgets"/>
    <x v="444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b v="0"/>
    <x v="14"/>
    <b v="0"/>
    <s v="technology/gadgets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b v="0"/>
    <x v="84"/>
    <b v="0"/>
    <s v="technology/gadgets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x v="80"/>
    <b v="0"/>
    <s v="technology/gadgets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b v="0"/>
    <x v="221"/>
    <b v="0"/>
    <s v="technology/gadgets"/>
    <x v="1453"/>
    <x v="138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b v="0"/>
    <x v="80"/>
    <b v="0"/>
    <s v="technology/gadgets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x v="80"/>
    <b v="0"/>
    <s v="technology/gadgets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x v="44"/>
    <b v="0"/>
    <s v="technology/gadgets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b v="0"/>
    <x v="168"/>
    <b v="0"/>
    <s v="technology/gadgets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x v="29"/>
    <b v="0"/>
    <s v="technology/gadgets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b v="0"/>
    <x v="288"/>
    <b v="0"/>
    <s v="technology/gadgets"/>
    <x v="1459"/>
    <x v="139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b v="0"/>
    <x v="55"/>
    <b v="0"/>
    <s v="technology/gadgets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x v="84"/>
    <b v="0"/>
    <s v="technology/gadgets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b v="0"/>
    <x v="80"/>
    <b v="0"/>
    <s v="technology/gadgets"/>
    <x v="1462"/>
    <x v="453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b v="0"/>
    <x v="79"/>
    <b v="0"/>
    <s v="technology/gadgets"/>
    <x v="872"/>
    <x v="1363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b v="0"/>
    <x v="16"/>
    <b v="0"/>
    <s v="technology/gadgets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b v="0"/>
    <x v="82"/>
    <b v="0"/>
    <s v="technology/gadgets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b v="0"/>
    <x v="22"/>
    <b v="0"/>
    <s v="technology/gadgets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b v="0"/>
    <x v="217"/>
    <b v="0"/>
    <s v="technology/gadgets"/>
    <x v="1466"/>
    <x v="1395"/>
    <x v="2"/>
    <x v="29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b v="0"/>
    <x v="44"/>
    <b v="1"/>
    <s v="music/indie rock"/>
    <x v="346"/>
    <x v="1237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b v="0"/>
    <x v="31"/>
    <b v="1"/>
    <s v="music/indie rock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b v="0"/>
    <x v="62"/>
    <b v="1"/>
    <s v="music/indie rock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b v="0"/>
    <x v="51"/>
    <b v="1"/>
    <s v="music/indie rock"/>
    <x v="316"/>
    <x v="139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b v="0"/>
    <x v="47"/>
    <b v="1"/>
    <s v="music/indie rock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b v="0"/>
    <x v="329"/>
    <b v="1"/>
    <s v="music/indie rock"/>
    <x v="1470"/>
    <x v="1400"/>
    <x v="4"/>
    <x v="14"/>
  </r>
  <r>
    <n v="1927"/>
    <s v="GBS Detroit Presents Hampshire"/>
    <s v="Hampshire is headed to GBS Detroit."/>
    <x v="20"/>
    <n v="620"/>
    <x v="0"/>
    <x v="0"/>
    <s v="USD"/>
    <x v="1926"/>
    <x v="1927"/>
    <b v="0"/>
    <x v="202"/>
    <b v="1"/>
    <s v="music/indie rock"/>
    <x v="101"/>
    <x v="140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b v="0"/>
    <x v="69"/>
    <b v="1"/>
    <s v="music/indie rock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b v="0"/>
    <x v="11"/>
    <b v="1"/>
    <s v="music/indie rock"/>
    <x v="1472"/>
    <x v="140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b v="0"/>
    <x v="55"/>
    <b v="1"/>
    <s v="music/indie rock"/>
    <x v="74"/>
    <x v="140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b v="0"/>
    <x v="133"/>
    <b v="1"/>
    <s v="music/indie rock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x v="144"/>
    <b v="1"/>
    <s v="music/indie rock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b v="0"/>
    <x v="238"/>
    <b v="1"/>
    <s v="music/indie rock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b v="0"/>
    <x v="99"/>
    <b v="1"/>
    <s v="music/indie rock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x v="133"/>
    <b v="1"/>
    <s v="music/indie rock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x v="108"/>
    <b v="1"/>
    <s v="music/indie rock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b v="0"/>
    <x v="60"/>
    <b v="1"/>
    <s v="music/indie rock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x v="229"/>
    <b v="1"/>
    <s v="music/indie rock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b v="0"/>
    <x v="93"/>
    <b v="1"/>
    <s v="music/indie rock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b v="0"/>
    <x v="162"/>
    <b v="1"/>
    <s v="music/indie rock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x v="337"/>
    <b v="1"/>
    <s v="technology/hardware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b v="1"/>
    <x v="195"/>
    <b v="1"/>
    <s v="technology/hardware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b v="1"/>
    <x v="338"/>
    <b v="1"/>
    <s v="technology/hardware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x v="339"/>
    <b v="1"/>
    <s v="technology/hardware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b v="1"/>
    <x v="340"/>
    <b v="1"/>
    <s v="technology/hardware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x v="16"/>
    <b v="1"/>
    <s v="technology/hardware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x v="23"/>
    <b v="1"/>
    <s v="technology/hardware"/>
    <x v="1488"/>
    <x v="142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b v="1"/>
    <x v="341"/>
    <b v="1"/>
    <s v="technology/hardware"/>
    <x v="1489"/>
    <x v="142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b v="1"/>
    <x v="342"/>
    <b v="1"/>
    <s v="technology/hardware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b v="1"/>
    <x v="343"/>
    <b v="1"/>
    <s v="technology/hardware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x v="344"/>
    <b v="1"/>
    <s v="technology/hardware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x v="345"/>
    <b v="1"/>
    <s v="technology/hardware"/>
    <x v="1493"/>
    <x v="142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b v="1"/>
    <x v="206"/>
    <b v="1"/>
    <s v="technology/hardware"/>
    <x v="1494"/>
    <x v="1427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b v="1"/>
    <x v="119"/>
    <b v="1"/>
    <s v="technology/hardware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x v="126"/>
    <b v="1"/>
    <s v="technology/hardware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x v="346"/>
    <b v="1"/>
    <s v="technology/hardware"/>
    <x v="1497"/>
    <x v="1430"/>
    <x v="2"/>
    <x v="30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b v="1"/>
    <x v="347"/>
    <b v="1"/>
    <s v="technology/hardware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x v="348"/>
    <b v="1"/>
    <s v="technology/hardware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b v="1"/>
    <x v="349"/>
    <b v="1"/>
    <s v="technology/hardware"/>
    <x v="1500"/>
    <x v="1433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x v="51"/>
    <b v="1"/>
    <s v="technology/hardware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b v="1"/>
    <x v="350"/>
    <b v="1"/>
    <s v="technology/hardware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b v="1"/>
    <x v="351"/>
    <b v="1"/>
    <s v="technology/hardware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x v="242"/>
    <b v="1"/>
    <s v="technology/hardware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x v="352"/>
    <b v="1"/>
    <s v="technology/hardware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b v="1"/>
    <x v="273"/>
    <b v="1"/>
    <s v="technology/hardware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x v="353"/>
    <b v="1"/>
    <s v="technology/hardware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x v="316"/>
    <b v="1"/>
    <s v="technology/hardware"/>
    <x v="1508"/>
    <x v="1441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b v="1"/>
    <x v="354"/>
    <b v="1"/>
    <s v="technology/hardware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x v="355"/>
    <b v="1"/>
    <s v="technology/hardware"/>
    <x v="1510"/>
    <x v="1443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b v="1"/>
    <x v="356"/>
    <b v="1"/>
    <s v="technology/hardware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x v="357"/>
    <b v="1"/>
    <s v="technology/hardware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b v="1"/>
    <x v="146"/>
    <b v="1"/>
    <s v="technology/hardware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x v="358"/>
    <b v="1"/>
    <s v="technology/hardware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x v="359"/>
    <b v="1"/>
    <s v="technology/hardware"/>
    <x v="1515"/>
    <x v="1448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b v="1"/>
    <x v="35"/>
    <b v="1"/>
    <s v="technology/hardware"/>
    <x v="1516"/>
    <x v="144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b v="1"/>
    <x v="360"/>
    <b v="1"/>
    <s v="technology/hardware"/>
    <x v="1517"/>
    <x v="1450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b v="1"/>
    <x v="361"/>
    <b v="1"/>
    <s v="technology/hardware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x v="362"/>
    <b v="1"/>
    <s v="technology/hardware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b v="1"/>
    <x v="363"/>
    <b v="1"/>
    <s v="technology/hardware"/>
    <x v="1520"/>
    <x v="145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b v="1"/>
    <x v="364"/>
    <b v="1"/>
    <s v="technology/hardware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x v="8"/>
    <b v="0"/>
    <s v="photography/people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b v="0"/>
    <x v="78"/>
    <b v="0"/>
    <s v="photography/people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x v="38"/>
    <b v="0"/>
    <s v="photography/people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b v="0"/>
    <x v="63"/>
    <b v="0"/>
    <s v="photography/people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x v="80"/>
    <b v="0"/>
    <s v="photography/people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b v="0"/>
    <x v="29"/>
    <b v="0"/>
    <s v="photography/people"/>
    <x v="833"/>
    <x v="120"/>
    <x v="8"/>
    <x v="31"/>
  </r>
  <r>
    <n v="1987"/>
    <s v="Ethiopia: Beheld"/>
    <s v="A collection of images that depicts the beauty and diversity within Ethiopia"/>
    <x v="62"/>
    <n v="2336"/>
    <x v="2"/>
    <x v="1"/>
    <s v="GBP"/>
    <x v="1986"/>
    <x v="1987"/>
    <b v="0"/>
    <x v="33"/>
    <b v="0"/>
    <s v="photography/people"/>
    <x v="1526"/>
    <x v="1458"/>
    <x v="8"/>
    <x v="31"/>
  </r>
  <r>
    <n v="1988"/>
    <s v="Phillip Michael Photography"/>
    <s v="Expressing art in an image!"/>
    <x v="12"/>
    <n v="25"/>
    <x v="2"/>
    <x v="0"/>
    <s v="USD"/>
    <x v="1987"/>
    <x v="1988"/>
    <b v="0"/>
    <x v="29"/>
    <b v="0"/>
    <s v="photography/people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b v="0"/>
    <x v="29"/>
    <b v="0"/>
    <s v="photography/people"/>
    <x v="460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b v="0"/>
    <x v="81"/>
    <b v="0"/>
    <s v="photography/people"/>
    <x v="1527"/>
    <x v="1459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b v="0"/>
    <x v="83"/>
    <b v="0"/>
    <s v="photography/people"/>
    <x v="1528"/>
    <x v="1460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b v="0"/>
    <x v="84"/>
    <b v="0"/>
    <s v="photography/people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b v="0"/>
    <x v="78"/>
    <b v="0"/>
    <s v="photography/people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x v="78"/>
    <b v="0"/>
    <s v="photography/people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x v="83"/>
    <b v="0"/>
    <s v="photography/people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x v="78"/>
    <b v="0"/>
    <s v="photography/people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x v="78"/>
    <b v="0"/>
    <s v="photography/people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x v="83"/>
    <b v="0"/>
    <s v="photography/people"/>
    <x v="1531"/>
    <x v="1461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b v="0"/>
    <x v="63"/>
    <b v="0"/>
    <s v="photography/people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b v="0"/>
    <x v="20"/>
    <b v="0"/>
    <s v="photography/people"/>
    <x v="856"/>
    <x v="384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b v="1"/>
    <x v="365"/>
    <b v="1"/>
    <s v="technology/hardware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b v="1"/>
    <x v="366"/>
    <b v="1"/>
    <s v="technology/hardware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b v="1"/>
    <x v="57"/>
    <b v="1"/>
    <s v="technology/hardware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x v="178"/>
    <b v="1"/>
    <s v="technology/hardware"/>
    <x v="1536"/>
    <x v="146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b v="1"/>
    <x v="277"/>
    <b v="1"/>
    <s v="technology/hardware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x v="175"/>
    <b v="1"/>
    <s v="technology/hardware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b v="1"/>
    <x v="89"/>
    <b v="1"/>
    <s v="technology/hardware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x v="14"/>
    <b v="1"/>
    <s v="technology/hardware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x v="367"/>
    <b v="1"/>
    <s v="technology/hardware"/>
    <x v="1541"/>
    <x v="1471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b v="1"/>
    <x v="368"/>
    <b v="1"/>
    <s v="technology/hardware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b v="1"/>
    <x v="369"/>
    <b v="1"/>
    <s v="technology/hardware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b v="1"/>
    <x v="275"/>
    <b v="1"/>
    <s v="technology/hardware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x v="370"/>
    <b v="1"/>
    <s v="technology/hardware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b v="1"/>
    <x v="371"/>
    <b v="1"/>
    <s v="technology/hardware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b v="1"/>
    <x v="372"/>
    <b v="1"/>
    <s v="technology/hardware"/>
    <x v="1547"/>
    <x v="1477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b v="1"/>
    <x v="373"/>
    <b v="1"/>
    <s v="technology/hardware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x v="374"/>
    <b v="1"/>
    <s v="technology/hardware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x v="375"/>
    <b v="1"/>
    <s v="technology/hardware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x v="376"/>
    <b v="1"/>
    <s v="technology/hardware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b v="1"/>
    <x v="259"/>
    <b v="1"/>
    <s v="technology/hardware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b v="1"/>
    <x v="195"/>
    <b v="1"/>
    <s v="technology/hardware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x v="166"/>
    <b v="1"/>
    <s v="technology/hardware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x v="377"/>
    <b v="1"/>
    <s v="technology/hardware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x v="217"/>
    <b v="1"/>
    <s v="technology/hardware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x v="378"/>
    <b v="1"/>
    <s v="technology/hardware"/>
    <x v="1557"/>
    <x v="1487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b v="1"/>
    <x v="379"/>
    <b v="1"/>
    <s v="technology/hardware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x v="380"/>
    <b v="1"/>
    <s v="technology/hardware"/>
    <x v="1559"/>
    <x v="1489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b v="1"/>
    <x v="1"/>
    <b v="1"/>
    <s v="technology/hardware"/>
    <x v="1560"/>
    <x v="1490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b v="1"/>
    <x v="225"/>
    <b v="1"/>
    <s v="technology/hardware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x v="381"/>
    <b v="1"/>
    <s v="technology/hardware"/>
    <x v="1562"/>
    <x v="1492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b v="1"/>
    <x v="278"/>
    <b v="1"/>
    <s v="technology/hardware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b v="1"/>
    <x v="382"/>
    <b v="1"/>
    <s v="technology/hardware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x v="150"/>
    <b v="1"/>
    <s v="technology/hardware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x v="278"/>
    <b v="1"/>
    <s v="technology/hardware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x v="383"/>
    <b v="1"/>
    <s v="technology/hardware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b v="1"/>
    <x v="384"/>
    <b v="1"/>
    <s v="technology/hardware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b v="1"/>
    <x v="385"/>
    <b v="1"/>
    <s v="technology/hardware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b v="1"/>
    <x v="386"/>
    <b v="1"/>
    <s v="technology/hardware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b v="1"/>
    <x v="169"/>
    <b v="1"/>
    <s v="technology/hardware"/>
    <x v="1571"/>
    <x v="1501"/>
    <x v="2"/>
    <x v="30"/>
  </r>
  <r>
    <n v="2040"/>
    <s v="Programmable Capacitor"/>
    <s v="4.29 Billion+ Capacitor Combinations._x000a_No Coding Required."/>
    <x v="9"/>
    <n v="7445.14"/>
    <x v="0"/>
    <x v="0"/>
    <s v="USD"/>
    <x v="2039"/>
    <x v="2040"/>
    <b v="1"/>
    <x v="197"/>
    <b v="1"/>
    <s v="technology/hardware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x v="148"/>
    <b v="1"/>
    <s v="technology/hardware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b v="0"/>
    <x v="205"/>
    <b v="1"/>
    <s v="technology/hardware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x v="189"/>
    <b v="1"/>
    <s v="technology/hardware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x v="387"/>
    <b v="1"/>
    <s v="technology/hardware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x v="40"/>
    <b v="1"/>
    <s v="technology/hardware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b v="0"/>
    <x v="37"/>
    <b v="1"/>
    <s v="technology/hardware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x v="388"/>
    <b v="1"/>
    <s v="technology/hardware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x v="389"/>
    <b v="1"/>
    <s v="technology/hardware"/>
    <x v="1580"/>
    <x v="1510"/>
    <x v="2"/>
    <x v="30"/>
  </r>
  <r>
    <n v="2049"/>
    <s v="LOCK8 - the World's First Smart Bike Lock"/>
    <s v="Keyless. Alarm secured. GPS tracking."/>
    <x v="63"/>
    <n v="60095.35"/>
    <x v="0"/>
    <x v="1"/>
    <s v="GBP"/>
    <x v="2048"/>
    <x v="2049"/>
    <b v="0"/>
    <x v="390"/>
    <b v="1"/>
    <s v="technology/hardware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b v="0"/>
    <x v="203"/>
    <b v="1"/>
    <s v="technology/hardware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b v="0"/>
    <x v="391"/>
    <b v="1"/>
    <s v="technology/hardware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x v="392"/>
    <b v="1"/>
    <s v="technology/hardware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b v="0"/>
    <x v="212"/>
    <b v="1"/>
    <s v="technology/hardware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x v="393"/>
    <b v="1"/>
    <s v="technology/hardware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b v="0"/>
    <x v="21"/>
    <b v="1"/>
    <s v="technology/hardware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b v="0"/>
    <x v="394"/>
    <b v="1"/>
    <s v="technology/hardware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x v="395"/>
    <b v="1"/>
    <s v="technology/hardware"/>
    <x v="1589"/>
    <x v="1519"/>
    <x v="2"/>
    <x v="30"/>
  </r>
  <r>
    <n v="2058"/>
    <s v="Raspberry Pi Debug Clip"/>
    <s v="Making using the serial terminal on the Raspberry Pi as easy as Pi!"/>
    <x v="317"/>
    <n v="4308"/>
    <x v="0"/>
    <x v="1"/>
    <s v="GBP"/>
    <x v="2057"/>
    <x v="2058"/>
    <b v="0"/>
    <x v="396"/>
    <b v="1"/>
    <s v="technology/hardware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b v="0"/>
    <x v="269"/>
    <b v="1"/>
    <s v="technology/hardware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x v="397"/>
    <b v="1"/>
    <s v="technology/hardware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b v="0"/>
    <x v="2"/>
    <b v="1"/>
    <s v="technology/hardware"/>
    <x v="1593"/>
    <x v="1523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x v="398"/>
    <b v="1"/>
    <s v="technology/hardware"/>
    <x v="1594"/>
    <x v="1524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b v="0"/>
    <x v="72"/>
    <b v="1"/>
    <s v="technology/hardware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x v="399"/>
    <b v="1"/>
    <s v="technology/hardware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x v="400"/>
    <b v="1"/>
    <s v="technology/hardware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b v="0"/>
    <x v="71"/>
    <b v="1"/>
    <s v="technology/hardware"/>
    <x v="1598"/>
    <x v="1528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b v="0"/>
    <x v="73"/>
    <b v="1"/>
    <s v="technology/hardware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x v="88"/>
    <b v="1"/>
    <s v="technology/hardware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x v="40"/>
    <b v="1"/>
    <s v="technology/hardware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x v="401"/>
    <b v="1"/>
    <s v="technology/hardware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x v="402"/>
    <b v="1"/>
    <s v="technology/hardware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x v="403"/>
    <b v="1"/>
    <s v="technology/hardware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x v="404"/>
    <b v="1"/>
    <s v="technology/hardware"/>
    <x v="1605"/>
    <x v="1535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b v="0"/>
    <x v="83"/>
    <b v="1"/>
    <s v="technology/hardware"/>
    <x v="78"/>
    <x v="1536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b v="0"/>
    <x v="405"/>
    <b v="1"/>
    <s v="technology/hardware"/>
    <x v="1606"/>
    <x v="153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b v="0"/>
    <x v="406"/>
    <b v="1"/>
    <s v="technology/hardware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b v="0"/>
    <x v="101"/>
    <b v="1"/>
    <s v="technology/hardware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b v="0"/>
    <x v="53"/>
    <b v="1"/>
    <s v="technology/hardware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b v="0"/>
    <x v="407"/>
    <b v="1"/>
    <s v="technology/hardware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x v="133"/>
    <b v="1"/>
    <s v="technology/hardware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b v="0"/>
    <x v="165"/>
    <b v="1"/>
    <s v="music/indie rock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b v="0"/>
    <x v="44"/>
    <b v="1"/>
    <s v="music/indie rock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x v="20"/>
    <b v="1"/>
    <s v="music/indie rock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b v="0"/>
    <x v="67"/>
    <b v="1"/>
    <s v="music/indie rock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b v="0"/>
    <x v="183"/>
    <b v="1"/>
    <s v="music/indie rock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b v="0"/>
    <x v="2"/>
    <b v="1"/>
    <s v="music/indie rock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b v="0"/>
    <x v="20"/>
    <b v="1"/>
    <s v="music/indie rock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b v="0"/>
    <x v="11"/>
    <b v="1"/>
    <s v="music/indie rock"/>
    <x v="1618"/>
    <x v="154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b v="0"/>
    <x v="95"/>
    <b v="1"/>
    <s v="music/indie rock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b v="0"/>
    <x v="322"/>
    <b v="1"/>
    <s v="music/indie rock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x v="336"/>
    <b v="1"/>
    <s v="music/indie rock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b v="0"/>
    <x v="165"/>
    <b v="1"/>
    <s v="music/indie rock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b v="0"/>
    <x v="23"/>
    <b v="1"/>
    <s v="music/indie rock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b v="0"/>
    <x v="250"/>
    <b v="1"/>
    <s v="music/indie rock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x v="19"/>
    <b v="1"/>
    <s v="music/indie rock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b v="0"/>
    <x v="25"/>
    <b v="1"/>
    <s v="music/indie rock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b v="0"/>
    <x v="44"/>
    <b v="1"/>
    <s v="music/indie rock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b v="0"/>
    <x v="58"/>
    <b v="1"/>
    <s v="music/indie rock"/>
    <x v="1415"/>
    <x v="1558"/>
    <x v="4"/>
    <x v="14"/>
  </r>
  <r>
    <n v="2099"/>
    <s v="Roosevelt Died."/>
    <s v="Our tour van died, we need help!"/>
    <x v="9"/>
    <n v="3971"/>
    <x v="0"/>
    <x v="0"/>
    <s v="USD"/>
    <x v="2098"/>
    <x v="2099"/>
    <b v="0"/>
    <x v="287"/>
    <b v="1"/>
    <s v="music/indie rock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x v="74"/>
    <b v="1"/>
    <s v="music/indie rock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b v="0"/>
    <x v="34"/>
    <b v="1"/>
    <s v="music/indie rock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b v="0"/>
    <x v="44"/>
    <b v="1"/>
    <s v="music/indie rock"/>
    <x v="1627"/>
    <x v="1562"/>
    <x v="4"/>
    <x v="14"/>
  </r>
  <r>
    <n v="2103"/>
    <s v="Matthew Moon's New Album"/>
    <s v="Indie rocker, Matthew Moon, has something to share with you..."/>
    <x v="198"/>
    <n v="11364"/>
    <x v="0"/>
    <x v="0"/>
    <s v="USD"/>
    <x v="2102"/>
    <x v="2103"/>
    <b v="0"/>
    <x v="248"/>
    <b v="1"/>
    <s v="music/indie rock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b v="0"/>
    <x v="77"/>
    <b v="1"/>
    <s v="music/indie rock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b v="0"/>
    <x v="221"/>
    <b v="1"/>
    <s v="music/indie rock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x v="34"/>
    <b v="1"/>
    <s v="music/indie rock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b v="0"/>
    <x v="6"/>
    <b v="1"/>
    <s v="music/indie rock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x v="277"/>
    <b v="1"/>
    <s v="music/indie rock"/>
    <x v="1633"/>
    <x v="1567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b v="0"/>
    <x v="244"/>
    <b v="1"/>
    <s v="music/indie rock"/>
    <x v="1634"/>
    <x v="1568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b v="0"/>
    <x v="44"/>
    <b v="1"/>
    <s v="music/indie rock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b v="0"/>
    <x v="70"/>
    <b v="1"/>
    <s v="music/indie rock"/>
    <x v="1635"/>
    <x v="1570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b v="0"/>
    <x v="202"/>
    <b v="1"/>
    <s v="music/indie rock"/>
    <x v="31"/>
    <x v="50"/>
    <x v="4"/>
    <x v="14"/>
  </r>
  <r>
    <n v="2113"/>
    <s v="Summer Underground // Honeycomb LP"/>
    <s v="Help us fund our second full-length album Honeycomb!"/>
    <x v="39"/>
    <n v="7340"/>
    <x v="0"/>
    <x v="0"/>
    <s v="USD"/>
    <x v="2112"/>
    <x v="2113"/>
    <b v="0"/>
    <x v="329"/>
    <b v="1"/>
    <s v="music/indie rock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b v="0"/>
    <x v="206"/>
    <b v="1"/>
    <s v="music/indie rock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b v="0"/>
    <x v="17"/>
    <b v="1"/>
    <s v="music/indie rock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b v="0"/>
    <x v="297"/>
    <b v="1"/>
    <s v="music/indie rock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x v="2"/>
    <b v="1"/>
    <s v="music/indie rock"/>
    <x v="1640"/>
    <x v="1575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b v="0"/>
    <x v="57"/>
    <b v="1"/>
    <s v="music/indie rock"/>
    <x v="1641"/>
    <x v="1576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b v="0"/>
    <x v="19"/>
    <b v="1"/>
    <s v="music/indie rock"/>
    <x v="1266"/>
    <x v="1577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b v="0"/>
    <x v="50"/>
    <b v="1"/>
    <s v="music/indie rock"/>
    <x v="1642"/>
    <x v="1578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b v="0"/>
    <x v="73"/>
    <b v="0"/>
    <s v="games/video games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b v="0"/>
    <x v="83"/>
    <b v="0"/>
    <s v="games/video games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b v="0"/>
    <x v="81"/>
    <b v="0"/>
    <s v="games/video games"/>
    <x v="709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x v="81"/>
    <b v="0"/>
    <s v="games/video games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b v="0"/>
    <x v="74"/>
    <b v="0"/>
    <s v="games/video games"/>
    <x v="1646"/>
    <x v="1582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b v="0"/>
    <x v="84"/>
    <b v="0"/>
    <s v="games/video games"/>
    <x v="833"/>
    <x v="144"/>
    <x v="6"/>
    <x v="17"/>
  </r>
  <r>
    <n v="2127"/>
    <s v="Three Monkeys - Part 1: Into the Abyss"/>
    <s v="Three Monkeys is an audio adventure game for PC."/>
    <x v="89"/>
    <n v="8076"/>
    <x v="2"/>
    <x v="1"/>
    <s v="GBP"/>
    <x v="2126"/>
    <x v="2127"/>
    <b v="0"/>
    <x v="163"/>
    <b v="0"/>
    <s v="games/video games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x v="29"/>
    <b v="0"/>
    <s v="games/video games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b v="0"/>
    <x v="8"/>
    <b v="0"/>
    <s v="games/video games"/>
    <x v="1648"/>
    <x v="1584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b v="0"/>
    <x v="80"/>
    <b v="0"/>
    <s v="games/video games"/>
    <x v="1649"/>
    <x v="1241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b v="0"/>
    <x v="83"/>
    <b v="0"/>
    <s v="games/video games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x v="221"/>
    <b v="0"/>
    <s v="games/video games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x v="83"/>
    <b v="0"/>
    <s v="games/video games"/>
    <x v="1462"/>
    <x v="1587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b v="0"/>
    <x v="83"/>
    <b v="0"/>
    <s v="games/video games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b v="0"/>
    <x v="19"/>
    <b v="0"/>
    <s v="games/video games"/>
    <x v="1652"/>
    <x v="1589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b v="0"/>
    <x v="80"/>
    <b v="0"/>
    <s v="games/video games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b v="0"/>
    <x v="408"/>
    <b v="0"/>
    <s v="games/video games"/>
    <x v="1654"/>
    <x v="1591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b v="0"/>
    <x v="8"/>
    <b v="0"/>
    <s v="games/video games"/>
    <x v="1655"/>
    <x v="1592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b v="0"/>
    <x v="66"/>
    <b v="0"/>
    <s v="games/video games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x v="202"/>
    <b v="0"/>
    <s v="games/video games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x v="78"/>
    <b v="0"/>
    <s v="games/video games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x v="8"/>
    <b v="0"/>
    <s v="games/video games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b v="0"/>
    <x v="81"/>
    <b v="0"/>
    <s v="games/video games"/>
    <x v="1659"/>
    <x v="834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b v="0"/>
    <x v="54"/>
    <b v="0"/>
    <s v="games/video games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b v="0"/>
    <x v="30"/>
    <b v="0"/>
    <s v="games/video games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b v="0"/>
    <x v="29"/>
    <b v="0"/>
    <s v="games/video games"/>
    <x v="459"/>
    <x v="120"/>
    <x v="6"/>
    <x v="17"/>
  </r>
  <r>
    <n v="2147"/>
    <s v="Johnny Rocketfingers 3"/>
    <s v="A Point and Click Adventure on Steroids."/>
    <x v="303"/>
    <n v="2716"/>
    <x v="2"/>
    <x v="0"/>
    <s v="USD"/>
    <x v="2146"/>
    <x v="2147"/>
    <b v="0"/>
    <x v="165"/>
    <b v="0"/>
    <s v="games/video games"/>
    <x v="1662"/>
    <x v="159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b v="0"/>
    <x v="84"/>
    <b v="0"/>
    <s v="games/video games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b v="0"/>
    <x v="78"/>
    <b v="0"/>
    <s v="games/video games"/>
    <x v="109"/>
    <x v="121"/>
    <x v="6"/>
    <x v="17"/>
  </r>
  <r>
    <n v="2150"/>
    <s v="The Unknown Door"/>
    <s v="A pixel styled open world detective game."/>
    <x v="63"/>
    <n v="405"/>
    <x v="2"/>
    <x v="10"/>
    <s v="NOK"/>
    <x v="2149"/>
    <x v="2150"/>
    <b v="0"/>
    <x v="80"/>
    <b v="0"/>
    <s v="games/video games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b v="0"/>
    <x v="79"/>
    <b v="0"/>
    <s v="games/video games"/>
    <x v="1664"/>
    <x v="1584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b v="0"/>
    <x v="80"/>
    <b v="0"/>
    <s v="games/video games"/>
    <x v="874"/>
    <x v="38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b v="0"/>
    <x v="80"/>
    <b v="0"/>
    <s v="games/video games"/>
    <x v="1665"/>
    <x v="439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b v="0"/>
    <x v="84"/>
    <b v="0"/>
    <s v="games/video games"/>
    <x v="417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b v="0"/>
    <x v="81"/>
    <b v="0"/>
    <s v="games/video games"/>
    <x v="1666"/>
    <x v="1581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b v="0"/>
    <x v="183"/>
    <b v="0"/>
    <s v="games/video games"/>
    <x v="1667"/>
    <x v="1600"/>
    <x v="6"/>
    <x v="17"/>
  </r>
  <r>
    <n v="2157"/>
    <s v="Nin"/>
    <s v="Gamers and 90's fans unite in this small tale of epic proportions!"/>
    <x v="96"/>
    <n v="21144"/>
    <x v="2"/>
    <x v="0"/>
    <s v="USD"/>
    <x v="2156"/>
    <x v="2157"/>
    <b v="0"/>
    <x v="7"/>
    <b v="0"/>
    <s v="games/video games"/>
    <x v="1668"/>
    <x v="1601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x v="409"/>
    <b v="0"/>
    <s v="games/video games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b v="0"/>
    <x v="84"/>
    <b v="0"/>
    <s v="games/video games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b v="0"/>
    <x v="38"/>
    <b v="0"/>
    <s v="games/video games"/>
    <x v="1671"/>
    <x v="1603"/>
    <x v="6"/>
    <x v="17"/>
  </r>
  <r>
    <n v="2161"/>
    <s v="CallMeGhost DEBUT ALBUM preorder!"/>
    <s v="We're trying to fund hard copies of our debut album!"/>
    <x v="44"/>
    <n v="463"/>
    <x v="0"/>
    <x v="0"/>
    <s v="USD"/>
    <x v="2160"/>
    <x v="2161"/>
    <b v="0"/>
    <x v="62"/>
    <b v="1"/>
    <s v="music/rock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x v="6"/>
    <b v="1"/>
    <s v="music/rock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b v="0"/>
    <x v="34"/>
    <b v="1"/>
    <s v="music/rock"/>
    <x v="1673"/>
    <x v="1606"/>
    <x v="4"/>
    <x v="11"/>
  </r>
  <r>
    <n v="2164"/>
    <s v="Rosaline debut record"/>
    <s v="South Florida roots country/rock outfit's long awaited debut record"/>
    <x v="62"/>
    <n v="5645"/>
    <x v="0"/>
    <x v="0"/>
    <s v="USD"/>
    <x v="2163"/>
    <x v="2164"/>
    <b v="0"/>
    <x v="183"/>
    <b v="1"/>
    <s v="music/rock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x v="27"/>
    <b v="1"/>
    <s v="music/rock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b v="0"/>
    <x v="58"/>
    <b v="1"/>
    <s v="music/rock"/>
    <x v="1676"/>
    <x v="1609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b v="0"/>
    <x v="22"/>
    <b v="1"/>
    <s v="music/rock"/>
    <x v="43"/>
    <x v="381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b v="0"/>
    <x v="158"/>
    <b v="1"/>
    <s v="music/rock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x v="63"/>
    <b v="1"/>
    <s v="music/rock"/>
    <x v="31"/>
    <x v="1611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b v="0"/>
    <x v="10"/>
    <b v="1"/>
    <s v="music/rock"/>
    <x v="1678"/>
    <x v="16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b v="0"/>
    <x v="5"/>
    <b v="1"/>
    <s v="music/rock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b v="0"/>
    <x v="62"/>
    <b v="1"/>
    <s v="music/rock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x v="240"/>
    <b v="1"/>
    <s v="music/rock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b v="0"/>
    <x v="287"/>
    <b v="1"/>
    <s v="music/rock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x v="55"/>
    <b v="1"/>
    <s v="music/rock"/>
    <x v="1682"/>
    <x v="1616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b v="0"/>
    <x v="26"/>
    <b v="1"/>
    <s v="music/rock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b v="0"/>
    <x v="44"/>
    <b v="1"/>
    <s v="music/rock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x v="410"/>
    <b v="1"/>
    <s v="music/rock"/>
    <x v="1675"/>
    <x v="1619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b v="0"/>
    <x v="64"/>
    <b v="1"/>
    <s v="music/rock"/>
    <x v="1685"/>
    <x v="1620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b v="0"/>
    <x v="76"/>
    <b v="1"/>
    <s v="music/rock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b v="0"/>
    <x v="28"/>
    <b v="1"/>
    <s v="games/tabletop games"/>
    <x v="1687"/>
    <x v="1622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b v="0"/>
    <x v="289"/>
    <b v="1"/>
    <s v="games/tabletop games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x v="411"/>
    <b v="1"/>
    <s v="games/tabletop games"/>
    <x v="1689"/>
    <x v="162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b v="1"/>
    <x v="161"/>
    <b v="1"/>
    <s v="games/tabletop games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b v="0"/>
    <x v="412"/>
    <b v="1"/>
    <s v="games/tabletop games"/>
    <x v="1691"/>
    <x v="162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b v="0"/>
    <x v="413"/>
    <b v="1"/>
    <s v="games/tabletop games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x v="414"/>
    <b v="1"/>
    <s v="games/tabletop games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b v="0"/>
    <x v="415"/>
    <b v="1"/>
    <s v="games/tabletop games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x v="106"/>
    <b v="1"/>
    <s v="games/tabletop games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b v="0"/>
    <x v="416"/>
    <b v="1"/>
    <s v="games/tabletop games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x v="20"/>
    <b v="1"/>
    <s v="games/tabletop games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b v="0"/>
    <x v="417"/>
    <b v="1"/>
    <s v="games/tabletop games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x v="418"/>
    <b v="1"/>
    <s v="games/tabletop games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b v="0"/>
    <x v="419"/>
    <b v="1"/>
    <s v="games/tabletop games"/>
    <x v="1700"/>
    <x v="1635"/>
    <x v="6"/>
    <x v="32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b v="0"/>
    <x v="248"/>
    <b v="1"/>
    <s v="games/tabletop games"/>
    <x v="1187"/>
    <x v="1636"/>
    <x v="6"/>
    <x v="32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b v="0"/>
    <x v="302"/>
    <b v="1"/>
    <s v="games/tabletop games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b v="0"/>
    <x v="420"/>
    <b v="1"/>
    <s v="games/tabletop games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x v="421"/>
    <b v="1"/>
    <s v="games/tabletop games"/>
    <x v="1703"/>
    <x v="1639"/>
    <x v="6"/>
    <x v="32"/>
  </r>
  <r>
    <n v="2199"/>
    <s v="Decadolo. Flip it!"/>
    <s v="A new strategic board game designed to flip out your opponent."/>
    <x v="7"/>
    <n v="13228"/>
    <x v="0"/>
    <x v="17"/>
    <s v="EUR"/>
    <x v="2198"/>
    <x v="2199"/>
    <b v="1"/>
    <x v="140"/>
    <b v="1"/>
    <s v="games/tabletop games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b v="0"/>
    <x v="40"/>
    <b v="1"/>
    <s v="games/tabletop games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x v="33"/>
    <b v="1"/>
    <s v="music/electronic music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b v="0"/>
    <x v="422"/>
    <b v="1"/>
    <s v="music/electronic music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b v="0"/>
    <x v="133"/>
    <b v="1"/>
    <s v="music/electronic music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b v="0"/>
    <x v="196"/>
    <b v="1"/>
    <s v="music/electronic music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x v="74"/>
    <b v="1"/>
    <s v="music/electronic music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x v="69"/>
    <b v="1"/>
    <s v="music/electronic music"/>
    <x v="1711"/>
    <x v="1646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b v="0"/>
    <x v="63"/>
    <b v="1"/>
    <s v="music/electronic music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x v="54"/>
    <b v="1"/>
    <s v="music/electronic music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b v="0"/>
    <x v="41"/>
    <b v="1"/>
    <s v="music/electronic music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x v="250"/>
    <b v="1"/>
    <s v="music/electronic music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x v="148"/>
    <b v="1"/>
    <s v="music/electronic music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b v="0"/>
    <x v="252"/>
    <b v="1"/>
    <s v="music/electronic music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b v="0"/>
    <x v="29"/>
    <b v="1"/>
    <s v="music/electronic music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b v="0"/>
    <x v="54"/>
    <b v="1"/>
    <s v="music/electronic music"/>
    <x v="1717"/>
    <x v="1652"/>
    <x v="4"/>
    <x v="15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b v="0"/>
    <x v="51"/>
    <b v="1"/>
    <s v="music/electronic music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x v="25"/>
    <b v="1"/>
    <s v="music/electronic music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x v="82"/>
    <b v="1"/>
    <s v="music/electronic music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b v="0"/>
    <x v="88"/>
    <b v="1"/>
    <s v="music/electronic music"/>
    <x v="1721"/>
    <x v="1656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b v="0"/>
    <x v="10"/>
    <b v="1"/>
    <s v="music/electronic music"/>
    <x v="1240"/>
    <x v="1657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b v="0"/>
    <x v="50"/>
    <b v="1"/>
    <s v="music/electronic music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x v="423"/>
    <b v="1"/>
    <s v="games/tabletop games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b v="0"/>
    <x v="209"/>
    <b v="1"/>
    <s v="games/tabletop games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x v="61"/>
    <b v="1"/>
    <s v="games/tabletop games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b v="0"/>
    <x v="228"/>
    <b v="1"/>
    <s v="games/tabletop games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x v="424"/>
    <b v="1"/>
    <s v="games/tabletop games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x v="306"/>
    <b v="1"/>
    <s v="games/tabletop games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x v="425"/>
    <b v="1"/>
    <s v="games/tabletop games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x v="296"/>
    <b v="1"/>
    <s v="games/tabletop games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x v="380"/>
    <b v="1"/>
    <s v="games/tabletop games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b v="0"/>
    <x v="156"/>
    <b v="1"/>
    <s v="games/tabletop games"/>
    <x v="1732"/>
    <x v="1668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x v="426"/>
    <b v="1"/>
    <s v="games/tabletop games"/>
    <x v="1733"/>
    <x v="1669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b v="0"/>
    <x v="427"/>
    <b v="1"/>
    <s v="games/tabletop games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b v="0"/>
    <x v="428"/>
    <b v="1"/>
    <s v="games/tabletop games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x v="33"/>
    <b v="1"/>
    <s v="games/tabletop games"/>
    <x v="1736"/>
    <x v="1672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b v="0"/>
    <x v="206"/>
    <b v="1"/>
    <s v="games/tabletop games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b v="0"/>
    <x v="340"/>
    <b v="1"/>
    <s v="games/tabletop games"/>
    <x v="1738"/>
    <x v="1674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x v="429"/>
    <b v="1"/>
    <s v="games/tabletop games"/>
    <x v="1739"/>
    <x v="1675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b v="0"/>
    <x v="1"/>
    <b v="1"/>
    <s v="games/tabletop games"/>
    <x v="1740"/>
    <x v="1676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b v="0"/>
    <x v="374"/>
    <b v="1"/>
    <s v="games/tabletop games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b v="0"/>
    <x v="93"/>
    <b v="1"/>
    <s v="games/tabletop games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x v="430"/>
    <b v="1"/>
    <s v="games/tabletop games"/>
    <x v="1743"/>
    <x v="1679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b v="0"/>
    <x v="431"/>
    <b v="1"/>
    <s v="games/tabletop games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x v="432"/>
    <b v="1"/>
    <s v="games/tabletop games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b v="0"/>
    <x v="126"/>
    <b v="1"/>
    <s v="games/tabletop games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b v="0"/>
    <x v="433"/>
    <b v="1"/>
    <s v="games/tabletop games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x v="7"/>
    <b v="1"/>
    <s v="games/tabletop games"/>
    <x v="1684"/>
    <x v="1684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b v="0"/>
    <x v="434"/>
    <b v="1"/>
    <s v="games/tabletop games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x v="130"/>
    <b v="1"/>
    <s v="games/tabletop games"/>
    <x v="1749"/>
    <x v="1686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b v="0"/>
    <x v="387"/>
    <b v="1"/>
    <s v="games/tabletop games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x v="435"/>
    <b v="1"/>
    <s v="games/tabletop games"/>
    <x v="1751"/>
    <x v="1688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b v="0"/>
    <x v="436"/>
    <b v="1"/>
    <s v="games/tabletop games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b v="0"/>
    <x v="437"/>
    <b v="1"/>
    <s v="games/tabletop games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b v="0"/>
    <x v="87"/>
    <b v="1"/>
    <s v="games/tabletop games"/>
    <x v="1754"/>
    <x v="1691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b v="0"/>
    <x v="438"/>
    <b v="1"/>
    <s v="games/tabletop games"/>
    <x v="1755"/>
    <x v="169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b v="0"/>
    <x v="197"/>
    <b v="1"/>
    <s v="games/tabletop games"/>
    <x v="1756"/>
    <x v="1693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b v="0"/>
    <x v="133"/>
    <b v="1"/>
    <s v="games/tabletop games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x v="39"/>
    <b v="1"/>
    <s v="games/tabletop games"/>
    <x v="1758"/>
    <x v="1695"/>
    <x v="6"/>
    <x v="32"/>
  </r>
  <r>
    <n v="2258"/>
    <s v="A Sundered World"/>
    <s v="A Dungeon World campaign setting that takes place after the end of the worlds."/>
    <x v="41"/>
    <n v="3223"/>
    <x v="0"/>
    <x v="0"/>
    <s v="USD"/>
    <x v="2257"/>
    <x v="2258"/>
    <b v="0"/>
    <x v="242"/>
    <b v="1"/>
    <s v="games/tabletop games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x v="190"/>
    <b v="1"/>
    <s v="games/tabletop games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x v="87"/>
    <b v="1"/>
    <s v="games/tabletop games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x v="439"/>
    <b v="1"/>
    <s v="games/tabletop games"/>
    <x v="1762"/>
    <x v="1699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b v="0"/>
    <x v="331"/>
    <b v="1"/>
    <s v="games/tabletop games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b v="0"/>
    <x v="65"/>
    <b v="1"/>
    <s v="games/tabletop games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b v="0"/>
    <x v="440"/>
    <b v="1"/>
    <s v="games/tabletop games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x v="57"/>
    <b v="1"/>
    <s v="games/tabletop games"/>
    <x v="1766"/>
    <x v="1703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b v="0"/>
    <x v="441"/>
    <b v="1"/>
    <s v="games/tabletop games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x v="442"/>
    <b v="1"/>
    <s v="games/tabletop games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x v="441"/>
    <b v="1"/>
    <s v="games/tabletop games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b v="0"/>
    <x v="443"/>
    <b v="1"/>
    <s v="games/tabletop games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b v="0"/>
    <x v="444"/>
    <b v="1"/>
    <s v="games/tabletop games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x v="445"/>
    <b v="1"/>
    <s v="games/tabletop games"/>
    <x v="1771"/>
    <x v="1709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b v="0"/>
    <x v="446"/>
    <b v="1"/>
    <s v="games/tabletop games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x v="206"/>
    <b v="1"/>
    <s v="games/tabletop games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x v="221"/>
    <b v="1"/>
    <s v="games/tabletop games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x v="1"/>
    <b v="1"/>
    <s v="games/tabletop games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x v="11"/>
    <b v="1"/>
    <s v="games/tabletop games"/>
    <x v="1776"/>
    <x v="1714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b v="0"/>
    <x v="447"/>
    <b v="1"/>
    <s v="games/tabletop games"/>
    <x v="1777"/>
    <x v="171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b v="0"/>
    <x v="332"/>
    <b v="1"/>
    <s v="games/tabletop games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x v="58"/>
    <b v="1"/>
    <s v="games/tabletop games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x v="436"/>
    <b v="1"/>
    <s v="games/tabletop games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x v="202"/>
    <b v="1"/>
    <s v="music/rock"/>
    <x v="1781"/>
    <x v="1719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b v="0"/>
    <x v="8"/>
    <b v="1"/>
    <s v="music/rock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b v="0"/>
    <x v="53"/>
    <b v="1"/>
    <s v="music/rock"/>
    <x v="1783"/>
    <x v="1721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b v="0"/>
    <x v="211"/>
    <b v="1"/>
    <s v="music/rock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b v="0"/>
    <x v="1"/>
    <b v="1"/>
    <s v="music/rock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b v="0"/>
    <x v="25"/>
    <b v="1"/>
    <s v="music/rock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x v="448"/>
    <b v="1"/>
    <s v="music/rock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x v="20"/>
    <b v="1"/>
    <s v="music/rock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b v="0"/>
    <x v="20"/>
    <b v="1"/>
    <s v="music/rock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b v="0"/>
    <x v="60"/>
    <b v="1"/>
    <s v="music/rock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x v="68"/>
    <b v="1"/>
    <s v="music/rock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b v="0"/>
    <x v="67"/>
    <b v="1"/>
    <s v="music/rock"/>
    <x v="1790"/>
    <x v="1730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b v="0"/>
    <x v="74"/>
    <b v="1"/>
    <s v="music/rock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b v="0"/>
    <x v="300"/>
    <b v="1"/>
    <s v="music/rock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x v="69"/>
    <b v="1"/>
    <s v="music/rock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b v="0"/>
    <x v="108"/>
    <b v="1"/>
    <s v="music/rock"/>
    <x v="1793"/>
    <x v="1734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b v="0"/>
    <x v="10"/>
    <b v="1"/>
    <s v="music/rock"/>
    <x v="1794"/>
    <x v="173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b v="0"/>
    <x v="449"/>
    <b v="1"/>
    <s v="music/rock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b v="0"/>
    <x v="25"/>
    <b v="1"/>
    <s v="music/rock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x v="63"/>
    <b v="1"/>
    <s v="music/rock"/>
    <x v="982"/>
    <x v="1738"/>
    <x v="4"/>
    <x v="11"/>
  </r>
  <r>
    <n v="2301"/>
    <s v="Time Crash"/>
    <s v="We are America's first trock band, and we're ready to bring you our first album!"/>
    <x v="10"/>
    <n v="6680.22"/>
    <x v="0"/>
    <x v="0"/>
    <s v="USD"/>
    <x v="2300"/>
    <x v="2301"/>
    <b v="1"/>
    <x v="263"/>
    <b v="1"/>
    <s v="music/indie rock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x v="268"/>
    <b v="1"/>
    <s v="music/indie rock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x v="273"/>
    <b v="1"/>
    <s v="music/indie rock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b v="1"/>
    <x v="116"/>
    <b v="1"/>
    <s v="music/indie rock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x v="157"/>
    <b v="1"/>
    <s v="music/indie rock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b v="1"/>
    <x v="196"/>
    <b v="1"/>
    <s v="music/indie rock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x v="11"/>
    <b v="1"/>
    <s v="music/indie rock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x v="450"/>
    <b v="1"/>
    <s v="music/indie rock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b v="1"/>
    <x v="329"/>
    <b v="1"/>
    <s v="music/indie rock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x v="451"/>
    <b v="1"/>
    <s v="music/indie rock"/>
    <x v="1806"/>
    <x v="1748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b v="1"/>
    <x v="201"/>
    <b v="1"/>
    <s v="music/indie rock"/>
    <x v="1807"/>
    <x v="1749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b v="1"/>
    <x v="1"/>
    <b v="1"/>
    <s v="music/indie rock"/>
    <x v="1808"/>
    <x v="1750"/>
    <x v="4"/>
    <x v="14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b v="1"/>
    <x v="328"/>
    <b v="1"/>
    <s v="music/indie rock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x v="133"/>
    <b v="1"/>
    <s v="music/indie rock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b v="1"/>
    <x v="31"/>
    <b v="1"/>
    <s v="music/indie rock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x v="452"/>
    <b v="1"/>
    <s v="music/indie rock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b v="1"/>
    <x v="19"/>
    <b v="1"/>
    <s v="music/indie rock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b v="1"/>
    <x v="430"/>
    <b v="1"/>
    <s v="music/indie rock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b v="1"/>
    <x v="99"/>
    <b v="1"/>
    <s v="music/indie rock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b v="1"/>
    <x v="30"/>
    <b v="1"/>
    <s v="music/indie rock"/>
    <x v="1814"/>
    <x v="1758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b v="0"/>
    <x v="31"/>
    <b v="0"/>
    <s v="food/small batch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b v="0"/>
    <x v="80"/>
    <b v="0"/>
    <s v="food/small batch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b v="0"/>
    <x v="80"/>
    <b v="0"/>
    <s v="food/small batch"/>
    <x v="1817"/>
    <x v="18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b v="0"/>
    <x v="42"/>
    <b v="0"/>
    <s v="food/small batch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x v="63"/>
    <b v="0"/>
    <s v="food/small batch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x v="29"/>
    <b v="0"/>
    <s v="food/small batch"/>
    <x v="174"/>
    <x v="1762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b v="1"/>
    <x v="453"/>
    <b v="1"/>
    <s v="food/small batch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b v="1"/>
    <x v="416"/>
    <b v="1"/>
    <s v="food/small batch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b v="1"/>
    <x v="207"/>
    <b v="1"/>
    <s v="food/small batch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x v="430"/>
    <b v="1"/>
    <s v="food/small batch"/>
    <x v="1823"/>
    <x v="1766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b v="1"/>
    <x v="454"/>
    <b v="1"/>
    <s v="food/small batch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x v="455"/>
    <b v="1"/>
    <s v="food/small batch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x v="225"/>
    <b v="1"/>
    <s v="food/small batch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b v="1"/>
    <x v="85"/>
    <b v="1"/>
    <s v="food/small batch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x v="170"/>
    <b v="1"/>
    <s v="food/small batch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x v="456"/>
    <b v="1"/>
    <s v="food/small batch"/>
    <x v="1829"/>
    <x v="1772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b v="1"/>
    <x v="122"/>
    <b v="1"/>
    <s v="food/small batch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x v="252"/>
    <b v="1"/>
    <s v="food/small batch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x v="457"/>
    <b v="1"/>
    <s v="food/small batch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b v="1"/>
    <x v="458"/>
    <b v="1"/>
    <s v="food/small batch"/>
    <x v="1833"/>
    <x v="1776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b v="0"/>
    <x v="78"/>
    <b v="0"/>
    <s v="technology/web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x v="78"/>
    <b v="0"/>
    <s v="technology/web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b v="0"/>
    <x v="29"/>
    <b v="0"/>
    <s v="technology/web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x v="29"/>
    <b v="0"/>
    <s v="technology/web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b v="0"/>
    <x v="78"/>
    <b v="0"/>
    <s v="technology/web"/>
    <x v="109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b v="0"/>
    <x v="83"/>
    <b v="0"/>
    <s v="technology/web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b v="0"/>
    <x v="29"/>
    <b v="0"/>
    <s v="technology/web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b v="0"/>
    <x v="81"/>
    <b v="0"/>
    <s v="technology/web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x v="78"/>
    <b v="0"/>
    <s v="technology/web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b v="0"/>
    <x v="78"/>
    <b v="0"/>
    <s v="technology/web"/>
    <x v="109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b v="0"/>
    <x v="63"/>
    <b v="0"/>
    <s v="technology/web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b v="0"/>
    <x v="78"/>
    <b v="0"/>
    <s v="technology/web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x v="78"/>
    <b v="0"/>
    <s v="technology/web"/>
    <x v="109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b v="0"/>
    <x v="29"/>
    <b v="0"/>
    <s v="technology/web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b v="0"/>
    <x v="84"/>
    <b v="0"/>
    <s v="technology/web"/>
    <x v="1839"/>
    <x v="446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b v="0"/>
    <x v="78"/>
    <b v="0"/>
    <s v="technology/web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b v="0"/>
    <x v="78"/>
    <b v="0"/>
    <s v="technology/web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b v="0"/>
    <x v="78"/>
    <b v="0"/>
    <s v="technology/web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b v="0"/>
    <x v="83"/>
    <b v="0"/>
    <s v="technology/web"/>
    <x v="1840"/>
    <x v="1778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b v="0"/>
    <x v="29"/>
    <b v="0"/>
    <s v="technology/web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x v="78"/>
    <b v="0"/>
    <s v="technology/web"/>
    <x v="109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b v="0"/>
    <x v="84"/>
    <b v="0"/>
    <s v="technology/web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x v="78"/>
    <b v="0"/>
    <s v="technology/web"/>
    <x v="109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b v="0"/>
    <x v="78"/>
    <b v="0"/>
    <s v="technology/web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x v="78"/>
    <b v="0"/>
    <s v="technology/web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x v="74"/>
    <b v="0"/>
    <s v="technology/web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x v="25"/>
    <b v="0"/>
    <s v="technology/web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x v="84"/>
    <b v="0"/>
    <s v="technology/web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x v="78"/>
    <b v="0"/>
    <s v="technology/web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x v="80"/>
    <b v="0"/>
    <s v="technology/web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b v="0"/>
    <x v="78"/>
    <b v="0"/>
    <s v="technology/web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x v="79"/>
    <b v="0"/>
    <s v="technology/web"/>
    <x v="1845"/>
    <x v="180"/>
    <x v="2"/>
    <x v="7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b v="0"/>
    <x v="29"/>
    <b v="0"/>
    <s v="technology/web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x v="29"/>
    <b v="0"/>
    <s v="technology/web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b v="0"/>
    <x v="78"/>
    <b v="0"/>
    <s v="technology/web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b v="0"/>
    <x v="80"/>
    <b v="0"/>
    <s v="technology/web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b v="0"/>
    <x v="78"/>
    <b v="0"/>
    <s v="technology/web"/>
    <x v="109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b v="0"/>
    <x v="78"/>
    <b v="0"/>
    <s v="technology/web"/>
    <x v="109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b v="0"/>
    <x v="78"/>
    <b v="0"/>
    <s v="technology/web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b v="0"/>
    <x v="83"/>
    <b v="0"/>
    <s v="technology/web"/>
    <x v="456"/>
    <x v="178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b v="0"/>
    <x v="63"/>
    <b v="0"/>
    <s v="technology/web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b v="0"/>
    <x v="84"/>
    <b v="0"/>
    <s v="technology/web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b v="0"/>
    <x v="83"/>
    <b v="0"/>
    <s v="technology/web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x v="22"/>
    <b v="0"/>
    <s v="technology/web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x v="63"/>
    <b v="0"/>
    <s v="technology/web"/>
    <x v="1851"/>
    <x v="1785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b v="0"/>
    <x v="78"/>
    <b v="0"/>
    <s v="technology/web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x v="83"/>
    <b v="0"/>
    <s v="technology/web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x v="22"/>
    <b v="0"/>
    <s v="technology/web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x v="29"/>
    <b v="0"/>
    <s v="technology/web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x v="78"/>
    <b v="0"/>
    <s v="technology/web"/>
    <x v="109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b v="0"/>
    <x v="29"/>
    <b v="0"/>
    <s v="technology/web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x v="78"/>
    <b v="0"/>
    <s v="technology/web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x v="29"/>
    <b v="0"/>
    <s v="technology/web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b v="0"/>
    <x v="84"/>
    <b v="0"/>
    <s v="technology/web"/>
    <x v="1855"/>
    <x v="1788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b v="0"/>
    <x v="78"/>
    <b v="0"/>
    <s v="technology/web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b v="0"/>
    <x v="29"/>
    <b v="0"/>
    <s v="technology/web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x v="78"/>
    <b v="0"/>
    <s v="technology/web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x v="78"/>
    <b v="0"/>
    <s v="technology/web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b v="0"/>
    <x v="78"/>
    <b v="0"/>
    <s v="technology/web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x v="78"/>
    <b v="0"/>
    <s v="technology/web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x v="82"/>
    <b v="0"/>
    <s v="food/food trucks"/>
    <x v="1856"/>
    <x v="1789"/>
    <x v="7"/>
    <x v="19"/>
  </r>
  <r>
    <n v="2402"/>
    <s v="Cupcake Truck Unite"/>
    <s v="Small town, delicious treats, and a mobile truck"/>
    <x v="14"/>
    <n v="52"/>
    <x v="2"/>
    <x v="0"/>
    <s v="USD"/>
    <x v="2400"/>
    <x v="2402"/>
    <b v="0"/>
    <x v="29"/>
    <b v="0"/>
    <s v="food/food trucks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b v="0"/>
    <x v="8"/>
    <b v="0"/>
    <s v="food/food trucks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x v="78"/>
    <b v="0"/>
    <s v="food/food trucks"/>
    <x v="109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b v="0"/>
    <x v="9"/>
    <b v="0"/>
    <s v="food/food trucks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x v="38"/>
    <b v="0"/>
    <s v="food/food trucks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b v="0"/>
    <x v="51"/>
    <b v="0"/>
    <s v="food/food trucks"/>
    <x v="1860"/>
    <x v="1793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b v="0"/>
    <x v="84"/>
    <b v="0"/>
    <s v="food/food trucks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b v="0"/>
    <x v="79"/>
    <b v="0"/>
    <s v="food/food trucks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b v="0"/>
    <x v="78"/>
    <b v="0"/>
    <s v="food/food trucks"/>
    <x v="109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x v="83"/>
    <b v="0"/>
    <s v="food/food trucks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b v="0"/>
    <x v="78"/>
    <b v="0"/>
    <s v="food/food trucks"/>
    <x v="109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b v="0"/>
    <x v="83"/>
    <b v="0"/>
    <s v="food/food trucks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x v="62"/>
    <b v="0"/>
    <s v="food/food trucks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b v="0"/>
    <x v="79"/>
    <b v="0"/>
    <s v="food/food trucks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x v="29"/>
    <b v="0"/>
    <s v="food/food trucks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x v="78"/>
    <b v="0"/>
    <s v="food/food trucks"/>
    <x v="109"/>
    <x v="121"/>
    <x v="7"/>
    <x v="19"/>
  </r>
  <r>
    <n v="2418"/>
    <s v="Mexican food truck"/>
    <s v="I want to start my food truck business."/>
    <x v="31"/>
    <n v="5"/>
    <x v="2"/>
    <x v="0"/>
    <s v="USD"/>
    <x v="2416"/>
    <x v="2418"/>
    <b v="0"/>
    <x v="81"/>
    <b v="0"/>
    <s v="food/food trucks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b v="0"/>
    <x v="78"/>
    <b v="0"/>
    <s v="food/food trucks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b v="0"/>
    <x v="17"/>
    <b v="0"/>
    <s v="food/food trucks"/>
    <x v="1867"/>
    <x v="1796"/>
    <x v="7"/>
    <x v="19"/>
  </r>
  <r>
    <n v="2421"/>
    <s v="hot dog cart"/>
    <s v="help me start Merrill's first hot dog cart in this empty lot"/>
    <x v="12"/>
    <n v="1"/>
    <x v="2"/>
    <x v="0"/>
    <s v="USD"/>
    <x v="2419"/>
    <x v="2421"/>
    <b v="0"/>
    <x v="29"/>
    <b v="0"/>
    <s v="food/food trucks"/>
    <x v="374"/>
    <x v="120"/>
    <x v="7"/>
    <x v="19"/>
  </r>
  <r>
    <n v="2422"/>
    <s v="Help starting a family owned food truck"/>
    <s v="Family owned business serving BBQ and seafood to the public"/>
    <x v="2"/>
    <n v="1"/>
    <x v="2"/>
    <x v="0"/>
    <s v="USD"/>
    <x v="2420"/>
    <x v="2422"/>
    <b v="0"/>
    <x v="29"/>
    <b v="0"/>
    <s v="food/food trucks"/>
    <x v="418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b v="0"/>
    <x v="29"/>
    <b v="0"/>
    <s v="food/food trucks"/>
    <x v="473"/>
    <x v="1797"/>
    <x v="7"/>
    <x v="19"/>
  </r>
  <r>
    <n v="2424"/>
    <s v="Lily and Memphs"/>
    <s v="Great and creative food from the heart in the form of a sweet food truck!"/>
    <x v="31"/>
    <n v="310"/>
    <x v="2"/>
    <x v="0"/>
    <s v="USD"/>
    <x v="2422"/>
    <x v="2424"/>
    <b v="0"/>
    <x v="82"/>
    <b v="0"/>
    <s v="food/food trucks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b v="0"/>
    <x v="29"/>
    <b v="0"/>
    <s v="food/food trucks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b v="0"/>
    <x v="78"/>
    <b v="0"/>
    <s v="food/food trucks"/>
    <x v="109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b v="0"/>
    <x v="29"/>
    <b v="0"/>
    <s v="food/food trucks"/>
    <x v="133"/>
    <x v="120"/>
    <x v="7"/>
    <x v="19"/>
  </r>
  <r>
    <n v="2428"/>
    <s v="Premium Burgers"/>
    <s v="From Moo 2 You! We want to offer premium burgers to a taco flooded environment."/>
    <x v="19"/>
    <n v="1"/>
    <x v="2"/>
    <x v="0"/>
    <s v="USD"/>
    <x v="2426"/>
    <x v="2428"/>
    <b v="0"/>
    <x v="29"/>
    <b v="0"/>
    <s v="food/food trucks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x v="80"/>
    <b v="0"/>
    <s v="food/food trucks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b v="0"/>
    <x v="84"/>
    <b v="0"/>
    <s v="food/food trucks"/>
    <x v="449"/>
    <x v="689"/>
    <x v="7"/>
    <x v="19"/>
  </r>
  <r>
    <n v="2431"/>
    <s v="Murphy's good eatin'"/>
    <s v="Go to Colorado and run a food truck with homemade food of all kinds."/>
    <x v="57"/>
    <n v="2"/>
    <x v="2"/>
    <x v="0"/>
    <s v="USD"/>
    <x v="2429"/>
    <x v="2431"/>
    <b v="0"/>
    <x v="84"/>
    <b v="0"/>
    <s v="food/food trucks"/>
    <x v="133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b v="0"/>
    <x v="84"/>
    <b v="0"/>
    <s v="food/food trucks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b v="0"/>
    <x v="78"/>
    <b v="0"/>
    <s v="food/food trucks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x v="84"/>
    <b v="0"/>
    <s v="food/food trucks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x v="80"/>
    <b v="0"/>
    <s v="food/food trucks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x v="84"/>
    <b v="0"/>
    <s v="food/food trucks"/>
    <x v="1874"/>
    <x v="381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b v="0"/>
    <x v="78"/>
    <b v="0"/>
    <s v="food/food trucks"/>
    <x v="109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b v="0"/>
    <x v="29"/>
    <b v="0"/>
    <s v="food/food trucks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b v="0"/>
    <x v="78"/>
    <b v="0"/>
    <s v="food/food trucks"/>
    <x v="109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b v="0"/>
    <x v="84"/>
    <b v="0"/>
    <s v="food/food trucks"/>
    <x v="418"/>
    <x v="144"/>
    <x v="7"/>
    <x v="19"/>
  </r>
  <r>
    <n v="2441"/>
    <s v="Bring Alchemy Pops to the People!"/>
    <s v="YOU can help Alchemy Pops POP up on a street near you!"/>
    <x v="51"/>
    <n v="8091"/>
    <x v="0"/>
    <x v="0"/>
    <s v="USD"/>
    <x v="2439"/>
    <x v="2441"/>
    <b v="0"/>
    <x v="280"/>
    <b v="1"/>
    <s v="food/small batch"/>
    <x v="1875"/>
    <x v="1801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b v="0"/>
    <x v="459"/>
    <b v="1"/>
    <s v="food/small batch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x v="409"/>
    <b v="1"/>
    <s v="food/small batch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b v="0"/>
    <x v="42"/>
    <b v="1"/>
    <s v="food/small batch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b v="0"/>
    <x v="248"/>
    <b v="1"/>
    <s v="food/small batch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b v="0"/>
    <x v="112"/>
    <b v="1"/>
    <s v="food/small batch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x v="152"/>
    <b v="1"/>
    <s v="food/small batch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x v="82"/>
    <b v="1"/>
    <s v="food/small batch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b v="0"/>
    <x v="148"/>
    <b v="1"/>
    <s v="food/small batch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x v="332"/>
    <b v="1"/>
    <s v="food/small batch"/>
    <x v="1882"/>
    <x v="180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b v="0"/>
    <x v="153"/>
    <b v="1"/>
    <s v="food/small batch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x v="41"/>
    <b v="1"/>
    <s v="food/small batch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b v="0"/>
    <x v="85"/>
    <b v="1"/>
    <s v="food/small batch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x v="208"/>
    <b v="1"/>
    <s v="food/small batch"/>
    <x v="1886"/>
    <x v="1813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b v="0"/>
    <x v="38"/>
    <b v="1"/>
    <s v="food/small batch"/>
    <x v="1887"/>
    <x v="1814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b v="0"/>
    <x v="85"/>
    <b v="1"/>
    <s v="food/small batch"/>
    <x v="1888"/>
    <x v="1815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b v="0"/>
    <x v="204"/>
    <b v="1"/>
    <s v="food/small batch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b v="0"/>
    <x v="144"/>
    <b v="1"/>
    <s v="food/small batch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b v="0"/>
    <x v="460"/>
    <b v="1"/>
    <s v="food/small batch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b v="0"/>
    <x v="32"/>
    <b v="1"/>
    <s v="food/small batch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x v="48"/>
    <b v="1"/>
    <s v="music/indie rock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b v="0"/>
    <x v="248"/>
    <b v="1"/>
    <s v="music/indie rock"/>
    <x v="1893"/>
    <x v="1821"/>
    <x v="4"/>
    <x v="14"/>
  </r>
  <r>
    <n v="2463"/>
    <s v="Emma Ate the Lion &quot;Songs Two Count Too&quot;"/>
    <s v="Emma Ate The Lion's debut full length album"/>
    <x v="13"/>
    <n v="2325"/>
    <x v="0"/>
    <x v="0"/>
    <s v="USD"/>
    <x v="2460"/>
    <x v="2463"/>
    <b v="0"/>
    <x v="11"/>
    <b v="1"/>
    <s v="music/indie rock"/>
    <x v="63"/>
    <x v="1144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b v="0"/>
    <x v="68"/>
    <b v="1"/>
    <s v="music/indie rock"/>
    <x v="206"/>
    <x v="1822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b v="0"/>
    <x v="53"/>
    <b v="1"/>
    <s v="music/indie rock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x v="47"/>
    <b v="1"/>
    <s v="music/indie rock"/>
    <x v="31"/>
    <x v="1824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b v="0"/>
    <x v="68"/>
    <b v="1"/>
    <s v="music/indie rock"/>
    <x v="23"/>
    <x v="1825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b v="0"/>
    <x v="6"/>
    <b v="1"/>
    <s v="music/indie rock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x v="5"/>
    <b v="1"/>
    <s v="music/indie rock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x v="17"/>
    <b v="1"/>
    <s v="music/indie rock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b v="0"/>
    <x v="57"/>
    <b v="1"/>
    <s v="music/indie rock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x v="201"/>
    <b v="1"/>
    <s v="music/indie rock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b v="0"/>
    <x v="5"/>
    <b v="1"/>
    <s v="music/indie rock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b v="0"/>
    <x v="44"/>
    <b v="1"/>
    <s v="music/indie rock"/>
    <x v="1898"/>
    <x v="1832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b v="0"/>
    <x v="75"/>
    <b v="1"/>
    <s v="music/indie rock"/>
    <x v="1262"/>
    <x v="1833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b v="0"/>
    <x v="165"/>
    <b v="1"/>
    <s v="music/indie rock"/>
    <x v="1899"/>
    <x v="1834"/>
    <x v="4"/>
    <x v="14"/>
  </r>
  <r>
    <n v="2477"/>
    <s v="Debut Album"/>
    <s v="Releasing my first album in August, and I need your help in order to get it done!"/>
    <x v="47"/>
    <n v="1285"/>
    <x v="0"/>
    <x v="0"/>
    <s v="USD"/>
    <x v="2474"/>
    <x v="2477"/>
    <b v="0"/>
    <x v="14"/>
    <b v="1"/>
    <s v="music/indie rock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b v="0"/>
    <x v="1"/>
    <b v="1"/>
    <s v="music/indie rock"/>
    <x v="1901"/>
    <x v="1836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b v="0"/>
    <x v="38"/>
    <b v="1"/>
    <s v="music/indie rock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b v="0"/>
    <x v="22"/>
    <b v="1"/>
    <s v="music/indie rock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x v="195"/>
    <b v="1"/>
    <s v="music/indie rock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x v="20"/>
    <b v="1"/>
    <s v="music/indie rock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b v="0"/>
    <x v="10"/>
    <b v="1"/>
    <s v="music/indie rock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b v="0"/>
    <x v="240"/>
    <b v="1"/>
    <s v="music/indie rock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b v="0"/>
    <x v="14"/>
    <b v="1"/>
    <s v="music/indie rock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x v="209"/>
    <b v="1"/>
    <s v="music/indie rock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b v="0"/>
    <x v="44"/>
    <b v="1"/>
    <s v="music/indie rock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b v="0"/>
    <x v="71"/>
    <b v="1"/>
    <s v="music/indie rock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b v="0"/>
    <x v="11"/>
    <b v="1"/>
    <s v="music/indie rock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b v="0"/>
    <x v="38"/>
    <b v="1"/>
    <s v="music/indie rock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b v="0"/>
    <x v="73"/>
    <b v="1"/>
    <s v="music/indie rock"/>
    <x v="1912"/>
    <x v="1847"/>
    <x v="4"/>
    <x v="14"/>
  </r>
  <r>
    <n v="2492"/>
    <s v="SUPER NICE EP 2012"/>
    <s v="We're a band from Hawaii trying to produce our first EP and we need help!"/>
    <x v="20"/>
    <n v="750"/>
    <x v="0"/>
    <x v="0"/>
    <s v="USD"/>
    <x v="2489"/>
    <x v="2492"/>
    <b v="0"/>
    <x v="74"/>
    <b v="1"/>
    <s v="music/indie rock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x v="461"/>
    <b v="1"/>
    <s v="music/indie rock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b v="0"/>
    <x v="70"/>
    <b v="1"/>
    <s v="music/indie rock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b v="0"/>
    <x v="288"/>
    <b v="1"/>
    <s v="music/indie rock"/>
    <x v="1915"/>
    <x v="1851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b v="0"/>
    <x v="73"/>
    <b v="1"/>
    <s v="music/indie rock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x v="66"/>
    <b v="1"/>
    <s v="music/indie rock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x v="9"/>
    <b v="1"/>
    <s v="music/indie rock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x v="203"/>
    <b v="1"/>
    <s v="music/indie rock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b v="0"/>
    <x v="60"/>
    <b v="1"/>
    <s v="music/indie rock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x v="63"/>
    <b v="0"/>
    <s v="food/restaurants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x v="81"/>
    <b v="0"/>
    <s v="food/restaurants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b v="0"/>
    <x v="78"/>
    <b v="0"/>
    <s v="food/restaurants"/>
    <x v="109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b v="0"/>
    <x v="78"/>
    <b v="0"/>
    <s v="food/restaurants"/>
    <x v="109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b v="0"/>
    <x v="78"/>
    <b v="0"/>
    <s v="food/restaurants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b v="0"/>
    <x v="84"/>
    <b v="0"/>
    <s v="food/restaurants"/>
    <x v="722"/>
    <x v="2"/>
    <x v="7"/>
    <x v="34"/>
  </r>
  <r>
    <n v="2507"/>
    <s v="Help Cafe Talavera get a New Kitchen!"/>
    <s v="Unique dishes for a unique city!."/>
    <x v="350"/>
    <n v="0"/>
    <x v="2"/>
    <x v="0"/>
    <s v="USD"/>
    <x v="2504"/>
    <x v="2507"/>
    <b v="0"/>
    <x v="78"/>
    <b v="0"/>
    <s v="food/restaurants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x v="78"/>
    <b v="0"/>
    <s v="food/restaurants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x v="33"/>
    <b v="0"/>
    <s v="food/restaurants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x v="84"/>
    <b v="0"/>
    <s v="food/restaurants"/>
    <x v="840"/>
    <x v="839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b v="0"/>
    <x v="78"/>
    <b v="0"/>
    <s v="food/restaurants"/>
    <x v="109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b v="0"/>
    <x v="78"/>
    <b v="0"/>
    <s v="food/restaurants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x v="78"/>
    <b v="0"/>
    <s v="food/restaurants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b v="0"/>
    <x v="80"/>
    <b v="0"/>
    <s v="food/restaurants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b v="0"/>
    <x v="8"/>
    <b v="0"/>
    <s v="food/restaurants"/>
    <x v="1923"/>
    <x v="1860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x v="78"/>
    <b v="0"/>
    <s v="food/restaurants"/>
    <x v="109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x v="51"/>
    <b v="0"/>
    <s v="food/restaurants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b v="0"/>
    <x v="78"/>
    <b v="0"/>
    <s v="food/restaurants"/>
    <x v="109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b v="0"/>
    <x v="80"/>
    <b v="0"/>
    <s v="food/restaurants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x v="78"/>
    <b v="0"/>
    <s v="food/restaurants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x v="462"/>
    <b v="1"/>
    <s v="music/classical music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b v="0"/>
    <x v="74"/>
    <b v="1"/>
    <s v="music/classical music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x v="55"/>
    <b v="1"/>
    <s v="music/classical music"/>
    <x v="1927"/>
    <x v="186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b v="0"/>
    <x v="68"/>
    <b v="1"/>
    <s v="music/classical music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b v="0"/>
    <x v="144"/>
    <b v="1"/>
    <s v="music/classical music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b v="0"/>
    <x v="51"/>
    <b v="1"/>
    <s v="music/classical music"/>
    <x v="1929"/>
    <x v="1868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b v="0"/>
    <x v="26"/>
    <b v="1"/>
    <s v="music/classical music"/>
    <x v="1930"/>
    <x v="1869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x v="75"/>
    <b v="1"/>
    <s v="music/classical music"/>
    <x v="1931"/>
    <x v="1870"/>
    <x v="4"/>
    <x v="35"/>
  </r>
  <r>
    <n v="2529"/>
    <s v="UrbanArias is DC's Contemporary Opera Company"/>
    <s v="Opera. Short. New."/>
    <x v="12"/>
    <n v="6257"/>
    <x v="0"/>
    <x v="0"/>
    <s v="USD"/>
    <x v="2526"/>
    <x v="2529"/>
    <b v="0"/>
    <x v="88"/>
    <b v="1"/>
    <s v="music/classical music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x v="53"/>
    <b v="1"/>
    <s v="music/classical music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x v="42"/>
    <b v="1"/>
    <s v="music/classical music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x v="65"/>
    <b v="1"/>
    <s v="music/classical music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b v="0"/>
    <x v="327"/>
    <b v="1"/>
    <s v="music/classical music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b v="0"/>
    <x v="25"/>
    <b v="1"/>
    <s v="music/classical music"/>
    <x v="2"/>
    <x v="1876"/>
    <x v="4"/>
    <x v="35"/>
  </r>
  <r>
    <n v="2535"/>
    <s v="Mark Hayes Requiem Recording"/>
    <s v="Mark Hayes: Requiem Recording"/>
    <x v="22"/>
    <n v="20755"/>
    <x v="0"/>
    <x v="0"/>
    <s v="USD"/>
    <x v="2532"/>
    <x v="2535"/>
    <b v="0"/>
    <x v="76"/>
    <b v="1"/>
    <s v="music/classical music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x v="80"/>
    <b v="1"/>
    <s v="music/classical music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x v="202"/>
    <b v="1"/>
    <s v="music/classical music"/>
    <x v="1007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b v="0"/>
    <x v="333"/>
    <b v="1"/>
    <s v="music/classical music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b v="0"/>
    <x v="211"/>
    <b v="1"/>
    <s v="music/classical music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x v="74"/>
    <b v="1"/>
    <s v="music/classical music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b v="0"/>
    <x v="287"/>
    <b v="1"/>
    <s v="music/classical music"/>
    <x v="1937"/>
    <x v="188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b v="0"/>
    <x v="62"/>
    <b v="1"/>
    <s v="music/classical music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x v="62"/>
    <b v="1"/>
    <s v="music/classical music"/>
    <x v="1939"/>
    <x v="1884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b v="0"/>
    <x v="7"/>
    <b v="1"/>
    <s v="music/classical music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b v="0"/>
    <x v="42"/>
    <b v="1"/>
    <s v="music/classical music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b v="0"/>
    <x v="71"/>
    <b v="1"/>
    <s v="music/classical music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x v="179"/>
    <b v="1"/>
    <s v="music/classical music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b v="0"/>
    <x v="77"/>
    <b v="1"/>
    <s v="music/classical music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b v="0"/>
    <x v="77"/>
    <b v="1"/>
    <s v="music/classical music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x v="3"/>
    <b v="1"/>
    <s v="music/classical music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b v="0"/>
    <x v="66"/>
    <b v="1"/>
    <s v="music/classical music"/>
    <x v="1947"/>
    <x v="189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b v="0"/>
    <x v="59"/>
    <b v="1"/>
    <s v="music/classical music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b v="0"/>
    <x v="65"/>
    <b v="1"/>
    <s v="music/classical music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b v="0"/>
    <x v="85"/>
    <b v="1"/>
    <s v="music/classical music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b v="0"/>
    <x v="2"/>
    <b v="1"/>
    <s v="music/classical music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x v="69"/>
    <b v="1"/>
    <s v="music/classical music"/>
    <x v="1951"/>
    <x v="1897"/>
    <x v="4"/>
    <x v="35"/>
  </r>
  <r>
    <n v="2557"/>
    <s v="European Tour"/>
    <s v="Raising money for our concert tour of Switzerland and Germany in June/July 2014"/>
    <x v="42"/>
    <n v="1066"/>
    <x v="0"/>
    <x v="1"/>
    <s v="GBP"/>
    <x v="2554"/>
    <x v="2557"/>
    <b v="0"/>
    <x v="17"/>
    <b v="1"/>
    <s v="music/classical music"/>
    <x v="1952"/>
    <x v="1898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b v="0"/>
    <x v="59"/>
    <b v="1"/>
    <s v="music/classical music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x v="20"/>
    <b v="1"/>
    <s v="music/classical music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b v="0"/>
    <x v="64"/>
    <b v="1"/>
    <s v="music/classical music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b v="0"/>
    <x v="78"/>
    <b v="0"/>
    <s v="food/food trucks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b v="0"/>
    <x v="83"/>
    <b v="0"/>
    <s v="food/food trucks"/>
    <x v="571"/>
    <x v="384"/>
    <x v="7"/>
    <x v="19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b v="0"/>
    <x v="78"/>
    <b v="0"/>
    <s v="food/food trucks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b v="0"/>
    <x v="78"/>
    <b v="0"/>
    <s v="food/food trucks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b v="0"/>
    <x v="29"/>
    <b v="0"/>
    <s v="food/food trucks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b v="0"/>
    <x v="78"/>
    <b v="0"/>
    <s v="food/food trucks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x v="84"/>
    <b v="0"/>
    <s v="food/food trucks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b v="0"/>
    <x v="29"/>
    <b v="0"/>
    <s v="food/food trucks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b v="0"/>
    <x v="84"/>
    <b v="0"/>
    <s v="food/food trucks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b v="0"/>
    <x v="84"/>
    <b v="0"/>
    <s v="food/food trucks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x v="80"/>
    <b v="0"/>
    <s v="food/food trucks"/>
    <x v="1161"/>
    <x v="372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b v="0"/>
    <x v="78"/>
    <b v="0"/>
    <s v="food/food trucks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b v="0"/>
    <x v="78"/>
    <b v="0"/>
    <s v="food/food trucks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b v="0"/>
    <x v="78"/>
    <b v="0"/>
    <s v="food/food trucks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x v="78"/>
    <b v="0"/>
    <s v="food/food trucks"/>
    <x v="109"/>
    <x v="121"/>
    <x v="7"/>
    <x v="19"/>
  </r>
  <r>
    <n v="2576"/>
    <s v="2 Go Fast Food (Canceled)"/>
    <s v="A New Twist with an American and Philippine fast food Mobile Trailer."/>
    <x v="3"/>
    <n v="0"/>
    <x v="1"/>
    <x v="0"/>
    <s v="USD"/>
    <x v="2573"/>
    <x v="2576"/>
    <b v="0"/>
    <x v="78"/>
    <b v="0"/>
    <s v="food/food trucks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x v="78"/>
    <b v="0"/>
    <s v="food/food trucks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b v="0"/>
    <x v="78"/>
    <b v="0"/>
    <s v="food/food trucks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x v="8"/>
    <b v="0"/>
    <s v="food/food trucks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b v="0"/>
    <x v="84"/>
    <b v="0"/>
    <s v="food/food trucks"/>
    <x v="722"/>
    <x v="157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b v="0"/>
    <x v="202"/>
    <b v="0"/>
    <s v="food/food trucks"/>
    <x v="1958"/>
    <x v="1905"/>
    <x v="7"/>
    <x v="19"/>
  </r>
  <r>
    <n v="2582"/>
    <s v="Drunken Wings"/>
    <s v="The place where chicken meets liquor for the first time!"/>
    <x v="161"/>
    <n v="1"/>
    <x v="2"/>
    <x v="0"/>
    <s v="USD"/>
    <x v="2579"/>
    <x v="2582"/>
    <b v="0"/>
    <x v="29"/>
    <b v="0"/>
    <s v="food/food trucks"/>
    <x v="1959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b v="0"/>
    <x v="81"/>
    <b v="0"/>
    <s v="food/food trucks"/>
    <x v="724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b v="0"/>
    <x v="78"/>
    <b v="0"/>
    <s v="food/food trucks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b v="0"/>
    <x v="29"/>
    <b v="0"/>
    <s v="food/food trucks"/>
    <x v="874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b v="0"/>
    <x v="29"/>
    <b v="0"/>
    <s v="food/food trucks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b v="0"/>
    <x v="79"/>
    <b v="0"/>
    <s v="food/food trucks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b v="0"/>
    <x v="22"/>
    <b v="0"/>
    <s v="food/food trucks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x v="29"/>
    <b v="0"/>
    <s v="food/food trucks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b v="0"/>
    <x v="78"/>
    <b v="0"/>
    <s v="food/food trucks"/>
    <x v="109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b v="0"/>
    <x v="84"/>
    <b v="0"/>
    <s v="food/food trucks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b v="0"/>
    <x v="29"/>
    <b v="0"/>
    <s v="food/food trucks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b v="0"/>
    <x v="78"/>
    <b v="0"/>
    <s v="food/food trucks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b v="0"/>
    <x v="29"/>
    <b v="0"/>
    <s v="food/food trucks"/>
    <x v="466"/>
    <x v="120"/>
    <x v="7"/>
    <x v="19"/>
  </r>
  <r>
    <n v="2595"/>
    <s v="Food Truck for Little Fox Bakery"/>
    <s v="Looking to put the best baked goods in Bowling Green on wheels"/>
    <x v="36"/>
    <n v="1825"/>
    <x v="2"/>
    <x v="0"/>
    <s v="USD"/>
    <x v="2592"/>
    <x v="2595"/>
    <b v="0"/>
    <x v="10"/>
    <b v="0"/>
    <s v="food/food trucks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x v="74"/>
    <b v="0"/>
    <s v="food/food trucks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b v="0"/>
    <x v="63"/>
    <b v="0"/>
    <s v="food/food trucks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b v="0"/>
    <x v="25"/>
    <b v="0"/>
    <s v="food/food trucks"/>
    <x v="1964"/>
    <x v="1911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b v="0"/>
    <x v="81"/>
    <b v="0"/>
    <s v="food/food trucks"/>
    <x v="1965"/>
    <x v="66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b v="0"/>
    <x v="209"/>
    <b v="0"/>
    <s v="food/food trucks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b v="1"/>
    <x v="299"/>
    <b v="1"/>
    <s v="technology/space exploration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b v="1"/>
    <x v="463"/>
    <b v="1"/>
    <s v="technology/space exploration"/>
    <x v="1968"/>
    <x v="1914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b v="1"/>
    <x v="133"/>
    <b v="1"/>
    <s v="technology/space exploration"/>
    <x v="1969"/>
    <x v="1915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x v="306"/>
    <b v="1"/>
    <s v="technology/space exploration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x v="464"/>
    <b v="1"/>
    <s v="technology/space exploration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b v="1"/>
    <x v="465"/>
    <b v="1"/>
    <s v="technology/space exploration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b v="1"/>
    <x v="367"/>
    <b v="1"/>
    <s v="technology/space exploration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b v="1"/>
    <x v="466"/>
    <b v="1"/>
    <s v="technology/space exploration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x v="467"/>
    <b v="1"/>
    <s v="technology/space exploration"/>
    <x v="1975"/>
    <x v="1921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b v="1"/>
    <x v="468"/>
    <b v="1"/>
    <s v="technology/space exploration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x v="469"/>
    <b v="1"/>
    <s v="technology/space exploration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b v="1"/>
    <x v="324"/>
    <b v="1"/>
    <s v="technology/space exploration"/>
    <x v="1978"/>
    <x v="1924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x v="33"/>
    <b v="1"/>
    <s v="technology/space exploration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x v="61"/>
    <b v="1"/>
    <s v="technology/space exploration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x v="250"/>
    <b v="1"/>
    <s v="technology/space exploration"/>
    <x v="1980"/>
    <x v="192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b v="1"/>
    <x v="146"/>
    <b v="1"/>
    <s v="technology/space exploration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b v="1"/>
    <x v="180"/>
    <b v="1"/>
    <s v="technology/space exploration"/>
    <x v="1982"/>
    <x v="1929"/>
    <x v="2"/>
    <x v="36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b v="1"/>
    <x v="99"/>
    <b v="1"/>
    <s v="technology/space exploration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x v="28"/>
    <b v="1"/>
    <s v="technology/space exploration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x v="470"/>
    <b v="1"/>
    <s v="technology/space exploration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x v="471"/>
    <b v="1"/>
    <s v="technology/space exploration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b v="0"/>
    <x v="142"/>
    <b v="1"/>
    <s v="technology/space exploration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b v="0"/>
    <x v="95"/>
    <b v="1"/>
    <s v="technology/space exploration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b v="0"/>
    <x v="472"/>
    <b v="1"/>
    <s v="technology/space exploration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x v="47"/>
    <b v="1"/>
    <s v="technology/space exploration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b v="0"/>
    <x v="133"/>
    <b v="1"/>
    <s v="technology/space exploration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x v="43"/>
    <b v="1"/>
    <s v="technology/space exploration"/>
    <x v="1991"/>
    <x v="1938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b v="0"/>
    <x v="64"/>
    <b v="1"/>
    <s v="technology/space exploration"/>
    <x v="1992"/>
    <x v="1939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b v="0"/>
    <x v="61"/>
    <b v="1"/>
    <s v="technology/space exploration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b v="0"/>
    <x v="75"/>
    <b v="1"/>
    <s v="technology/space exploration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b v="0"/>
    <x v="172"/>
    <b v="1"/>
    <s v="technology/space exploration"/>
    <x v="1995"/>
    <x v="1942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b v="0"/>
    <x v="288"/>
    <b v="1"/>
    <s v="technology/space exploration"/>
    <x v="1996"/>
    <x v="1943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b v="0"/>
    <x v="473"/>
    <b v="1"/>
    <s v="technology/space exploration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b v="0"/>
    <x v="20"/>
    <b v="1"/>
    <s v="technology/space exploration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x v="87"/>
    <b v="1"/>
    <s v="technology/space exploration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x v="133"/>
    <b v="1"/>
    <s v="technology/space exploration"/>
    <x v="1999"/>
    <x v="1947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b v="0"/>
    <x v="55"/>
    <b v="1"/>
    <s v="technology/space exploration"/>
    <x v="2000"/>
    <x v="1948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b v="0"/>
    <x v="25"/>
    <b v="1"/>
    <s v="technology/space exploration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x v="72"/>
    <b v="1"/>
    <s v="technology/space exploration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b v="0"/>
    <x v="50"/>
    <b v="1"/>
    <s v="technology/space exploration"/>
    <x v="1719"/>
    <x v="1951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b v="0"/>
    <x v="29"/>
    <b v="0"/>
    <s v="technology/space exploration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b v="0"/>
    <x v="78"/>
    <b v="0"/>
    <s v="technology/space exploration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x v="474"/>
    <b v="0"/>
    <s v="technology/space exploration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b v="1"/>
    <x v="47"/>
    <b v="0"/>
    <s v="technology/space exploration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x v="23"/>
    <b v="0"/>
    <s v="technology/space exploration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x v="475"/>
    <b v="0"/>
    <s v="technology/space exploration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x v="83"/>
    <b v="0"/>
    <s v="technology/space exploration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b v="0"/>
    <x v="79"/>
    <b v="0"/>
    <s v="technology/space exploration"/>
    <x v="2007"/>
    <x v="1956"/>
    <x v="2"/>
    <x v="36"/>
  </r>
  <r>
    <n v="2649"/>
    <s v="The Mission - Please Check Back Soon (Canceled)"/>
    <s v="They have launched a Kickstarter."/>
    <x v="152"/>
    <n v="124"/>
    <x v="1"/>
    <x v="0"/>
    <s v="USD"/>
    <x v="2645"/>
    <x v="2649"/>
    <b v="0"/>
    <x v="83"/>
    <b v="0"/>
    <s v="technology/space exploration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x v="81"/>
    <b v="0"/>
    <s v="technology/space exploration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x v="57"/>
    <b v="0"/>
    <s v="technology/space exploration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x v="202"/>
    <b v="0"/>
    <s v="technology/space exploration"/>
    <x v="2011"/>
    <x v="1960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b v="0"/>
    <x v="16"/>
    <b v="0"/>
    <s v="technology/space exploration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x v="79"/>
    <b v="0"/>
    <s v="technology/space exploration"/>
    <x v="2013"/>
    <x v="439"/>
    <x v="2"/>
    <x v="36"/>
  </r>
  <r>
    <n v="2655"/>
    <s v="Balloons (Canceled)"/>
    <s v="Thank you for your support!"/>
    <x v="36"/>
    <n v="3155"/>
    <x v="1"/>
    <x v="0"/>
    <s v="USD"/>
    <x v="2651"/>
    <x v="2655"/>
    <b v="0"/>
    <x v="68"/>
    <b v="0"/>
    <s v="technology/space exploration"/>
    <x v="2014"/>
    <x v="1962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b v="0"/>
    <x v="215"/>
    <b v="0"/>
    <s v="technology/space exploration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b v="0"/>
    <x v="211"/>
    <b v="0"/>
    <s v="technology/space exploration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b v="0"/>
    <x v="80"/>
    <b v="0"/>
    <s v="technology/space exploration"/>
    <x v="2017"/>
    <x v="1965"/>
    <x v="2"/>
    <x v="36"/>
  </r>
  <r>
    <n v="2659"/>
    <s v="test (Canceled)"/>
    <s v="test"/>
    <x v="197"/>
    <n v="1333"/>
    <x v="1"/>
    <x v="0"/>
    <s v="USD"/>
    <x v="2655"/>
    <x v="2659"/>
    <b v="0"/>
    <x v="73"/>
    <b v="0"/>
    <s v="technology/space exploration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x v="81"/>
    <b v="0"/>
    <s v="technology/space exploration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b v="0"/>
    <x v="65"/>
    <b v="1"/>
    <s v="technology/makerspaces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b v="0"/>
    <x v="144"/>
    <b v="1"/>
    <s v="technology/makerspaces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x v="66"/>
    <b v="1"/>
    <s v="technology/makerspaces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x v="201"/>
    <b v="1"/>
    <s v="technology/makerspaces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b v="0"/>
    <x v="67"/>
    <b v="1"/>
    <s v="technology/makerspaces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b v="0"/>
    <x v="190"/>
    <b v="1"/>
    <s v="technology/makerspaces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b v="0"/>
    <x v="59"/>
    <b v="1"/>
    <s v="technology/makerspaces"/>
    <x v="1934"/>
    <x v="1974"/>
    <x v="2"/>
    <x v="37"/>
  </r>
  <r>
    <n v="2668"/>
    <s v="UOttawa Makermobile"/>
    <s v="Creativity on the go! |_x000a_CrÃ©ativitÃ© en mouvement !"/>
    <x v="28"/>
    <n v="1707"/>
    <x v="0"/>
    <x v="5"/>
    <s v="CAD"/>
    <x v="2664"/>
    <x v="2668"/>
    <b v="0"/>
    <x v="33"/>
    <b v="1"/>
    <s v="technology/makerspaces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b v="0"/>
    <x v="202"/>
    <b v="1"/>
    <s v="technology/makerspaces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x v="65"/>
    <b v="0"/>
    <s v="technology/makerspaces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x v="87"/>
    <b v="0"/>
    <s v="technology/makerspaces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b v="1"/>
    <x v="5"/>
    <b v="0"/>
    <s v="technology/makerspaces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x v="36"/>
    <b v="0"/>
    <s v="technology/makerspaces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b v="1"/>
    <x v="199"/>
    <b v="0"/>
    <s v="technology/makerspaces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x v="60"/>
    <b v="0"/>
    <s v="technology/makerspaces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x v="82"/>
    <b v="0"/>
    <s v="technology/makerspaces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x v="74"/>
    <b v="0"/>
    <s v="technology/makerspaces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x v="84"/>
    <b v="0"/>
    <s v="technology/makerspaces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x v="83"/>
    <b v="0"/>
    <s v="technology/makerspaces"/>
    <x v="2035"/>
    <x v="895"/>
    <x v="2"/>
    <x v="37"/>
  </r>
  <r>
    <n v="2680"/>
    <s v="iHeart Pillow"/>
    <s v="iHeartPillow, Connecting loved ones"/>
    <x v="261"/>
    <n v="276"/>
    <x v="2"/>
    <x v="3"/>
    <s v="EUR"/>
    <x v="2676"/>
    <x v="2680"/>
    <b v="0"/>
    <x v="80"/>
    <b v="0"/>
    <s v="technology/makerspaces"/>
    <x v="2036"/>
    <x v="160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b v="0"/>
    <x v="84"/>
    <b v="0"/>
    <s v="food/food trucks"/>
    <x v="1839"/>
    <x v="446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b v="0"/>
    <x v="9"/>
    <b v="0"/>
    <s v="food/food trucks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x v="83"/>
    <b v="0"/>
    <s v="food/food trucks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x v="80"/>
    <b v="0"/>
    <s v="food/food trucks"/>
    <x v="736"/>
    <x v="444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b v="0"/>
    <x v="29"/>
    <b v="0"/>
    <s v="food/food trucks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b v="0"/>
    <x v="78"/>
    <b v="0"/>
    <s v="food/food trucks"/>
    <x v="109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b v="0"/>
    <x v="78"/>
    <b v="0"/>
    <s v="food/food trucks"/>
    <x v="109"/>
    <x v="121"/>
    <x v="7"/>
    <x v="19"/>
  </r>
  <r>
    <n v="2688"/>
    <s v="Mac N Cheez Food Truck"/>
    <s v="The amazing gourmet Mac N Cheez Food Truck Campaigne!"/>
    <x v="63"/>
    <n v="74"/>
    <x v="2"/>
    <x v="0"/>
    <s v="USD"/>
    <x v="2684"/>
    <x v="2688"/>
    <b v="0"/>
    <x v="25"/>
    <b v="0"/>
    <s v="food/food trucks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x v="29"/>
    <b v="0"/>
    <s v="food/food trucks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x v="115"/>
    <b v="0"/>
    <s v="food/food trucks"/>
    <x v="2039"/>
    <x v="1988"/>
    <x v="7"/>
    <x v="19"/>
  </r>
  <r>
    <n v="2691"/>
    <s v="Cook"/>
    <s v="A Great New local Food Truck serving up ethnic fusion inspired eats in Ottawa."/>
    <x v="99"/>
    <n v="35"/>
    <x v="2"/>
    <x v="5"/>
    <s v="CAD"/>
    <x v="2687"/>
    <x v="2691"/>
    <b v="0"/>
    <x v="84"/>
    <b v="0"/>
    <s v="food/food trucks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b v="0"/>
    <x v="29"/>
    <b v="0"/>
    <s v="food/food trucks"/>
    <x v="1154"/>
    <x v="384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b v="0"/>
    <x v="83"/>
    <b v="0"/>
    <s v="food/food trucks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b v="0"/>
    <x v="29"/>
    <b v="0"/>
    <s v="food/food trucks"/>
    <x v="372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b v="0"/>
    <x v="83"/>
    <b v="0"/>
    <s v="food/food trucks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x v="44"/>
    <b v="0"/>
    <s v="food/food trucks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b v="0"/>
    <x v="47"/>
    <b v="0"/>
    <s v="food/food trucks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b v="0"/>
    <x v="84"/>
    <b v="0"/>
    <s v="food/food trucks"/>
    <x v="2044"/>
    <x v="1992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b v="0"/>
    <x v="78"/>
    <b v="0"/>
    <s v="food/food trucks"/>
    <x v="109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b v="0"/>
    <x v="80"/>
    <b v="0"/>
    <s v="food/food trucks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x v="67"/>
    <b v="0"/>
    <s v="theater/spaces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b v="1"/>
    <x v="55"/>
    <b v="0"/>
    <s v="theater/spaces"/>
    <x v="2047"/>
    <x v="199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b v="0"/>
    <x v="43"/>
    <b v="0"/>
    <s v="theater/spaces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x v="63"/>
    <b v="0"/>
    <s v="theater/spaces"/>
    <x v="2048"/>
    <x v="1996"/>
    <x v="1"/>
    <x v="38"/>
  </r>
  <r>
    <n v="2705"/>
    <s v="Fischer Theatre Marquee"/>
    <s v="Help light the lights at the historic Fischer Theatre in Danville, IL."/>
    <x v="281"/>
    <n v="1739"/>
    <x v="3"/>
    <x v="0"/>
    <s v="USD"/>
    <x v="2701"/>
    <x v="2705"/>
    <b v="0"/>
    <x v="22"/>
    <b v="0"/>
    <s v="theater/spaces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b v="1"/>
    <x v="40"/>
    <b v="1"/>
    <s v="theater/spaces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b v="1"/>
    <x v="476"/>
    <b v="1"/>
    <s v="theater/spaces"/>
    <x v="2051"/>
    <x v="1999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b v="1"/>
    <x v="477"/>
    <b v="1"/>
    <s v="theater/spaces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x v="478"/>
    <b v="1"/>
    <s v="theater/spaces"/>
    <x v="2053"/>
    <x v="2001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b v="1"/>
    <x v="479"/>
    <b v="1"/>
    <s v="theater/spaces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x v="196"/>
    <b v="1"/>
    <s v="theater/spaces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x v="235"/>
    <b v="1"/>
    <s v="theater/spaces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x v="480"/>
    <b v="1"/>
    <s v="theater/spaces"/>
    <x v="2057"/>
    <x v="2005"/>
    <x v="1"/>
    <x v="38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b v="1"/>
    <x v="120"/>
    <b v="1"/>
    <s v="theater/spaces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b v="1"/>
    <x v="481"/>
    <b v="1"/>
    <s v="theater/spaces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b v="1"/>
    <x v="482"/>
    <b v="1"/>
    <s v="theater/spaces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b v="1"/>
    <x v="166"/>
    <b v="1"/>
    <s v="theater/spaces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x v="265"/>
    <b v="1"/>
    <s v="theater/spaces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b v="0"/>
    <x v="50"/>
    <b v="1"/>
    <s v="theater/spaces"/>
    <x v="2063"/>
    <x v="2011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b v="0"/>
    <x v="210"/>
    <b v="1"/>
    <s v="theater/spaces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x v="314"/>
    <b v="1"/>
    <s v="technology/hardware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b v="0"/>
    <x v="333"/>
    <b v="1"/>
    <s v="technology/hardware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b v="0"/>
    <x v="282"/>
    <b v="1"/>
    <s v="technology/hardware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x v="483"/>
    <b v="1"/>
    <s v="technology/hardware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b v="0"/>
    <x v="116"/>
    <b v="1"/>
    <s v="technology/hardware"/>
    <x v="2069"/>
    <x v="2017"/>
    <x v="2"/>
    <x v="30"/>
  </r>
  <r>
    <n v="2726"/>
    <s v="Krimston TWO - Dual SIM case for iPhone"/>
    <s v="Krimston TWO: iPhone Dual SIM Case"/>
    <x v="57"/>
    <n v="105745"/>
    <x v="0"/>
    <x v="0"/>
    <s v="USD"/>
    <x v="2722"/>
    <x v="2726"/>
    <b v="0"/>
    <x v="442"/>
    <b v="1"/>
    <s v="technology/hardware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b v="0"/>
    <x v="484"/>
    <b v="1"/>
    <s v="technology/hardware"/>
    <x v="2071"/>
    <x v="2019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b v="0"/>
    <x v="413"/>
    <b v="1"/>
    <s v="technology/hardware"/>
    <x v="2072"/>
    <x v="2020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b v="0"/>
    <x v="23"/>
    <b v="1"/>
    <s v="technology/hardware"/>
    <x v="970"/>
    <x v="2021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b v="0"/>
    <x v="345"/>
    <b v="1"/>
    <s v="technology/hardware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b v="0"/>
    <x v="77"/>
    <b v="1"/>
    <s v="technology/hardware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b v="0"/>
    <x v="96"/>
    <b v="1"/>
    <s v="technology/hardware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x v="46"/>
    <b v="1"/>
    <s v="technology/hardware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x v="430"/>
    <b v="1"/>
    <s v="technology/hardware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x v="485"/>
    <b v="1"/>
    <s v="technology/hardware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b v="0"/>
    <x v="6"/>
    <b v="1"/>
    <s v="technology/hardware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b v="0"/>
    <x v="231"/>
    <b v="1"/>
    <s v="technology/hardware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b v="0"/>
    <x v="41"/>
    <b v="1"/>
    <s v="technology/hardware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x v="277"/>
    <b v="1"/>
    <s v="technology/hardware"/>
    <x v="2082"/>
    <x v="203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b v="0"/>
    <x v="57"/>
    <b v="1"/>
    <s v="technology/hardware"/>
    <x v="101"/>
    <x v="2032"/>
    <x v="2"/>
    <x v="30"/>
  </r>
  <r>
    <n v="2741"/>
    <s v="Mrs. Brown and Her Lost Puppy."/>
    <s v="Help me publish my 1st children's book as an aspiring author!"/>
    <x v="6"/>
    <n v="35"/>
    <x v="2"/>
    <x v="0"/>
    <s v="USD"/>
    <x v="2737"/>
    <x v="2741"/>
    <b v="0"/>
    <x v="80"/>
    <b v="0"/>
    <s v="publishing/children's books"/>
    <x v="2083"/>
    <x v="440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b v="0"/>
    <x v="59"/>
    <b v="0"/>
    <s v="publishing/children's books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b v="0"/>
    <x v="78"/>
    <b v="0"/>
    <s v="publishing/children's books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x v="19"/>
    <b v="0"/>
    <s v="publishing/children's books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b v="0"/>
    <x v="72"/>
    <b v="0"/>
    <s v="publishing/children's books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b v="0"/>
    <x v="10"/>
    <b v="0"/>
    <s v="publishing/children's books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b v="0"/>
    <x v="80"/>
    <b v="0"/>
    <s v="publishing/children's books"/>
    <x v="2088"/>
    <x v="436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b v="0"/>
    <x v="80"/>
    <b v="0"/>
    <s v="publishing/children's books"/>
    <x v="550"/>
    <x v="514"/>
    <x v="3"/>
    <x v="39"/>
  </r>
  <r>
    <n v="2749"/>
    <s v="A Tree is a Tree, no matter what you see.  CHILDREN'S BOOK"/>
    <s v="Self-publishing my children's book."/>
    <x v="3"/>
    <n v="110"/>
    <x v="2"/>
    <x v="0"/>
    <s v="USD"/>
    <x v="2745"/>
    <x v="2749"/>
    <b v="0"/>
    <x v="84"/>
    <b v="0"/>
    <s v="publishing/children's books"/>
    <x v="2089"/>
    <x v="698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b v="0"/>
    <x v="78"/>
    <b v="0"/>
    <s v="publishing/children's books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x v="78"/>
    <b v="0"/>
    <s v="publishing/children's books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x v="25"/>
    <b v="0"/>
    <s v="publishing/children's books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b v="0"/>
    <x v="22"/>
    <b v="0"/>
    <s v="publishing/children's books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b v="0"/>
    <x v="78"/>
    <b v="0"/>
    <s v="publishing/children's books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b v="0"/>
    <x v="41"/>
    <b v="0"/>
    <s v="publishing/children's books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b v="0"/>
    <x v="51"/>
    <b v="0"/>
    <s v="publishing/children's books"/>
    <x v="156"/>
    <x v="2039"/>
    <x v="3"/>
    <x v="39"/>
  </r>
  <r>
    <n v="2757"/>
    <s v="C is for Crooked"/>
    <s v="A children's letter book that Lampoons Hillary Clinton"/>
    <x v="15"/>
    <n v="10"/>
    <x v="2"/>
    <x v="0"/>
    <s v="USD"/>
    <x v="2753"/>
    <x v="2757"/>
    <b v="0"/>
    <x v="84"/>
    <b v="0"/>
    <s v="publishing/children's books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b v="0"/>
    <x v="79"/>
    <b v="0"/>
    <s v="publishing/children's books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x v="84"/>
    <b v="0"/>
    <s v="publishing/children's books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b v="0"/>
    <x v="78"/>
    <b v="0"/>
    <s v="publishing/children's books"/>
    <x v="109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b v="0"/>
    <x v="80"/>
    <b v="0"/>
    <s v="publishing/children's books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b v="0"/>
    <x v="29"/>
    <b v="0"/>
    <s v="publishing/children's books"/>
    <x v="2094"/>
    <x v="384"/>
    <x v="3"/>
    <x v="39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b v="0"/>
    <x v="83"/>
    <b v="0"/>
    <s v="publishing/children's books"/>
    <x v="2095"/>
    <x v="18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b v="0"/>
    <x v="80"/>
    <b v="0"/>
    <s v="publishing/children's books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b v="0"/>
    <x v="78"/>
    <b v="0"/>
    <s v="publishing/children's books"/>
    <x v="109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b v="0"/>
    <x v="80"/>
    <b v="0"/>
    <s v="publishing/children's books"/>
    <x v="172"/>
    <x v="384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b v="0"/>
    <x v="83"/>
    <b v="0"/>
    <s v="publishing/children's books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x v="69"/>
    <b v="0"/>
    <s v="publishing/children's books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b v="0"/>
    <x v="84"/>
    <b v="0"/>
    <s v="publishing/children's books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x v="51"/>
    <b v="0"/>
    <s v="publishing/children's books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x v="78"/>
    <b v="0"/>
    <s v="publishing/children's books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b v="0"/>
    <x v="78"/>
    <b v="0"/>
    <s v="publishing/children's books"/>
    <x v="109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b v="0"/>
    <x v="29"/>
    <b v="0"/>
    <s v="publishing/children's books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x v="62"/>
    <b v="0"/>
    <s v="publishing/children's books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b v="0"/>
    <x v="84"/>
    <b v="0"/>
    <s v="publishing/children's books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x v="17"/>
    <b v="0"/>
    <s v="publishing/children's books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b v="0"/>
    <x v="29"/>
    <b v="0"/>
    <s v="publishing/children's books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b v="0"/>
    <x v="41"/>
    <b v="0"/>
    <s v="publishing/children's books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b v="0"/>
    <x v="29"/>
    <b v="0"/>
    <s v="publishing/children's books"/>
    <x v="2103"/>
    <x v="450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b v="0"/>
    <x v="78"/>
    <b v="0"/>
    <s v="publishing/children's books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b v="0"/>
    <x v="33"/>
    <b v="1"/>
    <s v="theater/plays"/>
    <x v="2104"/>
    <x v="1224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b v="0"/>
    <x v="59"/>
    <b v="1"/>
    <s v="theater/plays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x v="42"/>
    <b v="1"/>
    <s v="theater/plays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b v="0"/>
    <x v="52"/>
    <b v="1"/>
    <s v="theater/plays"/>
    <x v="984"/>
    <x v="2047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b v="0"/>
    <x v="136"/>
    <b v="1"/>
    <s v="theater/plays"/>
    <x v="212"/>
    <x v="2048"/>
    <x v="1"/>
    <x v="6"/>
  </r>
  <r>
    <n v="2786"/>
    <s v="Fierce"/>
    <s v="A heart-melting farce about sex, art and the lovelorn lay-abouts of London-town."/>
    <x v="30"/>
    <n v="2946"/>
    <x v="0"/>
    <x v="1"/>
    <s v="GBP"/>
    <x v="2782"/>
    <x v="2786"/>
    <b v="0"/>
    <x v="142"/>
    <b v="1"/>
    <s v="theater/plays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x v="44"/>
    <b v="1"/>
    <s v="theater/plays"/>
    <x v="2106"/>
    <x v="2050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b v="0"/>
    <x v="9"/>
    <b v="1"/>
    <s v="theater/plays"/>
    <x v="78"/>
    <x v="594"/>
    <x v="1"/>
    <x v="6"/>
  </r>
  <r>
    <n v="2789"/>
    <s v="The Adventurers Club"/>
    <s v="BNT's Biggest Adventure So Far: Our 2015 full length production!"/>
    <x v="9"/>
    <n v="3035"/>
    <x v="0"/>
    <x v="0"/>
    <s v="USD"/>
    <x v="2785"/>
    <x v="2789"/>
    <b v="0"/>
    <x v="54"/>
    <b v="1"/>
    <s v="theater/plays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b v="0"/>
    <x v="36"/>
    <b v="1"/>
    <s v="theater/plays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b v="0"/>
    <x v="33"/>
    <b v="1"/>
    <s v="theater/plays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b v="0"/>
    <x v="54"/>
    <b v="1"/>
    <s v="theater/plays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b v="0"/>
    <x v="196"/>
    <b v="1"/>
    <s v="theater/plays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x v="83"/>
    <b v="1"/>
    <s v="theater/plays"/>
    <x v="2111"/>
    <x v="384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b v="0"/>
    <x v="9"/>
    <b v="1"/>
    <s v="theater/plays"/>
    <x v="2112"/>
    <x v="2056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x v="64"/>
    <b v="1"/>
    <s v="theater/plays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b v="0"/>
    <x v="225"/>
    <b v="1"/>
    <s v="theater/plays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b v="0"/>
    <x v="237"/>
    <b v="1"/>
    <s v="theater/plays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b v="0"/>
    <x v="208"/>
    <b v="1"/>
    <s v="theater/plays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b v="0"/>
    <x v="162"/>
    <b v="1"/>
    <s v="theater/plays"/>
    <x v="2116"/>
    <x v="2060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b v="0"/>
    <x v="62"/>
    <b v="1"/>
    <s v="theater/plays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b v="0"/>
    <x v="240"/>
    <b v="1"/>
    <s v="theater/plays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b v="0"/>
    <x v="261"/>
    <b v="1"/>
    <s v="theater/plays"/>
    <x v="2119"/>
    <x v="20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x v="23"/>
    <b v="1"/>
    <s v="theater/plays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b v="0"/>
    <x v="59"/>
    <b v="1"/>
    <s v="theater/plays"/>
    <x v="1007"/>
    <x v="20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b v="0"/>
    <x v="88"/>
    <b v="1"/>
    <s v="theater/plays"/>
    <x v="2120"/>
    <x v="2065"/>
    <x v="1"/>
    <x v="6"/>
  </r>
  <r>
    <n v="2807"/>
    <s v="The Commission Theatre Co."/>
    <s v="Bringing Shakespeare back to the Playwrights"/>
    <x v="10"/>
    <n v="6300"/>
    <x v="0"/>
    <x v="0"/>
    <s v="USD"/>
    <x v="2803"/>
    <x v="2807"/>
    <b v="0"/>
    <x v="251"/>
    <b v="1"/>
    <s v="theater/plays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x v="50"/>
    <b v="1"/>
    <s v="theater/plays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x v="64"/>
    <b v="1"/>
    <s v="theater/plays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b v="0"/>
    <x v="7"/>
    <b v="1"/>
    <s v="theater/plays"/>
    <x v="2123"/>
    <x v="2069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b v="0"/>
    <x v="52"/>
    <b v="1"/>
    <s v="theater/plays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b v="0"/>
    <x v="183"/>
    <b v="1"/>
    <s v="theater/plays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b v="0"/>
    <x v="93"/>
    <b v="1"/>
    <s v="theater/plays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b v="0"/>
    <x v="31"/>
    <b v="1"/>
    <s v="theater/plays"/>
    <x v="2127"/>
    <x v="2073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b v="0"/>
    <x v="25"/>
    <b v="1"/>
    <s v="theater/plays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b v="0"/>
    <x v="39"/>
    <b v="1"/>
    <s v="theater/plays"/>
    <x v="2128"/>
    <x v="2075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x v="51"/>
    <b v="1"/>
    <s v="theater/plays"/>
    <x v="2129"/>
    <x v="2076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b v="0"/>
    <x v="332"/>
    <b v="1"/>
    <s v="theater/plays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b v="0"/>
    <x v="201"/>
    <b v="1"/>
    <s v="theater/plays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b v="0"/>
    <x v="9"/>
    <b v="1"/>
    <s v="theater/plays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x v="2"/>
    <b v="1"/>
    <s v="theater/plays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b v="0"/>
    <x v="225"/>
    <b v="1"/>
    <s v="theater/plays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x v="25"/>
    <b v="1"/>
    <s v="theater/plays"/>
    <x v="1014"/>
    <x v="2081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b v="0"/>
    <x v="41"/>
    <b v="1"/>
    <s v="theater/plays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b v="0"/>
    <x v="13"/>
    <b v="1"/>
    <s v="theater/plays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b v="0"/>
    <x v="10"/>
    <b v="1"/>
    <s v="theater/plays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b v="0"/>
    <x v="23"/>
    <b v="1"/>
    <s v="theater/plays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x v="174"/>
    <b v="1"/>
    <s v="theater/plays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x v="88"/>
    <b v="1"/>
    <s v="theater/plays"/>
    <x v="2135"/>
    <x v="2086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b v="0"/>
    <x v="202"/>
    <b v="1"/>
    <s v="theater/plays"/>
    <x v="31"/>
    <x v="2087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b v="0"/>
    <x v="47"/>
    <b v="1"/>
    <s v="theater/plays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x v="195"/>
    <b v="1"/>
    <s v="theater/plays"/>
    <x v="2136"/>
    <x v="2089"/>
    <x v="1"/>
    <x v="6"/>
  </r>
  <r>
    <n v="2833"/>
    <s v="Star Man Rocket Man"/>
    <s v="A new play about exploring outer space"/>
    <x v="200"/>
    <n v="2923"/>
    <x v="0"/>
    <x v="0"/>
    <s v="USD"/>
    <x v="2829"/>
    <x v="2833"/>
    <b v="0"/>
    <x v="2"/>
    <b v="1"/>
    <s v="theater/plays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x v="64"/>
    <b v="1"/>
    <s v="theater/plays"/>
    <x v="2138"/>
    <x v="2091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b v="0"/>
    <x v="251"/>
    <b v="1"/>
    <s v="theater/plays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x v="202"/>
    <b v="1"/>
    <s v="theater/plays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x v="64"/>
    <b v="1"/>
    <s v="theater/plays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b v="0"/>
    <x v="241"/>
    <b v="1"/>
    <s v="theater/plays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b v="0"/>
    <x v="162"/>
    <b v="1"/>
    <s v="theater/plays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x v="462"/>
    <b v="1"/>
    <s v="theater/plays"/>
    <x v="87"/>
    <x v="2096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x v="29"/>
    <b v="0"/>
    <s v="theater/plays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b v="0"/>
    <x v="78"/>
    <b v="0"/>
    <s v="theater/plays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x v="78"/>
    <b v="0"/>
    <s v="theater/plays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b v="0"/>
    <x v="29"/>
    <b v="0"/>
    <s v="theater/plays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b v="0"/>
    <x v="70"/>
    <b v="0"/>
    <s v="theater/plays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b v="0"/>
    <x v="78"/>
    <b v="0"/>
    <s v="theater/plays"/>
    <x v="109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b v="0"/>
    <x v="78"/>
    <b v="0"/>
    <s v="theater/plays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x v="83"/>
    <b v="0"/>
    <s v="theater/plays"/>
    <x v="418"/>
    <x v="46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b v="0"/>
    <x v="29"/>
    <b v="0"/>
    <s v="theater/plays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b v="0"/>
    <x v="62"/>
    <b v="0"/>
    <s v="theater/plays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x v="78"/>
    <b v="0"/>
    <s v="theater/plays"/>
    <x v="109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b v="0"/>
    <x v="79"/>
    <b v="0"/>
    <s v="theater/plays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x v="78"/>
    <b v="0"/>
    <s v="theater/plays"/>
    <x v="109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b v="0"/>
    <x v="25"/>
    <b v="0"/>
    <s v="theater/plays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x v="81"/>
    <b v="0"/>
    <s v="theater/plays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b v="0"/>
    <x v="79"/>
    <b v="0"/>
    <s v="theater/plays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b v="0"/>
    <x v="41"/>
    <b v="0"/>
    <s v="theater/plays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b v="0"/>
    <x v="78"/>
    <b v="0"/>
    <s v="theater/plays"/>
    <x v="109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b v="0"/>
    <x v="29"/>
    <b v="0"/>
    <s v="theater/plays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x v="82"/>
    <b v="0"/>
    <s v="theater/plays"/>
    <x v="2148"/>
    <x v="2101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b v="0"/>
    <x v="83"/>
    <b v="0"/>
    <s v="theater/plays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x v="83"/>
    <b v="0"/>
    <s v="theater/plays"/>
    <x v="2150"/>
    <x v="178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x v="29"/>
    <b v="0"/>
    <s v="theater/plays"/>
    <x v="167"/>
    <x v="135"/>
    <x v="1"/>
    <x v="6"/>
  </r>
  <r>
    <n v="2864"/>
    <s v="'Haunting Julia' by Alan Ayckbourn"/>
    <s v="Accessible, original theatre for all!"/>
    <x v="30"/>
    <n v="40"/>
    <x v="2"/>
    <x v="1"/>
    <s v="GBP"/>
    <x v="2860"/>
    <x v="2864"/>
    <b v="0"/>
    <x v="83"/>
    <b v="0"/>
    <s v="theater/plays"/>
    <x v="1462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b v="0"/>
    <x v="78"/>
    <b v="0"/>
    <s v="theater/plays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b v="0"/>
    <x v="84"/>
    <b v="0"/>
    <s v="theater/plays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x v="73"/>
    <b v="0"/>
    <s v="theater/plays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x v="65"/>
    <b v="0"/>
    <s v="theater/plays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x v="81"/>
    <b v="0"/>
    <s v="theater/plays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b v="0"/>
    <x v="82"/>
    <b v="0"/>
    <s v="theater/plays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b v="0"/>
    <x v="62"/>
    <b v="0"/>
    <s v="theater/plays"/>
    <x v="2155"/>
    <x v="2105"/>
    <x v="1"/>
    <x v="6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b v="0"/>
    <x v="78"/>
    <b v="0"/>
    <s v="theater/plays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x v="22"/>
    <b v="0"/>
    <s v="theater/plays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b v="0"/>
    <x v="83"/>
    <b v="0"/>
    <s v="theater/plays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x v="83"/>
    <b v="0"/>
    <s v="theater/plays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b v="0"/>
    <x v="78"/>
    <b v="0"/>
    <s v="theater/plays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b v="0"/>
    <x v="79"/>
    <b v="0"/>
    <s v="theater/plays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b v="0"/>
    <x v="80"/>
    <b v="0"/>
    <s v="theater/plays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b v="0"/>
    <x v="29"/>
    <b v="0"/>
    <s v="theater/plays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b v="0"/>
    <x v="60"/>
    <b v="0"/>
    <s v="theater/plays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x v="78"/>
    <b v="0"/>
    <s v="theater/plays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x v="80"/>
    <b v="0"/>
    <s v="theater/plays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b v="0"/>
    <x v="81"/>
    <b v="0"/>
    <s v="theater/plays"/>
    <x v="2162"/>
    <x v="2112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b v="0"/>
    <x v="80"/>
    <b v="0"/>
    <s v="theater/plays"/>
    <x v="2163"/>
    <x v="2113"/>
    <x v="1"/>
    <x v="6"/>
  </r>
  <r>
    <n v="2885"/>
    <s v="The Wedding"/>
    <s v="An historic and proud work of Polish nationalistic literature performed on stage."/>
    <x v="44"/>
    <n v="130"/>
    <x v="2"/>
    <x v="0"/>
    <s v="USD"/>
    <x v="2881"/>
    <x v="2885"/>
    <b v="0"/>
    <x v="81"/>
    <b v="0"/>
    <s v="theater/plays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x v="29"/>
    <b v="0"/>
    <s v="theater/plays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b v="0"/>
    <x v="29"/>
    <b v="0"/>
    <s v="theater/plays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b v="0"/>
    <x v="78"/>
    <b v="0"/>
    <s v="theater/plays"/>
    <x v="109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b v="0"/>
    <x v="25"/>
    <b v="0"/>
    <s v="theater/plays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b v="0"/>
    <x v="83"/>
    <b v="0"/>
    <s v="theater/plays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b v="0"/>
    <x v="73"/>
    <b v="0"/>
    <s v="theater/plays"/>
    <x v="2166"/>
    <x v="2115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b v="0"/>
    <x v="57"/>
    <b v="0"/>
    <s v="theater/plays"/>
    <x v="2167"/>
    <x v="2116"/>
    <x v="1"/>
    <x v="6"/>
  </r>
  <r>
    <n v="2893"/>
    <s v="REDISCOVERING KIA THE PLAY"/>
    <s v="Fundraising for REDISCOVERING KIA THE PLAY"/>
    <x v="10"/>
    <n v="25"/>
    <x v="2"/>
    <x v="0"/>
    <s v="USD"/>
    <x v="2889"/>
    <x v="2893"/>
    <b v="0"/>
    <x v="84"/>
    <b v="0"/>
    <s v="theater/plays"/>
    <x v="724"/>
    <x v="385"/>
    <x v="1"/>
    <x v="6"/>
  </r>
  <r>
    <n v="2894"/>
    <s v="How Could You Do This To Me (The Stage Play)"/>
    <s v="This Is A Story About A Woman A Man And A Woman"/>
    <x v="63"/>
    <n v="0"/>
    <x v="2"/>
    <x v="0"/>
    <s v="USD"/>
    <x v="2890"/>
    <x v="2894"/>
    <b v="0"/>
    <x v="78"/>
    <b v="0"/>
    <s v="theater/plays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b v="0"/>
    <x v="80"/>
    <b v="0"/>
    <s v="theater/plays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b v="0"/>
    <x v="8"/>
    <b v="0"/>
    <s v="theater/plays"/>
    <x v="2169"/>
    <x v="211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b v="0"/>
    <x v="83"/>
    <b v="0"/>
    <s v="theater/plays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x v="8"/>
    <b v="0"/>
    <s v="theater/plays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b v="0"/>
    <x v="78"/>
    <b v="0"/>
    <s v="theater/plays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x v="63"/>
    <b v="0"/>
    <s v="theater/plays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b v="0"/>
    <x v="84"/>
    <b v="0"/>
    <s v="theater/plays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b v="0"/>
    <x v="29"/>
    <b v="0"/>
    <s v="theater/plays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b v="0"/>
    <x v="80"/>
    <b v="0"/>
    <s v="theater/plays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b v="0"/>
    <x v="80"/>
    <b v="0"/>
    <s v="theater/plays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b v="0"/>
    <x v="57"/>
    <b v="0"/>
    <s v="theater/plays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b v="0"/>
    <x v="63"/>
    <b v="0"/>
    <s v="theater/plays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x v="84"/>
    <b v="0"/>
    <s v="theater/plays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b v="0"/>
    <x v="81"/>
    <b v="0"/>
    <s v="theater/plays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x v="29"/>
    <b v="0"/>
    <s v="theater/plays"/>
    <x v="469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b v="0"/>
    <x v="29"/>
    <b v="0"/>
    <s v="theater/plays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x v="25"/>
    <b v="0"/>
    <s v="theater/plays"/>
    <x v="2176"/>
    <x v="2125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x v="55"/>
    <b v="0"/>
    <s v="theater/plays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b v="0"/>
    <x v="84"/>
    <b v="0"/>
    <s v="theater/plays"/>
    <x v="459"/>
    <x v="120"/>
    <x v="1"/>
    <x v="6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b v="0"/>
    <x v="29"/>
    <b v="0"/>
    <s v="theater/plays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b v="0"/>
    <x v="83"/>
    <b v="0"/>
    <s v="theater/plays"/>
    <x v="2178"/>
    <x v="212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b v="0"/>
    <x v="63"/>
    <b v="0"/>
    <s v="theater/plays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b v="0"/>
    <x v="82"/>
    <b v="0"/>
    <s v="theater/plays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b v="0"/>
    <x v="9"/>
    <b v="0"/>
    <s v="theater/plays"/>
    <x v="2181"/>
    <x v="2130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b v="0"/>
    <x v="79"/>
    <b v="0"/>
    <s v="theater/plays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x v="62"/>
    <b v="0"/>
    <s v="theater/plays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b v="0"/>
    <x v="83"/>
    <b v="1"/>
    <s v="theater/musical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b v="0"/>
    <x v="79"/>
    <b v="1"/>
    <s v="theater/musical"/>
    <x v="31"/>
    <x v="161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b v="0"/>
    <x v="73"/>
    <b v="1"/>
    <s v="theater/musical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x v="206"/>
    <b v="1"/>
    <s v="theater/musical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b v="0"/>
    <x v="473"/>
    <b v="1"/>
    <s v="theater/musical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b v="0"/>
    <x v="133"/>
    <b v="1"/>
    <s v="theater/musical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x v="64"/>
    <b v="1"/>
    <s v="theater/musical"/>
    <x v="2186"/>
    <x v="213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b v="0"/>
    <x v="54"/>
    <b v="1"/>
    <s v="theater/musical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b v="0"/>
    <x v="58"/>
    <b v="1"/>
    <s v="theater/musical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b v="0"/>
    <x v="95"/>
    <b v="1"/>
    <s v="theater/musical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x v="82"/>
    <b v="1"/>
    <s v="theater/musical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x v="44"/>
    <b v="1"/>
    <s v="theater/musical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x v="241"/>
    <b v="1"/>
    <s v="theater/musical"/>
    <x v="2190"/>
    <x v="2139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b v="0"/>
    <x v="77"/>
    <b v="1"/>
    <s v="theater/musical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b v="0"/>
    <x v="70"/>
    <b v="1"/>
    <s v="theater/musical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b v="0"/>
    <x v="69"/>
    <b v="1"/>
    <s v="theater/musical"/>
    <x v="602"/>
    <x v="1829"/>
    <x v="1"/>
    <x v="40"/>
  </r>
  <r>
    <n v="2937"/>
    <s v="UCAS"/>
    <s v="UCAS is a new British musical premiering at the Edinburgh Fringe Festival 2014."/>
    <x v="15"/>
    <n v="2000"/>
    <x v="0"/>
    <x v="1"/>
    <s v="GBP"/>
    <x v="2933"/>
    <x v="2937"/>
    <b v="0"/>
    <x v="165"/>
    <b v="1"/>
    <s v="theater/musical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x v="58"/>
    <b v="1"/>
    <s v="theater/musical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b v="0"/>
    <x v="20"/>
    <b v="1"/>
    <s v="theater/musical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b v="0"/>
    <x v="51"/>
    <b v="1"/>
    <s v="theater/musical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x v="29"/>
    <b v="0"/>
    <s v="theater/spaces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x v="91"/>
    <b v="0"/>
    <s v="theater/spaces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b v="0"/>
    <x v="78"/>
    <b v="0"/>
    <s v="theater/spaces"/>
    <x v="109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b v="0"/>
    <x v="29"/>
    <b v="0"/>
    <s v="theater/spaces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x v="78"/>
    <b v="0"/>
    <s v="theater/spaces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b v="0"/>
    <x v="84"/>
    <b v="0"/>
    <s v="theater/spaces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x v="62"/>
    <b v="0"/>
    <s v="theater/spaces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x v="82"/>
    <b v="0"/>
    <s v="theater/spaces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x v="84"/>
    <b v="0"/>
    <s v="theater/spaces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x v="78"/>
    <b v="0"/>
    <s v="theater/spaces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b v="0"/>
    <x v="6"/>
    <b v="0"/>
    <s v="theater/spaces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x v="22"/>
    <b v="0"/>
    <s v="theater/spaces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b v="0"/>
    <x v="83"/>
    <b v="0"/>
    <s v="theater/spaces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x v="78"/>
    <b v="0"/>
    <s v="theater/spaces"/>
    <x v="109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b v="0"/>
    <x v="202"/>
    <b v="0"/>
    <s v="theater/spaces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b v="0"/>
    <x v="9"/>
    <b v="0"/>
    <s v="theater/spaces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b v="0"/>
    <x v="83"/>
    <b v="0"/>
    <s v="theater/spaces"/>
    <x v="2202"/>
    <x v="736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b v="0"/>
    <x v="78"/>
    <b v="0"/>
    <s v="theater/spaces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b v="0"/>
    <x v="78"/>
    <b v="0"/>
    <s v="theater/spaces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b v="0"/>
    <x v="78"/>
    <b v="0"/>
    <s v="theater/spaces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b v="0"/>
    <x v="52"/>
    <b v="1"/>
    <s v="theater/plays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b v="0"/>
    <x v="9"/>
    <b v="1"/>
    <s v="theater/plays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b v="0"/>
    <x v="15"/>
    <b v="1"/>
    <s v="theater/plays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b v="0"/>
    <x v="193"/>
    <b v="1"/>
    <s v="theater/plays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b v="0"/>
    <x v="70"/>
    <b v="1"/>
    <s v="theater/plays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b v="0"/>
    <x v="130"/>
    <b v="1"/>
    <s v="theater/plays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b v="0"/>
    <x v="26"/>
    <b v="1"/>
    <s v="theater/plays"/>
    <x v="2208"/>
    <x v="2159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b v="0"/>
    <x v="5"/>
    <b v="1"/>
    <s v="theater/plays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x v="57"/>
    <b v="1"/>
    <s v="theater/plays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b v="0"/>
    <x v="110"/>
    <b v="1"/>
    <s v="theater/plays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x v="68"/>
    <b v="1"/>
    <s v="theater/plays"/>
    <x v="2210"/>
    <x v="2163"/>
    <x v="1"/>
    <x v="6"/>
  </r>
  <r>
    <n v="2972"/>
    <s v="A Bad Plan"/>
    <s v="A group of artists. A mythical art piece. A harrowing quest. And some margaritas."/>
    <x v="13"/>
    <n v="2107"/>
    <x v="0"/>
    <x v="0"/>
    <s v="USD"/>
    <x v="2968"/>
    <x v="2972"/>
    <b v="0"/>
    <x v="57"/>
    <b v="1"/>
    <s v="theater/plays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b v="0"/>
    <x v="51"/>
    <b v="1"/>
    <s v="theater/plays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b v="0"/>
    <x v="45"/>
    <b v="1"/>
    <s v="theater/plays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b v="0"/>
    <x v="116"/>
    <b v="1"/>
    <s v="theater/plays"/>
    <x v="2213"/>
    <x v="2167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b v="0"/>
    <x v="25"/>
    <b v="1"/>
    <s v="theater/plays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b v="0"/>
    <x v="209"/>
    <b v="1"/>
    <s v="theater/plays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x v="38"/>
    <b v="1"/>
    <s v="theater/plays"/>
    <x v="2216"/>
    <x v="21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b v="0"/>
    <x v="67"/>
    <b v="1"/>
    <s v="theater/plays"/>
    <x v="578"/>
    <x v="217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b v="0"/>
    <x v="54"/>
    <b v="1"/>
    <s v="theater/plays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x v="174"/>
    <b v="1"/>
    <s v="theater/spaces"/>
    <x v="2218"/>
    <x v="2172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b v="1"/>
    <x v="211"/>
    <b v="1"/>
    <s v="theater/spaces"/>
    <x v="2219"/>
    <x v="2173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b v="1"/>
    <x v="486"/>
    <b v="1"/>
    <s v="theater/spaces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x v="423"/>
    <b v="1"/>
    <s v="theater/spaces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b v="0"/>
    <x v="112"/>
    <b v="1"/>
    <s v="theater/spaces"/>
    <x v="2222"/>
    <x v="217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x v="66"/>
    <b v="1"/>
    <s v="theater/spaces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x v="236"/>
    <b v="1"/>
    <s v="theater/spaces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x v="33"/>
    <b v="1"/>
    <s v="theater/spaces"/>
    <x v="31"/>
    <x v="680"/>
    <x v="1"/>
    <x v="38"/>
  </r>
  <r>
    <n v="2989"/>
    <s v="Let's Light Up The Gem!"/>
    <s v="Bring the movies back to Bethel, Maine."/>
    <x v="22"/>
    <n v="35307"/>
    <x v="0"/>
    <x v="0"/>
    <s v="USD"/>
    <x v="2985"/>
    <x v="2989"/>
    <b v="0"/>
    <x v="487"/>
    <b v="1"/>
    <s v="theater/spaces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b v="0"/>
    <x v="74"/>
    <b v="1"/>
    <s v="theater/spaces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b v="0"/>
    <x v="251"/>
    <b v="1"/>
    <s v="theater/spaces"/>
    <x v="2225"/>
    <x v="218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b v="0"/>
    <x v="31"/>
    <b v="1"/>
    <s v="theater/spaces"/>
    <x v="2226"/>
    <x v="2182"/>
    <x v="1"/>
    <x v="38"/>
  </r>
  <r>
    <n v="2993"/>
    <s v="TRUE WEST: Think, Dog! Productions"/>
    <s v="Help us build the Kitchen from Hell!"/>
    <x v="28"/>
    <n v="1003"/>
    <x v="0"/>
    <x v="0"/>
    <s v="USD"/>
    <x v="2989"/>
    <x v="2993"/>
    <b v="0"/>
    <x v="19"/>
    <b v="1"/>
    <s v="theater/spaces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b v="0"/>
    <x v="211"/>
    <b v="1"/>
    <s v="theater/spaces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b v="0"/>
    <x v="437"/>
    <b v="1"/>
    <s v="theater/spaces"/>
    <x v="2229"/>
    <x v="2185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b v="0"/>
    <x v="413"/>
    <b v="1"/>
    <s v="theater/spaces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b v="0"/>
    <x v="248"/>
    <b v="1"/>
    <s v="theater/spaces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x v="488"/>
    <b v="1"/>
    <s v="theater/spaces"/>
    <x v="2232"/>
    <x v="2188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x v="9"/>
    <b v="1"/>
    <s v="theater/spaces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b v="0"/>
    <x v="22"/>
    <b v="1"/>
    <s v="theater/spaces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x v="489"/>
    <b v="1"/>
    <s v="theater/spaces"/>
    <x v="2234"/>
    <x v="2190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b v="0"/>
    <x v="201"/>
    <b v="1"/>
    <s v="theater/spaces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b v="0"/>
    <x v="57"/>
    <b v="1"/>
    <s v="theater/spaces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x v="490"/>
    <b v="1"/>
    <s v="theater/spaces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x v="115"/>
    <b v="1"/>
    <s v="theater/spaces"/>
    <x v="2237"/>
    <x v="219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b v="0"/>
    <x v="174"/>
    <b v="1"/>
    <s v="theater/spaces"/>
    <x v="2133"/>
    <x v="2195"/>
    <x v="1"/>
    <x v="38"/>
  </r>
  <r>
    <n v="3007"/>
    <s v="Bethlem"/>
    <s v="Consuite for 2015 CoreCon.  An adventure into insanity."/>
    <x v="20"/>
    <n v="1080"/>
    <x v="0"/>
    <x v="0"/>
    <s v="USD"/>
    <x v="3002"/>
    <x v="3007"/>
    <b v="0"/>
    <x v="9"/>
    <b v="1"/>
    <s v="theater/spaces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b v="0"/>
    <x v="55"/>
    <b v="1"/>
    <s v="theater/spaces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x v="130"/>
    <b v="1"/>
    <s v="theater/spaces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b v="0"/>
    <x v="41"/>
    <b v="1"/>
    <s v="theater/spaces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b v="0"/>
    <x v="20"/>
    <b v="1"/>
    <s v="theater/spaces"/>
    <x v="2241"/>
    <x v="2199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b v="0"/>
    <x v="165"/>
    <b v="1"/>
    <s v="theater/spaces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b v="0"/>
    <x v="329"/>
    <b v="1"/>
    <s v="theater/spaces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x v="491"/>
    <b v="1"/>
    <s v="theater/spaces"/>
    <x v="2244"/>
    <x v="2202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b v="0"/>
    <x v="244"/>
    <b v="1"/>
    <s v="theater/spaces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b v="0"/>
    <x v="17"/>
    <b v="1"/>
    <s v="theater/spaces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x v="180"/>
    <b v="1"/>
    <s v="theater/spaces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x v="14"/>
    <b v="1"/>
    <s v="theater/spaces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x v="334"/>
    <b v="1"/>
    <s v="theater/spaces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x v="209"/>
    <b v="1"/>
    <s v="theater/spaces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x v="273"/>
    <b v="1"/>
    <s v="theater/spaces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b v="0"/>
    <x v="95"/>
    <b v="1"/>
    <s v="theater/spaces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x v="79"/>
    <b v="1"/>
    <s v="theater/spaces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b v="0"/>
    <x v="0"/>
    <b v="1"/>
    <s v="theater/spaces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b v="0"/>
    <x v="108"/>
    <b v="1"/>
    <s v="theater/spaces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x v="20"/>
    <b v="1"/>
    <s v="theater/spaces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b v="0"/>
    <x v="492"/>
    <b v="1"/>
    <s v="theater/spaces"/>
    <x v="2256"/>
    <x v="2214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b v="0"/>
    <x v="221"/>
    <b v="1"/>
    <s v="theater/spaces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b v="0"/>
    <x v="493"/>
    <b v="1"/>
    <s v="theater/spaces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x v="14"/>
    <b v="1"/>
    <s v="theater/spaces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b v="0"/>
    <x v="60"/>
    <b v="1"/>
    <s v="theater/spaces"/>
    <x v="31"/>
    <x v="2218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b v="0"/>
    <x v="20"/>
    <b v="1"/>
    <s v="theater/spaces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b v="0"/>
    <x v="23"/>
    <b v="1"/>
    <s v="theater/spaces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b v="0"/>
    <x v="494"/>
    <b v="1"/>
    <s v="theater/spaces"/>
    <x v="2261"/>
    <x v="222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b v="0"/>
    <x v="495"/>
    <b v="1"/>
    <s v="theater/spaces"/>
    <x v="2262"/>
    <x v="2222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x v="313"/>
    <b v="1"/>
    <s v="theater/spaces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b v="0"/>
    <x v="58"/>
    <b v="1"/>
    <s v="theater/spaces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x v="74"/>
    <b v="1"/>
    <s v="theater/spaces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x v="163"/>
    <b v="1"/>
    <s v="theater/spaces"/>
    <x v="2265"/>
    <x v="2226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b v="0"/>
    <x v="288"/>
    <b v="1"/>
    <s v="theater/spaces"/>
    <x v="1881"/>
    <x v="2227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b v="0"/>
    <x v="195"/>
    <b v="1"/>
    <s v="theater/spaces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b v="0"/>
    <x v="77"/>
    <b v="1"/>
    <s v="theater/spaces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x v="130"/>
    <b v="1"/>
    <s v="theater/spaces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b v="0"/>
    <x v="239"/>
    <b v="1"/>
    <s v="theater/spaces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x v="31"/>
    <b v="1"/>
    <s v="theater/spaces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x v="6"/>
    <b v="1"/>
    <s v="theater/spaces"/>
    <x v="2270"/>
    <x v="2233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b v="0"/>
    <x v="9"/>
    <b v="1"/>
    <s v="theater/spaces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b v="0"/>
    <x v="5"/>
    <b v="1"/>
    <s v="theater/spaces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x v="241"/>
    <b v="1"/>
    <s v="theater/spaces"/>
    <x v="313"/>
    <x v="223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b v="0"/>
    <x v="82"/>
    <b v="1"/>
    <s v="theater/spaces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b v="1"/>
    <x v="2"/>
    <b v="0"/>
    <s v="theater/spaces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b v="0"/>
    <x v="84"/>
    <b v="0"/>
    <s v="theater/spaces"/>
    <x v="840"/>
    <x v="839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b v="0"/>
    <x v="83"/>
    <b v="0"/>
    <s v="theater/spaces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x v="78"/>
    <b v="0"/>
    <s v="theater/spaces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b v="0"/>
    <x v="29"/>
    <b v="0"/>
    <s v="theater/spaces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b v="0"/>
    <x v="78"/>
    <b v="0"/>
    <s v="theater/spaces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b v="0"/>
    <x v="78"/>
    <b v="0"/>
    <s v="theater/spaces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x v="83"/>
    <b v="0"/>
    <s v="theater/spaces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x v="202"/>
    <b v="0"/>
    <s v="theater/spaces"/>
    <x v="2275"/>
    <x v="2239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b v="0"/>
    <x v="79"/>
    <b v="0"/>
    <s v="theater/spaces"/>
    <x v="2276"/>
    <x v="1795"/>
    <x v="1"/>
    <x v="38"/>
  </r>
  <r>
    <n v="3061"/>
    <s v="Help Save Parkway Cinemas!"/>
    <s v="Save a historic Local theater."/>
    <x v="80"/>
    <n v="0"/>
    <x v="2"/>
    <x v="0"/>
    <s v="USD"/>
    <x v="3056"/>
    <x v="3061"/>
    <b v="0"/>
    <x v="78"/>
    <b v="0"/>
    <s v="theater/spaces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b v="0"/>
    <x v="85"/>
    <b v="0"/>
    <s v="theater/spaces"/>
    <x v="2277"/>
    <x v="2240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b v="0"/>
    <x v="23"/>
    <b v="0"/>
    <s v="theater/spaces"/>
    <x v="2278"/>
    <x v="224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b v="0"/>
    <x v="250"/>
    <b v="0"/>
    <s v="theater/spaces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x v="84"/>
    <b v="0"/>
    <s v="theater/spaces"/>
    <x v="167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x v="41"/>
    <b v="0"/>
    <s v="theater/spaces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b v="0"/>
    <x v="29"/>
    <b v="0"/>
    <s v="theater/spaces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x v="84"/>
    <b v="0"/>
    <s v="theater/spaces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x v="63"/>
    <b v="0"/>
    <s v="theater/spaces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b v="0"/>
    <x v="38"/>
    <b v="0"/>
    <s v="theater/spaces"/>
    <x v="2283"/>
    <x v="2246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b v="0"/>
    <x v="27"/>
    <b v="0"/>
    <s v="theater/spaces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b v="0"/>
    <x v="84"/>
    <b v="0"/>
    <s v="theater/spaces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b v="0"/>
    <x v="63"/>
    <b v="0"/>
    <s v="theater/spaces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b v="0"/>
    <x v="83"/>
    <b v="0"/>
    <s v="theater/spaces"/>
    <x v="2286"/>
    <x v="2249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b v="0"/>
    <x v="9"/>
    <b v="0"/>
    <s v="theater/spaces"/>
    <x v="2287"/>
    <x v="2250"/>
    <x v="1"/>
    <x v="38"/>
  </r>
  <r>
    <n v="3076"/>
    <s v="10,000 Hours"/>
    <s v="Helping female comedians get in their 10,000 Hours of practice!"/>
    <x v="3"/>
    <n v="1506"/>
    <x v="2"/>
    <x v="0"/>
    <s v="USD"/>
    <x v="3071"/>
    <x v="3076"/>
    <b v="0"/>
    <x v="133"/>
    <b v="0"/>
    <s v="theater/spaces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x v="84"/>
    <b v="0"/>
    <s v="theater/spaces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x v="83"/>
    <b v="0"/>
    <s v="theater/spaces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x v="74"/>
    <b v="0"/>
    <s v="theater/spaces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x v="63"/>
    <b v="0"/>
    <s v="theater/spaces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x v="81"/>
    <b v="0"/>
    <s v="theater/spaces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b v="0"/>
    <x v="78"/>
    <b v="0"/>
    <s v="theater/spaces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b v="0"/>
    <x v="83"/>
    <b v="0"/>
    <s v="theater/spaces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x v="79"/>
    <b v="0"/>
    <s v="theater/spaces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x v="82"/>
    <b v="0"/>
    <s v="theater/spaces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x v="83"/>
    <b v="0"/>
    <s v="theater/spaces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x v="84"/>
    <b v="0"/>
    <s v="theater/spaces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b v="0"/>
    <x v="83"/>
    <b v="0"/>
    <s v="theater/spaces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b v="0"/>
    <x v="43"/>
    <b v="0"/>
    <s v="theater/spaces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x v="82"/>
    <b v="0"/>
    <s v="theater/spaces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b v="0"/>
    <x v="82"/>
    <b v="0"/>
    <s v="theater/spaces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b v="0"/>
    <x v="64"/>
    <b v="0"/>
    <s v="theater/spaces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x v="57"/>
    <b v="0"/>
    <s v="theater/spaces"/>
    <x v="2301"/>
    <x v="226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b v="0"/>
    <x v="29"/>
    <b v="0"/>
    <s v="theater/spaces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b v="0"/>
    <x v="29"/>
    <b v="0"/>
    <s v="theater/spaces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b v="0"/>
    <x v="25"/>
    <b v="0"/>
    <s v="theater/spaces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b v="0"/>
    <x v="288"/>
    <b v="0"/>
    <s v="theater/spaces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x v="74"/>
    <b v="0"/>
    <s v="theater/spaces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b v="0"/>
    <x v="81"/>
    <b v="0"/>
    <s v="theater/spaces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b v="0"/>
    <x v="62"/>
    <b v="0"/>
    <s v="theater/spaces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x v="8"/>
    <b v="0"/>
    <s v="theater/spaces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x v="240"/>
    <b v="0"/>
    <s v="theater/spaces"/>
    <x v="2308"/>
    <x v="226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b v="0"/>
    <x v="84"/>
    <b v="0"/>
    <s v="theater/spaces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x v="81"/>
    <b v="0"/>
    <s v="theater/spaces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b v="0"/>
    <x v="162"/>
    <b v="0"/>
    <s v="theater/spaces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x v="80"/>
    <b v="0"/>
    <s v="theater/spaces"/>
    <x v="2312"/>
    <x v="227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b v="0"/>
    <x v="60"/>
    <b v="0"/>
    <s v="theater/spaces"/>
    <x v="2313"/>
    <x v="2271"/>
    <x v="1"/>
    <x v="38"/>
  </r>
  <r>
    <n v="3108"/>
    <s v="Funding a home for our Children's Theater"/>
    <s v="We need a permanent home for the theater!"/>
    <x v="63"/>
    <n v="26"/>
    <x v="2"/>
    <x v="0"/>
    <s v="USD"/>
    <x v="3102"/>
    <x v="3108"/>
    <b v="0"/>
    <x v="84"/>
    <b v="0"/>
    <s v="theater/spaces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x v="229"/>
    <b v="0"/>
    <s v="theater/spaces"/>
    <x v="2315"/>
    <x v="2272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b v="0"/>
    <x v="29"/>
    <b v="0"/>
    <s v="theater/spaces"/>
    <x v="167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b v="0"/>
    <x v="88"/>
    <b v="0"/>
    <s v="theater/spaces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x v="82"/>
    <b v="0"/>
    <s v="theater/spaces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b v="0"/>
    <x v="77"/>
    <b v="0"/>
    <s v="theater/spaces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x v="78"/>
    <b v="0"/>
    <s v="theater/spaces"/>
    <x v="109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b v="0"/>
    <x v="29"/>
    <b v="0"/>
    <s v="theater/spaces"/>
    <x v="419"/>
    <x v="468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b v="0"/>
    <x v="73"/>
    <b v="0"/>
    <s v="theater/spaces"/>
    <x v="2319"/>
    <x v="138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b v="0"/>
    <x v="29"/>
    <b v="0"/>
    <s v="theater/spaces"/>
    <x v="37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b v="0"/>
    <x v="84"/>
    <b v="0"/>
    <s v="theater/spaces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b v="0"/>
    <x v="29"/>
    <b v="0"/>
    <s v="theater/spaces"/>
    <x v="833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b v="0"/>
    <x v="73"/>
    <b v="0"/>
    <s v="theater/spaces"/>
    <x v="2320"/>
    <x v="2277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b v="0"/>
    <x v="29"/>
    <b v="0"/>
    <s v="theater/spaces"/>
    <x v="886"/>
    <x v="119"/>
    <x v="1"/>
    <x v="38"/>
  </r>
  <r>
    <n v="3122"/>
    <s v="be back soon (Canceled)"/>
    <s v="cancelled until further notice"/>
    <x v="212"/>
    <n v="116"/>
    <x v="1"/>
    <x v="0"/>
    <s v="USD"/>
    <x v="3116"/>
    <x v="3122"/>
    <b v="0"/>
    <x v="84"/>
    <b v="0"/>
    <s v="theater/spaces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b v="0"/>
    <x v="493"/>
    <b v="0"/>
    <s v="theater/spaces"/>
    <x v="2322"/>
    <x v="2279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b v="0"/>
    <x v="80"/>
    <b v="0"/>
    <s v="theater/spaces"/>
    <x v="2323"/>
    <x v="2280"/>
    <x v="1"/>
    <x v="38"/>
  </r>
  <r>
    <n v="3125"/>
    <s v="N/A (Canceled)"/>
    <s v="N/A"/>
    <x v="86"/>
    <n v="0"/>
    <x v="1"/>
    <x v="0"/>
    <s v="USD"/>
    <x v="3119"/>
    <x v="3125"/>
    <b v="0"/>
    <x v="78"/>
    <b v="0"/>
    <s v="theater/spaces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b v="0"/>
    <x v="57"/>
    <b v="0"/>
    <s v="theater/spaces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x v="78"/>
    <b v="0"/>
    <s v="theater/spaces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x v="27"/>
    <b v="0"/>
    <s v="theater/plays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x v="29"/>
    <b v="0"/>
    <s v="theater/plays"/>
    <x v="417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b v="0"/>
    <x v="80"/>
    <b v="0"/>
    <s v="theater/plays"/>
    <x v="2326"/>
    <x v="2283"/>
    <x v="1"/>
    <x v="6"/>
  </r>
  <r>
    <n v="3131"/>
    <s v="SNAKE EYES"/>
    <s v="A Staged Reading of &quot;Snake Eyes,&quot; a new play by Alex Rafala"/>
    <x v="393"/>
    <n v="645"/>
    <x v="3"/>
    <x v="0"/>
    <s v="USD"/>
    <x v="3125"/>
    <x v="3131"/>
    <b v="0"/>
    <x v="8"/>
    <b v="0"/>
    <s v="theater/plays"/>
    <x v="2327"/>
    <x v="404"/>
    <x v="1"/>
    <x v="6"/>
  </r>
  <r>
    <n v="3132"/>
    <s v="A Bite of a Snake Play"/>
    <s v="Smells Like Money, Drips Like Honey, Taste Like Mocha, Better Run AWAY"/>
    <x v="11"/>
    <n v="10"/>
    <x v="3"/>
    <x v="0"/>
    <s v="USD"/>
    <x v="3126"/>
    <x v="3132"/>
    <b v="0"/>
    <x v="29"/>
    <b v="0"/>
    <s v="theater/plays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b v="0"/>
    <x v="38"/>
    <b v="0"/>
    <s v="theater/plays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x v="8"/>
    <b v="0"/>
    <s v="theater/plays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x v="63"/>
    <b v="0"/>
    <s v="theater/plays"/>
    <x v="2329"/>
    <x v="228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b v="0"/>
    <x v="19"/>
    <b v="0"/>
    <s v="theater/plays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b v="0"/>
    <x v="29"/>
    <b v="0"/>
    <s v="theater/plays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x v="78"/>
    <b v="0"/>
    <s v="theater/plays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x v="79"/>
    <b v="0"/>
    <s v="theater/plays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b v="0"/>
    <x v="80"/>
    <b v="0"/>
    <s v="theater/plays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b v="0"/>
    <x v="22"/>
    <b v="0"/>
    <s v="theater/plays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b v="0"/>
    <x v="83"/>
    <b v="0"/>
    <s v="theater/plays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b v="0"/>
    <x v="78"/>
    <b v="0"/>
    <s v="theater/plays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b v="0"/>
    <x v="209"/>
    <b v="0"/>
    <s v="theater/plays"/>
    <x v="2335"/>
    <x v="2288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b v="0"/>
    <x v="78"/>
    <b v="0"/>
    <s v="theater/plays"/>
    <x v="109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b v="0"/>
    <x v="8"/>
    <b v="0"/>
    <s v="theater/plays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x v="496"/>
    <b v="1"/>
    <s v="theater/plays"/>
    <x v="2336"/>
    <x v="2290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b v="1"/>
    <x v="7"/>
    <b v="1"/>
    <s v="theater/plays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x v="20"/>
    <b v="1"/>
    <s v="theater/plays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b v="1"/>
    <x v="201"/>
    <b v="1"/>
    <s v="theater/plays"/>
    <x v="50"/>
    <x v="2292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b v="1"/>
    <x v="69"/>
    <b v="1"/>
    <s v="theater/plays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b v="1"/>
    <x v="85"/>
    <b v="1"/>
    <s v="theater/plays"/>
    <x v="2338"/>
    <x v="2294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b v="1"/>
    <x v="198"/>
    <b v="1"/>
    <s v="theater/plays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x v="252"/>
    <b v="1"/>
    <s v="theater/plays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b v="1"/>
    <x v="177"/>
    <b v="1"/>
    <s v="theater/plays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x v="30"/>
    <b v="1"/>
    <s v="theater/plays"/>
    <x v="2342"/>
    <x v="2298"/>
    <x v="1"/>
    <x v="6"/>
  </r>
  <r>
    <n v="3157"/>
    <s v="Summer FourPlay"/>
    <s v="Four Directors.  Four One Acts.  Four Genres.  For You."/>
    <x v="23"/>
    <n v="4040"/>
    <x v="0"/>
    <x v="0"/>
    <s v="USD"/>
    <x v="3151"/>
    <x v="3157"/>
    <b v="1"/>
    <x v="14"/>
    <b v="1"/>
    <s v="theater/plays"/>
    <x v="50"/>
    <x v="2299"/>
    <x v="1"/>
    <x v="6"/>
  </r>
  <r>
    <n v="3158"/>
    <s v="Nursery Crimes"/>
    <s v="A 40s crime-noir play using nursery rhyme characters."/>
    <x v="10"/>
    <n v="5700"/>
    <x v="0"/>
    <x v="0"/>
    <s v="USD"/>
    <x v="3152"/>
    <x v="3158"/>
    <b v="1"/>
    <x v="50"/>
    <b v="1"/>
    <s v="theater/plays"/>
    <x v="430"/>
    <x v="2300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b v="1"/>
    <x v="47"/>
    <b v="1"/>
    <s v="theater/plays"/>
    <x v="2343"/>
    <x v="2301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b v="1"/>
    <x v="7"/>
    <b v="1"/>
    <s v="theater/plays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b v="1"/>
    <x v="142"/>
    <b v="1"/>
    <s v="theater/plays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x v="287"/>
    <b v="1"/>
    <s v="theater/plays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x v="250"/>
    <b v="1"/>
    <s v="theater/plays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x v="26"/>
    <b v="1"/>
    <s v="theater/plays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x v="64"/>
    <b v="1"/>
    <s v="theater/plays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x v="497"/>
    <b v="1"/>
    <s v="theater/plays"/>
    <x v="2349"/>
    <x v="2308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b v="1"/>
    <x v="165"/>
    <b v="1"/>
    <s v="theater/plays"/>
    <x v="2350"/>
    <x v="2309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b v="1"/>
    <x v="42"/>
    <b v="1"/>
    <s v="theater/plays"/>
    <x v="2351"/>
    <x v="2310"/>
    <x v="1"/>
    <x v="6"/>
  </r>
  <r>
    <n v="3169"/>
    <s v="The Window"/>
    <s v="We're bringing The Window to the Cherry Lane Theater in January 2014."/>
    <x v="6"/>
    <n v="8241"/>
    <x v="0"/>
    <x v="0"/>
    <s v="USD"/>
    <x v="3162"/>
    <x v="3169"/>
    <b v="1"/>
    <x v="141"/>
    <b v="1"/>
    <s v="theater/plays"/>
    <x v="2352"/>
    <x v="984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b v="1"/>
    <x v="26"/>
    <b v="1"/>
    <s v="theater/plays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x v="27"/>
    <b v="1"/>
    <s v="theater/plays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b v="1"/>
    <x v="60"/>
    <b v="1"/>
    <s v="theater/plays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b v="1"/>
    <x v="142"/>
    <b v="1"/>
    <s v="theater/plays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b v="1"/>
    <x v="23"/>
    <b v="1"/>
    <s v="theater/plays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b v="1"/>
    <x v="65"/>
    <b v="1"/>
    <s v="theater/plays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x v="165"/>
    <b v="1"/>
    <s v="theater/plays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x v="13"/>
    <b v="1"/>
    <s v="theater/plays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b v="1"/>
    <x v="76"/>
    <b v="1"/>
    <s v="theater/plays"/>
    <x v="2359"/>
    <x v="231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b v="1"/>
    <x v="95"/>
    <b v="1"/>
    <s v="theater/plays"/>
    <x v="2360"/>
    <x v="2320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b v="1"/>
    <x v="43"/>
    <b v="1"/>
    <s v="theater/plays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b v="1"/>
    <x v="41"/>
    <b v="1"/>
    <s v="theater/plays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b v="1"/>
    <x v="299"/>
    <b v="1"/>
    <s v="theater/plays"/>
    <x v="2191"/>
    <x v="2322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b v="1"/>
    <x v="32"/>
    <b v="1"/>
    <s v="theater/plays"/>
    <x v="2206"/>
    <x v="232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b v="1"/>
    <x v="67"/>
    <b v="1"/>
    <s v="theater/plays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x v="54"/>
    <b v="1"/>
    <s v="theater/plays"/>
    <x v="31"/>
    <x v="69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x v="16"/>
    <b v="1"/>
    <s v="theater/plays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x v="138"/>
    <b v="1"/>
    <s v="theater/plays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x v="82"/>
    <b v="0"/>
    <s v="theater/musical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x v="10"/>
    <b v="0"/>
    <s v="theater/musical"/>
    <x v="2366"/>
    <x v="232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b v="0"/>
    <x v="78"/>
    <b v="0"/>
    <s v="theater/musical"/>
    <x v="109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b v="0"/>
    <x v="80"/>
    <b v="0"/>
    <s v="theater/musical"/>
    <x v="2367"/>
    <x v="232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b v="0"/>
    <x v="22"/>
    <b v="0"/>
    <s v="theater/musical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b v="0"/>
    <x v="54"/>
    <b v="0"/>
    <s v="theater/musical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x v="78"/>
    <b v="0"/>
    <s v="theater/musical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b v="0"/>
    <x v="70"/>
    <b v="0"/>
    <s v="theater/musical"/>
    <x v="2369"/>
    <x v="2331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x v="79"/>
    <b v="0"/>
    <s v="theater/musical"/>
    <x v="1855"/>
    <x v="468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b v="0"/>
    <x v="80"/>
    <b v="0"/>
    <s v="theater/musical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b v="0"/>
    <x v="83"/>
    <b v="0"/>
    <s v="theater/musical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b v="0"/>
    <x v="28"/>
    <b v="0"/>
    <s v="theater/musical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x v="29"/>
    <b v="0"/>
    <s v="theater/musical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b v="0"/>
    <x v="84"/>
    <b v="0"/>
    <s v="theater/musical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b v="0"/>
    <x v="20"/>
    <b v="0"/>
    <s v="theater/musical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b v="0"/>
    <x v="79"/>
    <b v="0"/>
    <s v="theater/musical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b v="0"/>
    <x v="78"/>
    <b v="0"/>
    <s v="theater/musical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b v="0"/>
    <x v="8"/>
    <b v="0"/>
    <s v="theater/musical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b v="0"/>
    <x v="78"/>
    <b v="0"/>
    <s v="theater/musical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x v="17"/>
    <b v="0"/>
    <s v="theater/musical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b v="1"/>
    <x v="141"/>
    <b v="1"/>
    <s v="theater/plays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x v="334"/>
    <b v="1"/>
    <s v="theater/plays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b v="1"/>
    <x v="65"/>
    <b v="1"/>
    <s v="theater/plays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x v="498"/>
    <b v="1"/>
    <s v="theater/plays"/>
    <x v="2378"/>
    <x v="2340"/>
    <x v="1"/>
    <x v="6"/>
  </r>
  <r>
    <n v="3212"/>
    <s v="Campo Maldito"/>
    <s v="Help us bring our production of Campo Maldito to New York AND San Francisco!"/>
    <x v="23"/>
    <n v="5050"/>
    <x v="0"/>
    <x v="0"/>
    <s v="USD"/>
    <x v="3205"/>
    <x v="3212"/>
    <b v="1"/>
    <x v="225"/>
    <b v="1"/>
    <s v="theater/plays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b v="1"/>
    <x v="5"/>
    <b v="1"/>
    <s v="theater/plays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b v="1"/>
    <x v="248"/>
    <b v="1"/>
    <s v="theater/plays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b v="1"/>
    <x v="179"/>
    <b v="1"/>
    <s v="theater/plays"/>
    <x v="2382"/>
    <x v="2344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b v="1"/>
    <x v="2"/>
    <b v="1"/>
    <s v="theater/plays"/>
    <x v="2383"/>
    <x v="2345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b v="1"/>
    <x v="201"/>
    <b v="1"/>
    <s v="theater/plays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b v="1"/>
    <x v="192"/>
    <b v="1"/>
    <s v="theater/plays"/>
    <x v="426"/>
    <x v="2347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b v="1"/>
    <x v="46"/>
    <b v="1"/>
    <s v="theater/plays"/>
    <x v="2384"/>
    <x v="2348"/>
    <x v="1"/>
    <x v="6"/>
  </r>
  <r>
    <n v="3220"/>
    <s v="Burners"/>
    <s v="A sci-fi thriller for the stage opening March 10 in Los Angeles."/>
    <x v="36"/>
    <n v="15126"/>
    <x v="0"/>
    <x v="0"/>
    <s v="USD"/>
    <x v="3213"/>
    <x v="3220"/>
    <b v="1"/>
    <x v="211"/>
    <b v="1"/>
    <s v="theater/plays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x v="116"/>
    <b v="1"/>
    <s v="theater/plays"/>
    <x v="2386"/>
    <x v="2350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b v="1"/>
    <x v="87"/>
    <b v="1"/>
    <s v="theater/plays"/>
    <x v="2387"/>
    <x v="2351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b v="1"/>
    <x v="142"/>
    <b v="1"/>
    <s v="theater/plays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b v="1"/>
    <x v="499"/>
    <b v="1"/>
    <s v="theater/plays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b v="1"/>
    <x v="70"/>
    <b v="1"/>
    <s v="theater/plays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x v="64"/>
    <b v="1"/>
    <s v="theater/plays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x v="209"/>
    <b v="1"/>
    <s v="theater/plays"/>
    <x v="1054"/>
    <x v="73"/>
    <x v="1"/>
    <x v="6"/>
  </r>
  <r>
    <n v="3228"/>
    <s v="Hear Me Roar: A Season of Powerful Women"/>
    <s v="A Season of Powerful Women. A Season of Defiance."/>
    <x v="39"/>
    <n v="7164"/>
    <x v="0"/>
    <x v="0"/>
    <s v="USD"/>
    <x v="3221"/>
    <x v="3228"/>
    <b v="1"/>
    <x v="77"/>
    <b v="1"/>
    <s v="theater/plays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b v="1"/>
    <x v="91"/>
    <b v="1"/>
    <s v="theater/plays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x v="77"/>
    <b v="1"/>
    <s v="theater/plays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x v="33"/>
    <b v="1"/>
    <s v="theater/plays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b v="1"/>
    <x v="55"/>
    <b v="1"/>
    <s v="theater/plays"/>
    <x v="2394"/>
    <x v="2359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b v="0"/>
    <x v="42"/>
    <b v="1"/>
    <s v="theater/plays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x v="248"/>
    <b v="1"/>
    <s v="theater/plays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x v="331"/>
    <b v="1"/>
    <s v="theater/plays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x v="238"/>
    <b v="1"/>
    <s v="theater/plays"/>
    <x v="1794"/>
    <x v="2363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b v="1"/>
    <x v="314"/>
    <b v="1"/>
    <s v="theater/plays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x v="1"/>
    <b v="1"/>
    <s v="theater/plays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x v="201"/>
    <b v="1"/>
    <s v="theater/plays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b v="0"/>
    <x v="69"/>
    <b v="1"/>
    <s v="theater/plays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b v="1"/>
    <x v="157"/>
    <b v="1"/>
    <s v="theater/plays"/>
    <x v="2401"/>
    <x v="2368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b v="1"/>
    <x v="275"/>
    <b v="1"/>
    <s v="theater/plays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b v="1"/>
    <x v="26"/>
    <b v="1"/>
    <s v="theater/plays"/>
    <x v="2403"/>
    <x v="2370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x v="50"/>
    <b v="1"/>
    <s v="theater/plays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b v="0"/>
    <x v="500"/>
    <b v="1"/>
    <s v="theater/plays"/>
    <x v="2405"/>
    <x v="2372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b v="1"/>
    <x v="189"/>
    <b v="1"/>
    <s v="theater/plays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x v="7"/>
    <b v="1"/>
    <s v="theater/plays"/>
    <x v="2407"/>
    <x v="2374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b v="1"/>
    <x v="452"/>
    <b v="1"/>
    <s v="theater/plays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x v="106"/>
    <b v="1"/>
    <s v="theater/plays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x v="496"/>
    <b v="1"/>
    <s v="theater/plays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b v="1"/>
    <x v="9"/>
    <b v="1"/>
    <s v="theater/plays"/>
    <x v="1613"/>
    <x v="2378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b v="1"/>
    <x v="133"/>
    <b v="1"/>
    <s v="theater/plays"/>
    <x v="2411"/>
    <x v="2379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b v="1"/>
    <x v="248"/>
    <b v="1"/>
    <s v="theater/plays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x v="153"/>
    <b v="1"/>
    <s v="theater/plays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b v="1"/>
    <x v="59"/>
    <b v="1"/>
    <s v="theater/plays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b v="1"/>
    <x v="282"/>
    <b v="1"/>
    <s v="theater/plays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b v="0"/>
    <x v="14"/>
    <b v="1"/>
    <s v="theater/plays"/>
    <x v="2415"/>
    <x v="2384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b v="1"/>
    <x v="11"/>
    <b v="1"/>
    <s v="theater/plays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x v="174"/>
    <b v="1"/>
    <s v="theater/plays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b v="1"/>
    <x v="196"/>
    <b v="1"/>
    <s v="theater/plays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b v="1"/>
    <x v="72"/>
    <b v="1"/>
    <s v="theater/plays"/>
    <x v="2419"/>
    <x v="2388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b v="1"/>
    <x v="179"/>
    <b v="1"/>
    <s v="theater/plays"/>
    <x v="2420"/>
    <x v="23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b v="1"/>
    <x v="32"/>
    <b v="1"/>
    <s v="theater/plays"/>
    <x v="2421"/>
    <x v="2390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b v="1"/>
    <x v="72"/>
    <b v="1"/>
    <s v="theater/plays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b v="1"/>
    <x v="287"/>
    <b v="1"/>
    <s v="theater/plays"/>
    <x v="2002"/>
    <x v="23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b v="1"/>
    <x v="430"/>
    <b v="1"/>
    <s v="theater/plays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x v="449"/>
    <b v="1"/>
    <s v="theater/plays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b v="1"/>
    <x v="288"/>
    <b v="1"/>
    <s v="theater/plays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b v="1"/>
    <x v="16"/>
    <b v="1"/>
    <s v="theater/plays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x v="209"/>
    <b v="1"/>
    <s v="theater/plays"/>
    <x v="658"/>
    <x v="2397"/>
    <x v="1"/>
    <x v="6"/>
  </r>
  <r>
    <n v="3271"/>
    <s v="Saxon Court at Southwark Playhouse"/>
    <s v="A razor sharp satire to darken your Christmas."/>
    <x v="15"/>
    <n v="1950"/>
    <x v="0"/>
    <x v="1"/>
    <s v="GBP"/>
    <x v="3263"/>
    <x v="3271"/>
    <b v="1"/>
    <x v="13"/>
    <b v="1"/>
    <s v="theater/plays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b v="1"/>
    <x v="108"/>
    <b v="1"/>
    <s v="theater/plays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x v="64"/>
    <b v="1"/>
    <s v="theater/plays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x v="172"/>
    <b v="1"/>
    <s v="theater/plays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x v="8"/>
    <b v="1"/>
    <s v="theater/plays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x v="61"/>
    <b v="1"/>
    <s v="theater/plays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b v="1"/>
    <x v="61"/>
    <b v="1"/>
    <s v="theater/plays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x v="69"/>
    <b v="1"/>
    <s v="theater/plays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x v="287"/>
    <b v="1"/>
    <s v="theater/plays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b v="0"/>
    <x v="209"/>
    <b v="1"/>
    <s v="theater/plays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b v="0"/>
    <x v="5"/>
    <b v="1"/>
    <s v="theater/plays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x v="186"/>
    <b v="1"/>
    <s v="theater/plays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x v="5"/>
    <b v="1"/>
    <s v="theater/plays"/>
    <x v="2430"/>
    <x v="2410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b v="0"/>
    <x v="41"/>
    <b v="1"/>
    <s v="theater/plays"/>
    <x v="264"/>
    <x v="2411"/>
    <x v="1"/>
    <x v="6"/>
  </r>
  <r>
    <n v="3285"/>
    <s v="By Morning"/>
    <s v="A new play by Matthew Gasda"/>
    <x v="402"/>
    <n v="5604"/>
    <x v="0"/>
    <x v="0"/>
    <s v="USD"/>
    <x v="3277"/>
    <x v="3285"/>
    <b v="0"/>
    <x v="75"/>
    <b v="1"/>
    <s v="theater/plays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x v="259"/>
    <b v="1"/>
    <s v="theater/plays"/>
    <x v="2432"/>
    <x v="24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b v="0"/>
    <x v="69"/>
    <b v="1"/>
    <s v="theater/plays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b v="0"/>
    <x v="447"/>
    <b v="1"/>
    <s v="theater/plays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b v="0"/>
    <x v="20"/>
    <b v="1"/>
    <s v="theater/plays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b v="0"/>
    <x v="250"/>
    <b v="1"/>
    <s v="theater/plays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b v="0"/>
    <x v="25"/>
    <b v="1"/>
    <s v="theater/plays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b v="0"/>
    <x v="41"/>
    <b v="1"/>
    <s v="theater/plays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x v="110"/>
    <b v="1"/>
    <s v="theater/plays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x v="54"/>
    <b v="1"/>
    <s v="theater/plays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x v="74"/>
    <b v="1"/>
    <s v="theater/plays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b v="0"/>
    <x v="5"/>
    <b v="1"/>
    <s v="theater/plays"/>
    <x v="2438"/>
    <x v="2422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b v="0"/>
    <x v="34"/>
    <b v="1"/>
    <s v="theater/plays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b v="0"/>
    <x v="250"/>
    <b v="1"/>
    <s v="theater/plays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b v="0"/>
    <x v="287"/>
    <b v="1"/>
    <s v="theater/plays"/>
    <x v="2441"/>
    <x v="2425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b v="0"/>
    <x v="106"/>
    <b v="1"/>
    <s v="theater/plays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b v="0"/>
    <x v="16"/>
    <b v="1"/>
    <s v="theater/plays"/>
    <x v="1424"/>
    <x v="711"/>
    <x v="1"/>
    <x v="6"/>
  </r>
  <r>
    <n v="3302"/>
    <s v="El muro de BorÃ­s KiÃ©n"/>
    <s v="FilosofÃ­a de los anÃ³nimos"/>
    <x v="33"/>
    <n v="8685"/>
    <x v="0"/>
    <x v="3"/>
    <s v="EUR"/>
    <x v="3294"/>
    <x v="3302"/>
    <b v="0"/>
    <x v="133"/>
    <b v="1"/>
    <s v="theater/plays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b v="0"/>
    <x v="2"/>
    <b v="1"/>
    <s v="theater/plays"/>
    <x v="2444"/>
    <x v="2428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b v="0"/>
    <x v="489"/>
    <b v="1"/>
    <s v="theater/plays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x v="9"/>
    <b v="1"/>
    <s v="theater/plays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b v="0"/>
    <x v="241"/>
    <b v="1"/>
    <s v="theater/plays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x v="9"/>
    <b v="1"/>
    <s v="theater/plays"/>
    <x v="2448"/>
    <x v="2432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b v="0"/>
    <x v="7"/>
    <b v="1"/>
    <s v="theater/plays"/>
    <x v="2449"/>
    <x v="2433"/>
    <x v="1"/>
    <x v="6"/>
  </r>
  <r>
    <n v="3309"/>
    <s v="Collision Course"/>
    <s v="Two unlikely friends, a garage, tinned beans &amp; the end of the world."/>
    <x v="18"/>
    <n v="558"/>
    <x v="0"/>
    <x v="1"/>
    <s v="GBP"/>
    <x v="3301"/>
    <x v="3309"/>
    <b v="0"/>
    <x v="162"/>
    <b v="1"/>
    <s v="theater/plays"/>
    <x v="2450"/>
    <x v="666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b v="0"/>
    <x v="162"/>
    <b v="1"/>
    <s v="theater/plays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x v="43"/>
    <b v="1"/>
    <s v="theater/plays"/>
    <x v="2451"/>
    <x v="2435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b v="0"/>
    <x v="14"/>
    <b v="1"/>
    <s v="theater/plays"/>
    <x v="2452"/>
    <x v="2397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b v="0"/>
    <x v="60"/>
    <b v="1"/>
    <s v="theater/plays"/>
    <x v="2453"/>
    <x v="2436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x v="6"/>
    <b v="1"/>
    <s v="theater/plays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x v="30"/>
    <b v="1"/>
    <s v="theater/plays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b v="0"/>
    <x v="207"/>
    <b v="1"/>
    <s v="theater/plays"/>
    <x v="2455"/>
    <x v="2439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b v="0"/>
    <x v="59"/>
    <b v="1"/>
    <s v="theater/plays"/>
    <x v="2456"/>
    <x v="2440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b v="0"/>
    <x v="58"/>
    <b v="1"/>
    <s v="theater/plays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b v="0"/>
    <x v="38"/>
    <b v="1"/>
    <s v="theater/plays"/>
    <x v="1277"/>
    <x v="1209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b v="0"/>
    <x v="44"/>
    <b v="1"/>
    <s v="theater/plays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b v="0"/>
    <x v="41"/>
    <b v="1"/>
    <s v="theater/plays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x v="23"/>
    <b v="1"/>
    <s v="theater/plays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x v="72"/>
    <b v="1"/>
    <s v="theater/plays"/>
    <x v="2459"/>
    <x v="2444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b v="0"/>
    <x v="73"/>
    <b v="1"/>
    <s v="theater/plays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b v="0"/>
    <x v="41"/>
    <b v="1"/>
    <s v="theater/plays"/>
    <x v="2460"/>
    <x v="18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b v="0"/>
    <x v="7"/>
    <b v="1"/>
    <s v="theater/plays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x v="51"/>
    <b v="1"/>
    <s v="theater/plays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x v="82"/>
    <b v="1"/>
    <s v="theater/plays"/>
    <x v="2461"/>
    <x v="2448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b v="0"/>
    <x v="55"/>
    <b v="1"/>
    <s v="theater/plays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b v="0"/>
    <x v="50"/>
    <b v="1"/>
    <s v="theater/plays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b v="0"/>
    <x v="71"/>
    <b v="1"/>
    <s v="theater/plays"/>
    <x v="2464"/>
    <x v="2451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b v="0"/>
    <x v="183"/>
    <b v="1"/>
    <s v="theater/plays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b v="0"/>
    <x v="112"/>
    <b v="1"/>
    <s v="theater/plays"/>
    <x v="2465"/>
    <x v="2453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b v="0"/>
    <x v="67"/>
    <b v="1"/>
    <s v="theater/plays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b v="0"/>
    <x v="287"/>
    <b v="1"/>
    <s v="theater/plays"/>
    <x v="2467"/>
    <x v="2455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b v="0"/>
    <x v="82"/>
    <b v="1"/>
    <s v="theater/plays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x v="69"/>
    <b v="1"/>
    <s v="theater/plays"/>
    <x v="1097"/>
    <x v="2456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b v="0"/>
    <x v="300"/>
    <b v="1"/>
    <s v="theater/plays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b v="0"/>
    <x v="5"/>
    <b v="1"/>
    <s v="theater/plays"/>
    <x v="2469"/>
    <x v="2458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b v="0"/>
    <x v="44"/>
    <b v="1"/>
    <s v="theater/plays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x v="33"/>
    <b v="1"/>
    <s v="theater/plays"/>
    <x v="31"/>
    <x v="2460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b v="0"/>
    <x v="76"/>
    <b v="1"/>
    <s v="theater/plays"/>
    <x v="658"/>
    <x v="2461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b v="0"/>
    <x v="23"/>
    <b v="1"/>
    <s v="theater/plays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x v="244"/>
    <b v="1"/>
    <s v="theater/plays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b v="0"/>
    <x v="62"/>
    <b v="1"/>
    <s v="theater/plays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b v="0"/>
    <x v="59"/>
    <b v="1"/>
    <s v="theater/plays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b v="0"/>
    <x v="19"/>
    <b v="1"/>
    <s v="theater/plays"/>
    <x v="2472"/>
    <x v="2464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x v="1"/>
    <b v="1"/>
    <s v="theater/plays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x v="25"/>
    <b v="1"/>
    <s v="theater/plays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b v="0"/>
    <x v="13"/>
    <b v="1"/>
    <s v="theater/plays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b v="0"/>
    <x v="241"/>
    <b v="1"/>
    <s v="theater/plays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b v="0"/>
    <x v="16"/>
    <b v="1"/>
    <s v="theater/plays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b v="0"/>
    <x v="34"/>
    <b v="1"/>
    <s v="theater/plays"/>
    <x v="2477"/>
    <x v="2469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b v="0"/>
    <x v="165"/>
    <b v="1"/>
    <s v="theater/plays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b v="0"/>
    <x v="41"/>
    <b v="1"/>
    <s v="theater/plays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b v="0"/>
    <x v="74"/>
    <b v="1"/>
    <s v="theater/plays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b v="0"/>
    <x v="64"/>
    <b v="1"/>
    <s v="theater/plays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b v="0"/>
    <x v="372"/>
    <b v="1"/>
    <s v="theater/plays"/>
    <x v="2480"/>
    <x v="2473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b v="0"/>
    <x v="23"/>
    <b v="1"/>
    <s v="theater/plays"/>
    <x v="90"/>
    <x v="2474"/>
    <x v="1"/>
    <x v="6"/>
  </r>
  <r>
    <n v="3360"/>
    <s v="Pretty Butch"/>
    <s v="World Premiere, an M1 Singapore Fringe Festival 2017 commission."/>
    <x v="7"/>
    <n v="9124"/>
    <x v="0"/>
    <x v="20"/>
    <s v="SGD"/>
    <x v="3352"/>
    <x v="3360"/>
    <b v="0"/>
    <x v="250"/>
    <b v="1"/>
    <s v="theater/plays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b v="0"/>
    <x v="32"/>
    <b v="1"/>
    <s v="theater/plays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b v="0"/>
    <x v="9"/>
    <b v="1"/>
    <s v="theater/plays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x v="55"/>
    <b v="1"/>
    <s v="theater/plays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b v="0"/>
    <x v="250"/>
    <b v="1"/>
    <s v="theater/plays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x v="83"/>
    <b v="1"/>
    <s v="theater/plays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b v="0"/>
    <x v="59"/>
    <b v="1"/>
    <s v="theater/plays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x v="209"/>
    <b v="1"/>
    <s v="theater/plays"/>
    <x v="2486"/>
    <x v="2482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b v="0"/>
    <x v="23"/>
    <b v="1"/>
    <s v="theater/plays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b v="0"/>
    <x v="241"/>
    <b v="1"/>
    <s v="theater/plays"/>
    <x v="3"/>
    <x v="2484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b v="0"/>
    <x v="55"/>
    <b v="1"/>
    <s v="theater/plays"/>
    <x v="2487"/>
    <x v="2485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b v="0"/>
    <x v="82"/>
    <b v="1"/>
    <s v="theater/plays"/>
    <x v="2488"/>
    <x v="2486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b v="0"/>
    <x v="74"/>
    <b v="1"/>
    <s v="theater/plays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b v="0"/>
    <x v="209"/>
    <b v="1"/>
    <s v="theater/plays"/>
    <x v="598"/>
    <x v="2487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b v="0"/>
    <x v="47"/>
    <b v="1"/>
    <s v="theater/plays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b v="0"/>
    <x v="57"/>
    <b v="1"/>
    <s v="theater/plays"/>
    <x v="31"/>
    <x v="248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b v="0"/>
    <x v="10"/>
    <b v="1"/>
    <s v="theater/plays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b v="0"/>
    <x v="99"/>
    <b v="1"/>
    <s v="theater/plays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b v="0"/>
    <x v="64"/>
    <b v="1"/>
    <s v="theater/plays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b v="0"/>
    <x v="44"/>
    <b v="1"/>
    <s v="theater/plays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b v="0"/>
    <x v="33"/>
    <b v="1"/>
    <s v="theater/plays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x v="53"/>
    <b v="1"/>
    <s v="theater/plays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b v="0"/>
    <x v="67"/>
    <b v="1"/>
    <s v="theater/plays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x v="209"/>
    <b v="1"/>
    <s v="theater/plays"/>
    <x v="1942"/>
    <x v="249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b v="0"/>
    <x v="31"/>
    <b v="1"/>
    <s v="theater/plays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b v="0"/>
    <x v="41"/>
    <b v="1"/>
    <s v="theater/plays"/>
    <x v="31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b v="0"/>
    <x v="14"/>
    <b v="1"/>
    <s v="theater/plays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b v="0"/>
    <x v="2"/>
    <b v="1"/>
    <s v="theater/plays"/>
    <x v="2495"/>
    <x v="2500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b v="0"/>
    <x v="43"/>
    <b v="1"/>
    <s v="theater/plays"/>
    <x v="965"/>
    <x v="118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b v="0"/>
    <x v="95"/>
    <b v="1"/>
    <s v="theater/plays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b v="0"/>
    <x v="19"/>
    <b v="1"/>
    <s v="theater/plays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b v="0"/>
    <x v="59"/>
    <b v="1"/>
    <s v="theater/plays"/>
    <x v="2496"/>
    <x v="2440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b v="0"/>
    <x v="8"/>
    <b v="1"/>
    <s v="theater/plays"/>
    <x v="31"/>
    <x v="69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b v="0"/>
    <x v="34"/>
    <b v="1"/>
    <s v="theater/plays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b v="0"/>
    <x v="74"/>
    <b v="1"/>
    <s v="theater/plays"/>
    <x v="2497"/>
    <x v="2109"/>
    <x v="1"/>
    <x v="6"/>
  </r>
  <r>
    <n v="3395"/>
    <s v="MIRAMAR"/>
    <s v="Miramar is a a darkly funny play exploring what it is we call â€˜homeâ€™."/>
    <x v="2"/>
    <n v="920"/>
    <x v="0"/>
    <x v="1"/>
    <s v="GBP"/>
    <x v="3385"/>
    <x v="3395"/>
    <b v="0"/>
    <x v="44"/>
    <b v="1"/>
    <s v="theater/plays"/>
    <x v="2498"/>
    <x v="2504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b v="0"/>
    <x v="33"/>
    <b v="1"/>
    <s v="theater/plays"/>
    <x v="2499"/>
    <x v="2505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b v="0"/>
    <x v="54"/>
    <b v="1"/>
    <s v="theater/plays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x v="71"/>
    <b v="1"/>
    <s v="theater/plays"/>
    <x v="2500"/>
    <x v="2506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b v="0"/>
    <x v="67"/>
    <b v="1"/>
    <s v="theater/plays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b v="0"/>
    <x v="268"/>
    <b v="1"/>
    <s v="theater/plays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b v="0"/>
    <x v="36"/>
    <b v="1"/>
    <s v="theater/plays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x v="111"/>
    <b v="1"/>
    <s v="theater/plays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b v="0"/>
    <x v="57"/>
    <b v="1"/>
    <s v="theater/plays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b v="0"/>
    <x v="83"/>
    <b v="1"/>
    <s v="theater/plays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b v="0"/>
    <x v="57"/>
    <b v="1"/>
    <s v="theater/plays"/>
    <x v="2504"/>
    <x v="2513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b v="0"/>
    <x v="110"/>
    <b v="1"/>
    <s v="theater/plays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b v="0"/>
    <x v="85"/>
    <b v="1"/>
    <s v="theater/plays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b v="0"/>
    <x v="59"/>
    <b v="1"/>
    <s v="theater/plays"/>
    <x v="2506"/>
    <x v="2516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b v="0"/>
    <x v="64"/>
    <b v="1"/>
    <s v="theater/plays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b v="0"/>
    <x v="244"/>
    <b v="1"/>
    <s v="theater/plays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x v="76"/>
    <b v="1"/>
    <s v="theater/plays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b v="0"/>
    <x v="55"/>
    <b v="1"/>
    <s v="theater/plays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b v="0"/>
    <x v="25"/>
    <b v="1"/>
    <s v="theater/plays"/>
    <x v="2129"/>
    <x v="252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b v="0"/>
    <x v="34"/>
    <b v="1"/>
    <s v="theater/plays"/>
    <x v="991"/>
    <x v="2522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b v="0"/>
    <x v="82"/>
    <b v="1"/>
    <s v="theater/plays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x v="209"/>
    <b v="1"/>
    <s v="theater/plays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x v="43"/>
    <b v="1"/>
    <s v="theater/plays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x v="66"/>
    <b v="1"/>
    <s v="theater/plays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x v="67"/>
    <b v="1"/>
    <s v="theater/plays"/>
    <x v="2512"/>
    <x v="252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b v="0"/>
    <x v="69"/>
    <b v="1"/>
    <s v="theater/plays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b v="0"/>
    <x v="15"/>
    <b v="1"/>
    <s v="theater/plays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b v="0"/>
    <x v="67"/>
    <b v="1"/>
    <s v="theater/plays"/>
    <x v="1071"/>
    <x v="2530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b v="0"/>
    <x v="73"/>
    <b v="1"/>
    <s v="theater/plays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b v="0"/>
    <x v="88"/>
    <b v="1"/>
    <s v="theater/plays"/>
    <x v="2062"/>
    <x v="2531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b v="0"/>
    <x v="201"/>
    <b v="1"/>
    <s v="theater/plays"/>
    <x v="2516"/>
    <x v="2532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b v="0"/>
    <x v="45"/>
    <b v="1"/>
    <s v="theater/plays"/>
    <x v="2517"/>
    <x v="2533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b v="0"/>
    <x v="60"/>
    <b v="1"/>
    <s v="theater/plays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b v="0"/>
    <x v="13"/>
    <b v="1"/>
    <s v="theater/plays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x v="8"/>
    <b v="1"/>
    <s v="theater/plays"/>
    <x v="2129"/>
    <x v="1862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b v="0"/>
    <x v="250"/>
    <b v="1"/>
    <s v="theater/plays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b v="0"/>
    <x v="64"/>
    <b v="1"/>
    <s v="theater/plays"/>
    <x v="31"/>
    <x v="2536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b v="0"/>
    <x v="288"/>
    <b v="1"/>
    <s v="theater/plays"/>
    <x v="2519"/>
    <x v="2537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b v="0"/>
    <x v="26"/>
    <b v="1"/>
    <s v="theater/plays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b v="0"/>
    <x v="129"/>
    <b v="1"/>
    <s v="theater/plays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x v="10"/>
    <b v="1"/>
    <s v="theater/plays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b v="0"/>
    <x v="77"/>
    <b v="1"/>
    <s v="theater/plays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b v="0"/>
    <x v="17"/>
    <b v="1"/>
    <s v="theater/plays"/>
    <x v="50"/>
    <x v="2542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x v="25"/>
    <b v="1"/>
    <s v="theater/plays"/>
    <x v="1243"/>
    <x v="2543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b v="0"/>
    <x v="59"/>
    <b v="1"/>
    <s v="theater/plays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b v="0"/>
    <x v="141"/>
    <b v="1"/>
    <s v="theater/plays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x v="68"/>
    <b v="1"/>
    <s v="theater/plays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x v="22"/>
    <b v="1"/>
    <s v="theater/plays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x v="43"/>
    <b v="1"/>
    <s v="theater/plays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x v="9"/>
    <b v="1"/>
    <s v="theater/plays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b v="0"/>
    <x v="162"/>
    <b v="1"/>
    <s v="theater/plays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x v="20"/>
    <b v="1"/>
    <s v="theater/plays"/>
    <x v="2123"/>
    <x v="2550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b v="0"/>
    <x v="25"/>
    <b v="1"/>
    <s v="theater/plays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b v="0"/>
    <x v="43"/>
    <b v="1"/>
    <s v="theater/plays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b v="0"/>
    <x v="9"/>
    <b v="1"/>
    <s v="theater/plays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b v="0"/>
    <x v="70"/>
    <b v="1"/>
    <s v="theater/plays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x v="38"/>
    <b v="1"/>
    <s v="theater/plays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x v="77"/>
    <b v="1"/>
    <s v="theater/plays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b v="0"/>
    <x v="25"/>
    <b v="1"/>
    <s v="theater/plays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x v="64"/>
    <b v="1"/>
    <s v="theater/plays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b v="0"/>
    <x v="50"/>
    <b v="1"/>
    <s v="theater/plays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b v="0"/>
    <x v="38"/>
    <b v="1"/>
    <s v="theater/plays"/>
    <x v="2533"/>
    <x v="255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b v="0"/>
    <x v="165"/>
    <b v="1"/>
    <s v="theater/plays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x v="74"/>
    <b v="1"/>
    <s v="theater/plays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b v="0"/>
    <x v="17"/>
    <b v="1"/>
    <s v="theater/plays"/>
    <x v="2536"/>
    <x v="2562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b v="0"/>
    <x v="10"/>
    <b v="1"/>
    <s v="theater/plays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b v="0"/>
    <x v="8"/>
    <b v="1"/>
    <s v="theater/plays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b v="0"/>
    <x v="57"/>
    <b v="1"/>
    <s v="theater/plays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b v="0"/>
    <x v="229"/>
    <b v="1"/>
    <s v="theater/plays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b v="0"/>
    <x v="251"/>
    <b v="1"/>
    <s v="theater/plays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b v="0"/>
    <x v="17"/>
    <b v="1"/>
    <s v="theater/plays"/>
    <x v="288"/>
    <x v="2567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b v="0"/>
    <x v="42"/>
    <b v="1"/>
    <s v="theater/plays"/>
    <x v="2542"/>
    <x v="2568"/>
    <x v="1"/>
    <x v="6"/>
  </r>
  <r>
    <n v="3467"/>
    <s v="Venus in Fur, Los Angeles."/>
    <s v="Venus in Fur, By David Ives."/>
    <x v="9"/>
    <n v="3030"/>
    <x v="0"/>
    <x v="0"/>
    <s v="USD"/>
    <x v="3455"/>
    <x v="3467"/>
    <b v="0"/>
    <x v="5"/>
    <b v="1"/>
    <s v="theater/plays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b v="0"/>
    <x v="57"/>
    <b v="1"/>
    <s v="theater/plays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x v="287"/>
    <b v="1"/>
    <s v="theater/plays"/>
    <x v="2544"/>
    <x v="2571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b v="0"/>
    <x v="82"/>
    <b v="1"/>
    <s v="theater/plays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b v="0"/>
    <x v="209"/>
    <b v="1"/>
    <s v="theater/plays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b v="0"/>
    <x v="23"/>
    <b v="1"/>
    <s v="theater/plays"/>
    <x v="2546"/>
    <x v="2573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x v="51"/>
    <b v="1"/>
    <s v="theater/plays"/>
    <x v="31"/>
    <x v="2574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b v="0"/>
    <x v="70"/>
    <b v="1"/>
    <s v="theater/plays"/>
    <x v="50"/>
    <x v="2575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b v="0"/>
    <x v="57"/>
    <b v="1"/>
    <s v="theater/plays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x v="79"/>
    <b v="1"/>
    <s v="theater/plays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b v="0"/>
    <x v="70"/>
    <b v="1"/>
    <s v="theater/plays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b v="0"/>
    <x v="7"/>
    <b v="1"/>
    <s v="theater/plays"/>
    <x v="2547"/>
    <x v="2577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b v="0"/>
    <x v="66"/>
    <b v="1"/>
    <s v="theater/plays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b v="0"/>
    <x v="62"/>
    <b v="1"/>
    <s v="theater/plays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b v="0"/>
    <x v="195"/>
    <b v="1"/>
    <s v="theater/plays"/>
    <x v="2395"/>
    <x v="2580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b v="0"/>
    <x v="144"/>
    <b v="1"/>
    <s v="theater/plays"/>
    <x v="2550"/>
    <x v="370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b v="0"/>
    <x v="182"/>
    <b v="1"/>
    <s v="theater/plays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x v="34"/>
    <b v="1"/>
    <s v="theater/plays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x v="209"/>
    <b v="1"/>
    <s v="theater/plays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b v="0"/>
    <x v="66"/>
    <b v="1"/>
    <s v="theater/plays"/>
    <x v="26"/>
    <x v="2583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b v="0"/>
    <x v="36"/>
    <b v="1"/>
    <s v="theater/plays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b v="0"/>
    <x v="60"/>
    <b v="1"/>
    <s v="theater/plays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b v="0"/>
    <x v="250"/>
    <b v="1"/>
    <s v="theater/plays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x v="74"/>
    <b v="1"/>
    <s v="theater/plays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b v="0"/>
    <x v="73"/>
    <b v="1"/>
    <s v="theater/plays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x v="2"/>
    <b v="1"/>
    <s v="theater/plays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b v="0"/>
    <x v="60"/>
    <b v="1"/>
    <s v="theater/plays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x v="62"/>
    <b v="1"/>
    <s v="theater/plays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b v="0"/>
    <x v="250"/>
    <b v="1"/>
    <s v="theater/plays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b v="0"/>
    <x v="76"/>
    <b v="1"/>
    <s v="theater/plays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x v="72"/>
    <b v="1"/>
    <s v="theater/plays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x v="288"/>
    <b v="1"/>
    <s v="theater/plays"/>
    <x v="2560"/>
    <x v="2593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b v="0"/>
    <x v="2"/>
    <b v="1"/>
    <s v="theater/plays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x v="288"/>
    <b v="1"/>
    <s v="theater/plays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b v="0"/>
    <x v="288"/>
    <b v="1"/>
    <s v="theater/plays"/>
    <x v="17"/>
    <x v="2596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x v="162"/>
    <b v="1"/>
    <s v="theater/plays"/>
    <x v="2562"/>
    <x v="2597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b v="0"/>
    <x v="44"/>
    <b v="1"/>
    <s v="theater/plays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x v="22"/>
    <b v="1"/>
    <s v="theater/plays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b v="0"/>
    <x v="70"/>
    <b v="1"/>
    <s v="theater/plays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b v="0"/>
    <x v="60"/>
    <b v="1"/>
    <s v="theater/plays"/>
    <x v="1240"/>
    <x v="2600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b v="0"/>
    <x v="250"/>
    <b v="1"/>
    <s v="theater/plays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b v="0"/>
    <x v="41"/>
    <b v="1"/>
    <s v="theater/plays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b v="0"/>
    <x v="51"/>
    <b v="1"/>
    <s v="theater/plays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x v="41"/>
    <b v="1"/>
    <s v="theater/plays"/>
    <x v="2567"/>
    <x v="2602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b v="0"/>
    <x v="10"/>
    <b v="1"/>
    <s v="theater/plays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x v="57"/>
    <b v="1"/>
    <s v="theater/plays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x v="34"/>
    <b v="1"/>
    <s v="theater/plays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b v="0"/>
    <x v="73"/>
    <b v="1"/>
    <s v="theater/plays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b v="0"/>
    <x v="67"/>
    <b v="1"/>
    <s v="theater/plays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x v="202"/>
    <b v="1"/>
    <s v="theater/plays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b v="0"/>
    <x v="62"/>
    <b v="1"/>
    <s v="theater/plays"/>
    <x v="31"/>
    <x v="260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b v="0"/>
    <x v="51"/>
    <b v="1"/>
    <s v="theater/plays"/>
    <x v="2571"/>
    <x v="2609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b v="0"/>
    <x v="33"/>
    <b v="1"/>
    <s v="theater/plays"/>
    <x v="40"/>
    <x v="2610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b v="0"/>
    <x v="64"/>
    <b v="1"/>
    <s v="theater/plays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x v="62"/>
    <b v="1"/>
    <s v="theater/plays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x v="69"/>
    <b v="1"/>
    <s v="theater/plays"/>
    <x v="31"/>
    <x v="261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x v="144"/>
    <b v="1"/>
    <s v="theater/plays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b v="0"/>
    <x v="142"/>
    <b v="1"/>
    <s v="theater/plays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b v="0"/>
    <x v="63"/>
    <b v="1"/>
    <s v="theater/plays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x v="69"/>
    <b v="1"/>
    <s v="theater/plays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b v="0"/>
    <x v="48"/>
    <b v="1"/>
    <s v="theater/plays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x v="77"/>
    <b v="1"/>
    <s v="theater/plays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b v="0"/>
    <x v="59"/>
    <b v="1"/>
    <s v="theater/plays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x v="19"/>
    <b v="1"/>
    <s v="theater/plays"/>
    <x v="31"/>
    <x v="179"/>
    <x v="1"/>
    <x v="6"/>
  </r>
  <r>
    <n v="3531"/>
    <s v="The Reinvention of Lily Johnson"/>
    <s v="A political comedy for a crazy election year"/>
    <x v="28"/>
    <n v="1280"/>
    <x v="0"/>
    <x v="0"/>
    <s v="USD"/>
    <x v="3518"/>
    <x v="3531"/>
    <b v="0"/>
    <x v="55"/>
    <b v="1"/>
    <s v="theater/plays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x v="74"/>
    <b v="1"/>
    <s v="theater/plays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b v="0"/>
    <x v="22"/>
    <b v="1"/>
    <s v="theater/plays"/>
    <x v="2536"/>
    <x v="2622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b v="0"/>
    <x v="386"/>
    <b v="1"/>
    <s v="theater/plays"/>
    <x v="2579"/>
    <x v="262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b v="0"/>
    <x v="67"/>
    <b v="1"/>
    <s v="theater/plays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x v="57"/>
    <b v="1"/>
    <s v="theater/plays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x v="33"/>
    <b v="1"/>
    <s v="theater/plays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b v="0"/>
    <x v="183"/>
    <b v="1"/>
    <s v="theater/plays"/>
    <x v="2582"/>
    <x v="2626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x v="62"/>
    <b v="1"/>
    <s v="theater/plays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x v="22"/>
    <b v="1"/>
    <s v="theater/plays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x v="58"/>
    <b v="1"/>
    <s v="theater/plays"/>
    <x v="2"/>
    <x v="262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b v="0"/>
    <x v="268"/>
    <b v="1"/>
    <s v="theater/plays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b v="0"/>
    <x v="60"/>
    <b v="1"/>
    <s v="theater/plays"/>
    <x v="436"/>
    <x v="2631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b v="0"/>
    <x v="54"/>
    <b v="1"/>
    <s v="theater/plays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x v="22"/>
    <b v="1"/>
    <s v="theater/plays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x v="10"/>
    <b v="1"/>
    <s v="theater/plays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b v="0"/>
    <x v="226"/>
    <b v="1"/>
    <s v="theater/plays"/>
    <x v="2587"/>
    <x v="2634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b v="0"/>
    <x v="62"/>
    <b v="1"/>
    <s v="theater/plays"/>
    <x v="2588"/>
    <x v="2579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b v="0"/>
    <x v="288"/>
    <b v="1"/>
    <s v="theater/plays"/>
    <x v="607"/>
    <x v="263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x v="31"/>
    <b v="1"/>
    <s v="theater/plays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b v="0"/>
    <x v="20"/>
    <b v="1"/>
    <s v="theater/plays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x v="9"/>
    <b v="1"/>
    <s v="theater/plays"/>
    <x v="31"/>
    <x v="2638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x v="201"/>
    <b v="1"/>
    <s v="theater/plays"/>
    <x v="2589"/>
    <x v="2639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b v="0"/>
    <x v="28"/>
    <b v="1"/>
    <s v="theater/plays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x v="25"/>
    <b v="1"/>
    <s v="theater/plays"/>
    <x v="31"/>
    <x v="1231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x v="9"/>
    <b v="1"/>
    <s v="theater/plays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x v="501"/>
    <b v="1"/>
    <s v="theater/plays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b v="0"/>
    <x v="19"/>
    <b v="1"/>
    <s v="theater/plays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x v="54"/>
    <b v="1"/>
    <s v="theater/plays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x v="142"/>
    <b v="1"/>
    <s v="theater/plays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b v="0"/>
    <x v="241"/>
    <b v="1"/>
    <s v="theater/plays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x v="162"/>
    <b v="1"/>
    <s v="theater/plays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b v="0"/>
    <x v="20"/>
    <b v="1"/>
    <s v="theater/plays"/>
    <x v="2595"/>
    <x v="2648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b v="0"/>
    <x v="57"/>
    <b v="1"/>
    <s v="theater/plays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x v="8"/>
    <b v="1"/>
    <s v="theater/plays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b v="0"/>
    <x v="44"/>
    <b v="1"/>
    <s v="theater/plays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b v="0"/>
    <x v="14"/>
    <b v="1"/>
    <s v="theater/plays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x v="10"/>
    <b v="1"/>
    <s v="theater/plays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b v="0"/>
    <x v="14"/>
    <b v="1"/>
    <s v="theater/plays"/>
    <x v="2599"/>
    <x v="26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b v="0"/>
    <x v="55"/>
    <b v="1"/>
    <s v="theater/plays"/>
    <x v="2600"/>
    <x v="2655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b v="0"/>
    <x v="20"/>
    <b v="1"/>
    <s v="theater/plays"/>
    <x v="2601"/>
    <x v="2656"/>
    <x v="1"/>
    <x v="6"/>
  </r>
  <r>
    <n v="3572"/>
    <s v="Monster"/>
    <s v="A darkly comic one woman show by Abram Rooney as part of The Camden Fringe 2015."/>
    <x v="2"/>
    <n v="500"/>
    <x v="0"/>
    <x v="1"/>
    <s v="GBP"/>
    <x v="3558"/>
    <x v="3572"/>
    <b v="0"/>
    <x v="82"/>
    <b v="1"/>
    <s v="theater/plays"/>
    <x v="31"/>
    <x v="26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b v="0"/>
    <x v="76"/>
    <b v="1"/>
    <s v="theater/plays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x v="43"/>
    <b v="1"/>
    <s v="theater/plays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b v="0"/>
    <x v="332"/>
    <b v="1"/>
    <s v="theater/plays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b v="0"/>
    <x v="81"/>
    <b v="1"/>
    <s v="theater/plays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b v="0"/>
    <x v="74"/>
    <b v="1"/>
    <s v="theater/plays"/>
    <x v="2129"/>
    <x v="684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b v="0"/>
    <x v="77"/>
    <b v="1"/>
    <s v="theater/plays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b v="0"/>
    <x v="25"/>
    <b v="1"/>
    <s v="theater/plays"/>
    <x v="31"/>
    <x v="680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b v="0"/>
    <x v="74"/>
    <b v="1"/>
    <s v="theater/plays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b v="0"/>
    <x v="43"/>
    <b v="1"/>
    <s v="theater/plays"/>
    <x v="31"/>
    <x v="85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b v="0"/>
    <x v="72"/>
    <b v="1"/>
    <s v="theater/plays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b v="0"/>
    <x v="54"/>
    <b v="1"/>
    <s v="theater/plays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b v="0"/>
    <x v="300"/>
    <b v="1"/>
    <s v="theater/plays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x v="23"/>
    <b v="1"/>
    <s v="theater/plays"/>
    <x v="2608"/>
    <x v="2665"/>
    <x v="1"/>
    <x v="6"/>
  </r>
  <r>
    <n v="3586"/>
    <s v="Actors &amp; Musicians who are Blind or Autistic"/>
    <s v="See Theatre In A New Light"/>
    <x v="51"/>
    <n v="8207"/>
    <x v="0"/>
    <x v="0"/>
    <s v="USD"/>
    <x v="3572"/>
    <x v="3586"/>
    <b v="0"/>
    <x v="241"/>
    <b v="1"/>
    <s v="theater/plays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b v="0"/>
    <x v="33"/>
    <b v="1"/>
    <s v="theater/plays"/>
    <x v="2610"/>
    <x v="2667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b v="0"/>
    <x v="202"/>
    <b v="1"/>
    <s v="theater/plays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x v="95"/>
    <b v="1"/>
    <s v="theater/plays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b v="0"/>
    <x v="196"/>
    <b v="1"/>
    <s v="theater/plays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x v="59"/>
    <b v="1"/>
    <s v="theater/plays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b v="0"/>
    <x v="2"/>
    <b v="1"/>
    <s v="theater/plays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b v="0"/>
    <x v="68"/>
    <b v="1"/>
    <s v="theater/plays"/>
    <x v="2613"/>
    <x v="2673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x v="17"/>
    <b v="1"/>
    <s v="theater/plays"/>
    <x v="2614"/>
    <x v="2674"/>
    <x v="1"/>
    <x v="6"/>
  </r>
  <r>
    <n v="3595"/>
    <s v="The Flu Season"/>
    <s v="A new theatre company staging Will Eno's The Flu Season in Seattle"/>
    <x v="27"/>
    <n v="3081"/>
    <x v="0"/>
    <x v="0"/>
    <s v="USD"/>
    <x v="3581"/>
    <x v="3595"/>
    <b v="0"/>
    <x v="95"/>
    <b v="1"/>
    <s v="theater/plays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b v="0"/>
    <x v="41"/>
    <b v="1"/>
    <s v="theater/plays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b v="0"/>
    <x v="51"/>
    <b v="1"/>
    <s v="theater/plays"/>
    <x v="946"/>
    <x v="2677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b v="0"/>
    <x v="74"/>
    <b v="1"/>
    <s v="theater/plays"/>
    <x v="2616"/>
    <x v="114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b v="0"/>
    <x v="57"/>
    <b v="1"/>
    <s v="theater/plays"/>
    <x v="2539"/>
    <x v="2678"/>
    <x v="1"/>
    <x v="6"/>
  </r>
  <r>
    <n v="3600"/>
    <s v="Pariah"/>
    <s v="The First Play From The Man Who Brought You The Black James Bond!"/>
    <x v="185"/>
    <n v="13"/>
    <x v="0"/>
    <x v="0"/>
    <s v="USD"/>
    <x v="3586"/>
    <x v="3600"/>
    <b v="0"/>
    <x v="80"/>
    <b v="1"/>
    <s v="theater/plays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b v="0"/>
    <x v="28"/>
    <b v="1"/>
    <s v="theater/plays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x v="72"/>
    <b v="1"/>
    <s v="theater/plays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b v="0"/>
    <x v="7"/>
    <b v="1"/>
    <s v="theater/plays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b v="0"/>
    <x v="50"/>
    <b v="1"/>
    <s v="theater/plays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x v="41"/>
    <b v="1"/>
    <s v="theater/plays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b v="0"/>
    <x v="31"/>
    <b v="1"/>
    <s v="theater/plays"/>
    <x v="2619"/>
    <x v="2684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b v="0"/>
    <x v="9"/>
    <b v="1"/>
    <s v="theater/plays"/>
    <x v="2620"/>
    <x v="210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b v="0"/>
    <x v="74"/>
    <b v="1"/>
    <s v="theater/plays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x v="64"/>
    <b v="1"/>
    <s v="theater/plays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b v="0"/>
    <x v="162"/>
    <b v="1"/>
    <s v="theater/plays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x v="13"/>
    <b v="1"/>
    <s v="theater/plays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b v="0"/>
    <x v="7"/>
    <b v="1"/>
    <s v="theater/plays"/>
    <x v="2623"/>
    <x v="2688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b v="0"/>
    <x v="9"/>
    <b v="1"/>
    <s v="theater/plays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b v="0"/>
    <x v="26"/>
    <b v="1"/>
    <s v="theater/plays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x v="250"/>
    <b v="1"/>
    <s v="theater/plays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x v="43"/>
    <b v="1"/>
    <s v="theater/plays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x v="13"/>
    <b v="1"/>
    <s v="theater/plays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b v="0"/>
    <x v="66"/>
    <b v="1"/>
    <s v="theater/plays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x v="57"/>
    <b v="1"/>
    <s v="theater/plays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x v="438"/>
    <b v="1"/>
    <s v="theater/plays"/>
    <x v="2626"/>
    <x v="269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b v="0"/>
    <x v="16"/>
    <b v="1"/>
    <s v="theater/plays"/>
    <x v="2627"/>
    <x v="2695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b v="0"/>
    <x v="64"/>
    <b v="1"/>
    <s v="theater/plays"/>
    <x v="2628"/>
    <x v="2696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b v="0"/>
    <x v="69"/>
    <b v="1"/>
    <s v="theater/plays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b v="0"/>
    <x v="70"/>
    <b v="1"/>
    <s v="theater/plays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b v="0"/>
    <x v="76"/>
    <b v="1"/>
    <s v="theater/plays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x v="53"/>
    <b v="1"/>
    <s v="theater/plays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b v="0"/>
    <x v="60"/>
    <b v="1"/>
    <s v="theater/plays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x v="78"/>
    <b v="0"/>
    <s v="theater/musical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x v="84"/>
    <b v="0"/>
    <s v="theater/musical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b v="0"/>
    <x v="29"/>
    <b v="0"/>
    <s v="theater/musical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x v="211"/>
    <b v="0"/>
    <s v="theater/musical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b v="0"/>
    <x v="29"/>
    <b v="0"/>
    <s v="theater/musical"/>
    <x v="143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b v="0"/>
    <x v="162"/>
    <b v="0"/>
    <s v="theater/musical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x v="59"/>
    <b v="0"/>
    <s v="theater/musical"/>
    <x v="2633"/>
    <x v="2704"/>
    <x v="1"/>
    <x v="40"/>
  </r>
  <r>
    <n v="3635"/>
    <s v="Mary's Son"/>
    <s v="Mary's Son is a pop opera about Jesus and the hope he brings to all people."/>
    <x v="8"/>
    <n v="1276"/>
    <x v="2"/>
    <x v="0"/>
    <s v="USD"/>
    <x v="3621"/>
    <x v="3635"/>
    <b v="0"/>
    <x v="73"/>
    <b v="0"/>
    <s v="theater/musical"/>
    <x v="2634"/>
    <x v="2705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b v="0"/>
    <x v="78"/>
    <b v="0"/>
    <s v="theater/musical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b v="0"/>
    <x v="25"/>
    <b v="0"/>
    <s v="theater/musical"/>
    <x v="2635"/>
    <x v="2706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b v="0"/>
    <x v="84"/>
    <b v="0"/>
    <s v="theater/musical"/>
    <x v="2636"/>
    <x v="1762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x v="29"/>
    <b v="0"/>
    <s v="theater/musical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b v="0"/>
    <x v="83"/>
    <b v="0"/>
    <s v="theater/musical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b v="0"/>
    <x v="78"/>
    <b v="0"/>
    <s v="theater/musical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b v="0"/>
    <x v="84"/>
    <b v="0"/>
    <s v="theater/musical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x v="78"/>
    <b v="0"/>
    <s v="theater/musical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b v="0"/>
    <x v="8"/>
    <b v="0"/>
    <s v="theater/musical"/>
    <x v="2638"/>
    <x v="2707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b v="0"/>
    <x v="29"/>
    <b v="0"/>
    <s v="theater/musical"/>
    <x v="37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b v="0"/>
    <x v="22"/>
    <b v="0"/>
    <s v="theater/musical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b v="0"/>
    <x v="84"/>
    <b v="0"/>
    <s v="theater/musical"/>
    <x v="733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b v="0"/>
    <x v="196"/>
    <b v="1"/>
    <s v="theater/plays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b v="0"/>
    <x v="22"/>
    <b v="1"/>
    <s v="theater/plays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b v="0"/>
    <x v="57"/>
    <b v="1"/>
    <s v="theater/plays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b v="0"/>
    <x v="82"/>
    <b v="1"/>
    <s v="theater/plays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x v="57"/>
    <b v="1"/>
    <s v="theater/plays"/>
    <x v="2641"/>
    <x v="2710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b v="0"/>
    <x v="51"/>
    <b v="1"/>
    <s v="theater/plays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b v="0"/>
    <x v="44"/>
    <b v="1"/>
    <s v="theater/plays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b v="0"/>
    <x v="1"/>
    <b v="1"/>
    <s v="theater/plays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b v="0"/>
    <x v="67"/>
    <b v="1"/>
    <s v="theater/plays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b v="0"/>
    <x v="9"/>
    <b v="1"/>
    <s v="theater/plays"/>
    <x v="2645"/>
    <x v="2715"/>
    <x v="1"/>
    <x v="6"/>
  </r>
  <r>
    <n v="3658"/>
    <s v="Mr. Marmalade"/>
    <s v="Life is hard when your own imaginary friend can't make time for you."/>
    <x v="15"/>
    <n v="1510"/>
    <x v="0"/>
    <x v="0"/>
    <s v="USD"/>
    <x v="3644"/>
    <x v="3658"/>
    <b v="0"/>
    <x v="9"/>
    <b v="1"/>
    <s v="theater/plays"/>
    <x v="17"/>
    <x v="2716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b v="0"/>
    <x v="62"/>
    <b v="1"/>
    <s v="theater/plays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x v="19"/>
    <b v="1"/>
    <s v="theater/plays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b v="0"/>
    <x v="17"/>
    <b v="1"/>
    <s v="theater/plays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b v="0"/>
    <x v="244"/>
    <b v="1"/>
    <s v="theater/plays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x v="82"/>
    <b v="1"/>
    <s v="theater/plays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x v="10"/>
    <b v="1"/>
    <s v="theater/plays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x v="25"/>
    <b v="1"/>
    <s v="theater/plays"/>
    <x v="2648"/>
    <x v="2722"/>
    <x v="1"/>
    <x v="6"/>
  </r>
  <r>
    <n v="3666"/>
    <s v="Israel LÃ³pez @ Ojai Playwrights Conference"/>
    <s v="Artistic Internship @ Ojai Playwrights Conference"/>
    <x v="38"/>
    <n v="1200"/>
    <x v="0"/>
    <x v="0"/>
    <s v="USD"/>
    <x v="3652"/>
    <x v="3666"/>
    <b v="0"/>
    <x v="44"/>
    <b v="1"/>
    <s v="theater/plays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b v="0"/>
    <x v="6"/>
    <b v="1"/>
    <s v="theater/plays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x v="33"/>
    <b v="1"/>
    <s v="theater/plays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x v="57"/>
    <b v="1"/>
    <s v="theater/plays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x v="8"/>
    <b v="1"/>
    <s v="theater/plays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b v="0"/>
    <x v="244"/>
    <b v="1"/>
    <s v="theater/plays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b v="0"/>
    <x v="7"/>
    <b v="1"/>
    <s v="theater/plays"/>
    <x v="1400"/>
    <x v="2729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b v="0"/>
    <x v="229"/>
    <b v="1"/>
    <s v="theater/plays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x v="162"/>
    <b v="1"/>
    <s v="theater/plays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x v="83"/>
    <b v="1"/>
    <s v="theater/plays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x v="38"/>
    <b v="1"/>
    <s v="theater/plays"/>
    <x v="2654"/>
    <x v="2732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b v="0"/>
    <x v="473"/>
    <b v="1"/>
    <s v="theater/plays"/>
    <x v="2655"/>
    <x v="2733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b v="0"/>
    <x v="162"/>
    <b v="1"/>
    <s v="theater/plays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b v="0"/>
    <x v="209"/>
    <b v="1"/>
    <s v="theater/plays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b v="0"/>
    <x v="69"/>
    <b v="1"/>
    <s v="theater/plays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x v="59"/>
    <b v="1"/>
    <s v="theater/plays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b v="0"/>
    <x v="85"/>
    <b v="1"/>
    <s v="theater/plays"/>
    <x v="2658"/>
    <x v="2737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b v="0"/>
    <x v="36"/>
    <b v="1"/>
    <s v="theater/plays"/>
    <x v="2659"/>
    <x v="2738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x v="23"/>
    <b v="1"/>
    <s v="theater/plays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b v="0"/>
    <x v="149"/>
    <b v="1"/>
    <s v="theater/plays"/>
    <x v="2661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b v="0"/>
    <x v="79"/>
    <b v="1"/>
    <s v="theater/plays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b v="0"/>
    <x v="20"/>
    <b v="1"/>
    <s v="theater/plays"/>
    <x v="2663"/>
    <x v="2741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b v="0"/>
    <x v="70"/>
    <b v="1"/>
    <s v="theater/plays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b v="0"/>
    <x v="95"/>
    <b v="1"/>
    <s v="theater/plays"/>
    <x v="1237"/>
    <x v="274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b v="0"/>
    <x v="162"/>
    <b v="1"/>
    <s v="theater/plays"/>
    <x v="43"/>
    <x v="2744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b v="0"/>
    <x v="220"/>
    <b v="1"/>
    <s v="theater/plays"/>
    <x v="2664"/>
    <x v="2745"/>
    <x v="1"/>
    <x v="6"/>
  </r>
  <r>
    <n v="3692"/>
    <s v="An Evening With Durang"/>
    <s v="Help us independently produce two great comedies by Christopher Durang."/>
    <x v="28"/>
    <n v="1260"/>
    <x v="0"/>
    <x v="0"/>
    <s v="USD"/>
    <x v="3678"/>
    <x v="3692"/>
    <b v="0"/>
    <x v="57"/>
    <b v="1"/>
    <s v="theater/plays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x v="25"/>
    <b v="1"/>
    <s v="theater/plays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b v="0"/>
    <x v="65"/>
    <b v="1"/>
    <s v="theater/plays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x v="51"/>
    <b v="1"/>
    <s v="theater/plays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b v="0"/>
    <x v="76"/>
    <b v="1"/>
    <s v="theater/plays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b v="0"/>
    <x v="209"/>
    <b v="1"/>
    <s v="theater/plays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b v="0"/>
    <x v="327"/>
    <b v="1"/>
    <s v="theater/plays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x v="244"/>
    <b v="1"/>
    <s v="theater/plays"/>
    <x v="2624"/>
    <x v="2111"/>
    <x v="1"/>
    <x v="6"/>
  </r>
  <r>
    <n v="3700"/>
    <s v="Generations (Senior Project)"/>
    <s v="Help me produce the play I have written for my senior project!"/>
    <x v="2"/>
    <n v="606"/>
    <x v="0"/>
    <x v="0"/>
    <s v="USD"/>
    <x v="3686"/>
    <x v="3700"/>
    <b v="0"/>
    <x v="59"/>
    <b v="1"/>
    <s v="theater/plays"/>
    <x v="1247"/>
    <x v="241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b v="0"/>
    <x v="70"/>
    <b v="1"/>
    <s v="theater/plays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b v="0"/>
    <x v="64"/>
    <b v="1"/>
    <s v="theater/plays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x v="209"/>
    <b v="1"/>
    <s v="theater/plays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b v="0"/>
    <x v="74"/>
    <b v="1"/>
    <s v="theater/plays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x v="2"/>
    <b v="1"/>
    <s v="theater/plays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b v="0"/>
    <x v="62"/>
    <b v="1"/>
    <s v="theater/plays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b v="0"/>
    <x v="23"/>
    <b v="1"/>
    <s v="theater/plays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x v="70"/>
    <b v="1"/>
    <s v="theater/plays"/>
    <x v="2673"/>
    <x v="275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b v="0"/>
    <x v="2"/>
    <b v="1"/>
    <s v="theater/plays"/>
    <x v="2674"/>
    <x v="276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b v="0"/>
    <x v="74"/>
    <b v="1"/>
    <s v="theater/plays"/>
    <x v="2675"/>
    <x v="2761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b v="0"/>
    <x v="64"/>
    <b v="1"/>
    <s v="theater/plays"/>
    <x v="430"/>
    <x v="276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x v="201"/>
    <b v="1"/>
    <s v="theater/plays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b v="0"/>
    <x v="10"/>
    <b v="1"/>
    <s v="theater/plays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b v="0"/>
    <x v="174"/>
    <b v="1"/>
    <s v="theater/plays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b v="0"/>
    <x v="74"/>
    <b v="1"/>
    <s v="theater/plays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b v="0"/>
    <x v="54"/>
    <b v="1"/>
    <s v="theater/plays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b v="0"/>
    <x v="62"/>
    <b v="1"/>
    <s v="theater/plays"/>
    <x v="1266"/>
    <x v="2768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b v="0"/>
    <x v="67"/>
    <b v="1"/>
    <s v="theater/plays"/>
    <x v="2679"/>
    <x v="2769"/>
    <x v="1"/>
    <x v="6"/>
  </r>
  <r>
    <n v="3719"/>
    <s v="Corium"/>
    <s v="A new piece of physical theatre about love, regret and longing."/>
    <x v="48"/>
    <n v="420"/>
    <x v="0"/>
    <x v="1"/>
    <s v="GBP"/>
    <x v="3704"/>
    <x v="3719"/>
    <b v="0"/>
    <x v="80"/>
    <b v="1"/>
    <s v="theater/plays"/>
    <x v="2680"/>
    <x v="2600"/>
    <x v="1"/>
    <x v="6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b v="0"/>
    <x v="244"/>
    <b v="1"/>
    <s v="theater/plays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b v="0"/>
    <x v="34"/>
    <b v="1"/>
    <s v="theater/plays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b v="0"/>
    <x v="2"/>
    <b v="1"/>
    <s v="theater/plays"/>
    <x v="2682"/>
    <x v="2772"/>
    <x v="1"/>
    <x v="6"/>
  </r>
  <r>
    <n v="3723"/>
    <s v="Beauty and the Beast"/>
    <s v="Saltmine Theatre Company present Beauty and the Beast:"/>
    <x v="37"/>
    <n v="4592"/>
    <x v="0"/>
    <x v="1"/>
    <s v="GBP"/>
    <x v="3708"/>
    <x v="3723"/>
    <b v="0"/>
    <x v="287"/>
    <b v="1"/>
    <s v="theater/plays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x v="30"/>
    <b v="1"/>
    <s v="theater/plays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x v="41"/>
    <b v="1"/>
    <s v="theater/plays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x v="67"/>
    <b v="1"/>
    <s v="theater/plays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b v="0"/>
    <x v="51"/>
    <b v="1"/>
    <s v="theater/plays"/>
    <x v="1266"/>
    <x v="2777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b v="0"/>
    <x v="162"/>
    <b v="0"/>
    <s v="theater/plays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b v="0"/>
    <x v="81"/>
    <b v="0"/>
    <s v="theater/plays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x v="29"/>
    <b v="0"/>
    <s v="theater/plays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x v="8"/>
    <b v="0"/>
    <s v="theater/plays"/>
    <x v="2688"/>
    <x v="1270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b v="0"/>
    <x v="80"/>
    <b v="0"/>
    <s v="theater/plays"/>
    <x v="2689"/>
    <x v="164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b v="0"/>
    <x v="78"/>
    <b v="0"/>
    <s v="theater/plays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b v="0"/>
    <x v="63"/>
    <b v="0"/>
    <s v="theater/plays"/>
    <x v="2690"/>
    <x v="2397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b v="0"/>
    <x v="84"/>
    <b v="0"/>
    <s v="theater/plays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b v="0"/>
    <x v="29"/>
    <b v="0"/>
    <s v="theater/plays"/>
    <x v="886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b v="0"/>
    <x v="80"/>
    <b v="0"/>
    <s v="theater/plays"/>
    <x v="2692"/>
    <x v="839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b v="0"/>
    <x v="79"/>
    <b v="0"/>
    <s v="theater/plays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x v="22"/>
    <b v="0"/>
    <s v="theater/plays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b v="0"/>
    <x v="25"/>
    <b v="0"/>
    <s v="theater/plays"/>
    <x v="2695"/>
    <x v="2781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b v="0"/>
    <x v="78"/>
    <b v="0"/>
    <s v="theater/plays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b v="0"/>
    <x v="80"/>
    <b v="0"/>
    <s v="theater/plays"/>
    <x v="172"/>
    <x v="384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b v="0"/>
    <x v="78"/>
    <b v="0"/>
    <s v="theater/plays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b v="0"/>
    <x v="78"/>
    <b v="0"/>
    <s v="theater/plays"/>
    <x v="109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b v="0"/>
    <x v="29"/>
    <b v="0"/>
    <s v="theater/plays"/>
    <x v="709"/>
    <x v="119"/>
    <x v="1"/>
    <x v="6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b v="0"/>
    <x v="29"/>
    <b v="0"/>
    <s v="theater/plays"/>
    <x v="2696"/>
    <x v="2782"/>
    <x v="1"/>
    <x v="6"/>
  </r>
  <r>
    <n v="3747"/>
    <s v="Counting Stars"/>
    <s v="The world premiere of an astonishing new play by acclaimed writer Atiha Sen Gupta."/>
    <x v="30"/>
    <n v="25"/>
    <x v="2"/>
    <x v="1"/>
    <s v="GBP"/>
    <x v="3732"/>
    <x v="3747"/>
    <b v="0"/>
    <x v="29"/>
    <b v="0"/>
    <s v="theater/plays"/>
    <x v="460"/>
    <x v="384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b v="0"/>
    <x v="47"/>
    <b v="1"/>
    <s v="theater/musical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b v="0"/>
    <x v="63"/>
    <b v="1"/>
    <s v="theater/musical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b v="0"/>
    <x v="33"/>
    <b v="1"/>
    <s v="theater/musical"/>
    <x v="1004"/>
    <x v="2784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b v="0"/>
    <x v="202"/>
    <b v="1"/>
    <s v="theater/musical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b v="0"/>
    <x v="41"/>
    <b v="1"/>
    <s v="theater/musical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b v="0"/>
    <x v="209"/>
    <b v="1"/>
    <s v="theater/musical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x v="74"/>
    <b v="1"/>
    <s v="theater/musical"/>
    <x v="43"/>
    <x v="2787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b v="0"/>
    <x v="33"/>
    <b v="1"/>
    <s v="theater/musical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x v="57"/>
    <b v="1"/>
    <s v="theater/musical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b v="0"/>
    <x v="133"/>
    <b v="1"/>
    <s v="theater/musical"/>
    <x v="2702"/>
    <x v="2790"/>
    <x v="1"/>
    <x v="40"/>
  </r>
  <r>
    <n v="3758"/>
    <s v="Luigi's Ladies"/>
    <s v="LUIGI'S LADIES: an original one-woman musical comedy"/>
    <x v="15"/>
    <n v="1535"/>
    <x v="0"/>
    <x v="0"/>
    <s v="USD"/>
    <x v="3743"/>
    <x v="3758"/>
    <b v="0"/>
    <x v="55"/>
    <b v="1"/>
    <s v="theater/musical"/>
    <x v="2703"/>
    <x v="2791"/>
    <x v="1"/>
    <x v="40"/>
  </r>
  <r>
    <n v="3759"/>
    <s v="Pared Down Productions"/>
    <s v="A production company specializing in small-scale musicals"/>
    <x v="23"/>
    <n v="4409.7700000000004"/>
    <x v="0"/>
    <x v="0"/>
    <s v="USD"/>
    <x v="3744"/>
    <x v="3759"/>
    <b v="0"/>
    <x v="106"/>
    <b v="1"/>
    <s v="theater/musical"/>
    <x v="2704"/>
    <x v="2792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b v="0"/>
    <x v="110"/>
    <b v="1"/>
    <s v="theater/musical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b v="0"/>
    <x v="83"/>
    <b v="1"/>
    <s v="theater/musical"/>
    <x v="31"/>
    <x v="2794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x v="33"/>
    <b v="1"/>
    <s v="theater/musical"/>
    <x v="2706"/>
    <x v="2795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b v="0"/>
    <x v="99"/>
    <b v="1"/>
    <s v="theater/musical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b v="0"/>
    <x v="74"/>
    <b v="1"/>
    <s v="theater/musical"/>
    <x v="31"/>
    <x v="26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x v="329"/>
    <b v="1"/>
    <s v="theater/musical"/>
    <x v="2707"/>
    <x v="279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b v="0"/>
    <x v="93"/>
    <b v="1"/>
    <s v="theater/musical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b v="0"/>
    <x v="66"/>
    <b v="1"/>
    <s v="theater/musical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x v="6"/>
    <b v="1"/>
    <s v="theater/musical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x v="41"/>
    <b v="1"/>
    <s v="theater/musical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b v="0"/>
    <x v="9"/>
    <b v="1"/>
    <s v="theater/musical"/>
    <x v="31"/>
    <x v="101"/>
    <x v="1"/>
    <x v="40"/>
  </r>
  <r>
    <n v="3771"/>
    <s v="COME OUT SWINGIN'!"/>
    <s v="I would like to make a demo recording of six songs from COME OUT SWINGIN'!"/>
    <x v="28"/>
    <n v="1460"/>
    <x v="0"/>
    <x v="0"/>
    <s v="USD"/>
    <x v="3755"/>
    <x v="3771"/>
    <b v="0"/>
    <x v="44"/>
    <b v="1"/>
    <s v="theater/musical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b v="0"/>
    <x v="51"/>
    <b v="1"/>
    <s v="theater/musical"/>
    <x v="1097"/>
    <x v="2803"/>
    <x v="1"/>
    <x v="40"/>
  </r>
  <r>
    <n v="3773"/>
    <s v="Dundee: A Hip-Hopera"/>
    <s v="A dramatic hip-hopera, inspired from monologues written by the performers."/>
    <x v="10"/>
    <n v="5410"/>
    <x v="0"/>
    <x v="0"/>
    <s v="USD"/>
    <x v="3757"/>
    <x v="3773"/>
    <b v="0"/>
    <x v="7"/>
    <b v="1"/>
    <s v="theater/musical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x v="20"/>
    <b v="1"/>
    <s v="theater/musical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b v="0"/>
    <x v="25"/>
    <b v="1"/>
    <s v="theater/musical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b v="0"/>
    <x v="225"/>
    <b v="1"/>
    <s v="theater/musical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b v="0"/>
    <x v="211"/>
    <b v="1"/>
    <s v="theater/musical"/>
    <x v="2713"/>
    <x v="2807"/>
    <x v="1"/>
    <x v="40"/>
  </r>
  <r>
    <n v="3778"/>
    <s v="Give a Puppet a Hand"/>
    <s v="Sponsor an AVENUE Q puppet for The Barn Players April 2015 production."/>
    <x v="262"/>
    <n v="2521"/>
    <x v="0"/>
    <x v="0"/>
    <s v="USD"/>
    <x v="3762"/>
    <x v="3778"/>
    <b v="0"/>
    <x v="17"/>
    <b v="1"/>
    <s v="theater/musical"/>
    <x v="2714"/>
    <x v="2808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b v="0"/>
    <x v="248"/>
    <b v="1"/>
    <s v="theater/musical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b v="0"/>
    <x v="209"/>
    <b v="1"/>
    <s v="theater/musical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x v="47"/>
    <b v="1"/>
    <s v="theater/musical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b v="0"/>
    <x v="74"/>
    <b v="1"/>
    <s v="theater/musical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b v="0"/>
    <x v="54"/>
    <b v="1"/>
    <s v="theater/musical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x v="73"/>
    <b v="1"/>
    <s v="theater/musical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b v="0"/>
    <x v="209"/>
    <b v="1"/>
    <s v="theater/musical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b v="0"/>
    <x v="26"/>
    <b v="1"/>
    <s v="theater/musical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b v="0"/>
    <x v="73"/>
    <b v="1"/>
    <s v="theater/musical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b v="0"/>
    <x v="29"/>
    <b v="0"/>
    <s v="theater/musical"/>
    <x v="886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b v="0"/>
    <x v="80"/>
    <b v="0"/>
    <s v="theater/musical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b v="0"/>
    <x v="78"/>
    <b v="0"/>
    <s v="theater/musical"/>
    <x v="109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b v="0"/>
    <x v="78"/>
    <b v="0"/>
    <s v="theater/musical"/>
    <x v="109"/>
    <x v="121"/>
    <x v="1"/>
    <x v="40"/>
  </r>
  <r>
    <n v="3792"/>
    <s v="BorikÃ©n: The Show"/>
    <s v="A cultural and historic journey through Puerto Rico's music and dance!"/>
    <x v="78"/>
    <n v="35"/>
    <x v="2"/>
    <x v="0"/>
    <s v="USD"/>
    <x v="3775"/>
    <x v="3792"/>
    <b v="0"/>
    <x v="84"/>
    <b v="0"/>
    <s v="theater/musical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x v="54"/>
    <b v="0"/>
    <s v="theater/musical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b v="0"/>
    <x v="29"/>
    <b v="0"/>
    <s v="theater/musical"/>
    <x v="460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b v="0"/>
    <x v="84"/>
    <b v="0"/>
    <s v="theater/musical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b v="0"/>
    <x v="29"/>
    <b v="0"/>
    <s v="theater/musical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b v="0"/>
    <x v="77"/>
    <b v="0"/>
    <s v="theater/musical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x v="81"/>
    <b v="0"/>
    <s v="theater/musical"/>
    <x v="2725"/>
    <x v="1536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b v="0"/>
    <x v="80"/>
    <b v="0"/>
    <s v="theater/musical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x v="38"/>
    <b v="0"/>
    <s v="theater/musical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b v="0"/>
    <x v="82"/>
    <b v="0"/>
    <s v="theater/musical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b v="0"/>
    <x v="78"/>
    <b v="0"/>
    <s v="theater/musical"/>
    <x v="109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b v="0"/>
    <x v="244"/>
    <b v="0"/>
    <s v="theater/musical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b v="0"/>
    <x v="78"/>
    <b v="0"/>
    <s v="theater/musical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b v="0"/>
    <x v="84"/>
    <b v="0"/>
    <s v="theater/musical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x v="29"/>
    <b v="0"/>
    <s v="theater/musical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b v="0"/>
    <x v="82"/>
    <b v="0"/>
    <s v="theater/musical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x v="54"/>
    <b v="1"/>
    <s v="theater/plays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b v="0"/>
    <x v="44"/>
    <b v="1"/>
    <s v="theater/plays"/>
    <x v="982"/>
    <x v="1352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b v="0"/>
    <x v="55"/>
    <b v="1"/>
    <s v="theater/plays"/>
    <x v="2732"/>
    <x v="2822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b v="0"/>
    <x v="10"/>
    <b v="1"/>
    <s v="theater/plays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b v="0"/>
    <x v="202"/>
    <b v="1"/>
    <s v="theater/plays"/>
    <x v="1708"/>
    <x v="28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x v="74"/>
    <b v="1"/>
    <s v="theater/plays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b v="0"/>
    <x v="69"/>
    <b v="1"/>
    <s v="theater/plays"/>
    <x v="2735"/>
    <x v="28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b v="0"/>
    <x v="9"/>
    <b v="1"/>
    <s v="theater/plays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b v="0"/>
    <x v="77"/>
    <b v="1"/>
    <s v="theater/plays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b v="0"/>
    <x v="9"/>
    <b v="1"/>
    <s v="theater/plays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b v="0"/>
    <x v="73"/>
    <b v="1"/>
    <s v="theater/plays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b v="0"/>
    <x v="55"/>
    <b v="1"/>
    <s v="theater/plays"/>
    <x v="201"/>
    <x v="2831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b v="0"/>
    <x v="9"/>
    <b v="1"/>
    <s v="theater/plays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b v="0"/>
    <x v="67"/>
    <b v="1"/>
    <s v="theater/plays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b v="0"/>
    <x v="88"/>
    <b v="1"/>
    <s v="theater/plays"/>
    <x v="2740"/>
    <x v="2834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b v="0"/>
    <x v="14"/>
    <b v="1"/>
    <s v="theater/plays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b v="0"/>
    <x v="63"/>
    <b v="1"/>
    <s v="theater/plays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b v="0"/>
    <x v="72"/>
    <b v="1"/>
    <s v="theater/plays"/>
    <x v="2741"/>
    <x v="283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b v="0"/>
    <x v="55"/>
    <b v="1"/>
    <s v="theater/plays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b v="0"/>
    <x v="71"/>
    <b v="1"/>
    <s v="theater/plays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b v="0"/>
    <x v="33"/>
    <b v="1"/>
    <s v="theater/plays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b v="0"/>
    <x v="22"/>
    <b v="1"/>
    <s v="theater/plays"/>
    <x v="20"/>
    <x v="2840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b v="0"/>
    <x v="83"/>
    <b v="1"/>
    <s v="theater/plays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b v="0"/>
    <x v="82"/>
    <b v="1"/>
    <s v="theater/plays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x v="82"/>
    <b v="1"/>
    <s v="theater/plays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x v="9"/>
    <b v="1"/>
    <s v="theater/plays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b v="0"/>
    <x v="7"/>
    <b v="1"/>
    <s v="theater/plays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x v="22"/>
    <b v="1"/>
    <s v="theater/plays"/>
    <x v="583"/>
    <x v="379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b v="0"/>
    <x v="25"/>
    <b v="1"/>
    <s v="theater/plays"/>
    <x v="2460"/>
    <x v="2845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b v="0"/>
    <x v="57"/>
    <b v="1"/>
    <s v="theater/plays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b v="0"/>
    <x v="61"/>
    <b v="1"/>
    <s v="theater/plays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b v="0"/>
    <x v="58"/>
    <b v="1"/>
    <s v="theater/plays"/>
    <x v="982"/>
    <x v="284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b v="0"/>
    <x v="83"/>
    <b v="1"/>
    <s v="theater/plays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b v="1"/>
    <x v="69"/>
    <b v="0"/>
    <s v="theater/plays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b v="1"/>
    <x v="23"/>
    <b v="0"/>
    <s v="theater/plays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b v="1"/>
    <x v="10"/>
    <b v="0"/>
    <s v="theater/plays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x v="133"/>
    <b v="0"/>
    <s v="theater/plays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b v="1"/>
    <x v="8"/>
    <b v="0"/>
    <s v="theater/plays"/>
    <x v="2752"/>
    <x v="2853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b v="1"/>
    <x v="22"/>
    <b v="0"/>
    <s v="theater/plays"/>
    <x v="837"/>
    <x v="2854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x v="82"/>
    <b v="0"/>
    <s v="theater/plays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x v="68"/>
    <b v="0"/>
    <s v="theater/plays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b v="1"/>
    <x v="33"/>
    <b v="0"/>
    <s v="theater/plays"/>
    <x v="2755"/>
    <x v="2857"/>
    <x v="1"/>
    <x v="6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b v="1"/>
    <x v="80"/>
    <b v="0"/>
    <s v="theater/plays"/>
    <x v="2756"/>
    <x v="2858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b v="1"/>
    <x v="54"/>
    <b v="0"/>
    <s v="theater/plays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b v="0"/>
    <x v="84"/>
    <b v="0"/>
    <s v="theater/plays"/>
    <x v="418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b v="0"/>
    <x v="84"/>
    <b v="0"/>
    <s v="theater/plays"/>
    <x v="2758"/>
    <x v="31"/>
    <x v="1"/>
    <x v="6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b v="0"/>
    <x v="9"/>
    <b v="0"/>
    <s v="theater/plays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b v="0"/>
    <x v="29"/>
    <b v="0"/>
    <s v="theater/plays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b v="0"/>
    <x v="29"/>
    <b v="0"/>
    <s v="theater/plays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b v="0"/>
    <x v="80"/>
    <b v="0"/>
    <s v="theater/plays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b v="0"/>
    <x v="29"/>
    <b v="0"/>
    <s v="theater/plays"/>
    <x v="172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b v="0"/>
    <x v="29"/>
    <b v="0"/>
    <s v="theater/plays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b v="0"/>
    <x v="62"/>
    <b v="0"/>
    <s v="theater/plays"/>
    <x v="2761"/>
    <x v="2861"/>
    <x v="1"/>
    <x v="6"/>
  </r>
  <r>
    <n v="3861"/>
    <s v="READY OR NOT HERE I COME"/>
    <s v="THE COMING OF THE LORD!"/>
    <x v="13"/>
    <n v="100"/>
    <x v="2"/>
    <x v="0"/>
    <s v="USD"/>
    <x v="3842"/>
    <x v="3861"/>
    <b v="0"/>
    <x v="29"/>
    <b v="0"/>
    <s v="theater/plays"/>
    <x v="152"/>
    <x v="101"/>
    <x v="1"/>
    <x v="6"/>
  </r>
  <r>
    <n v="3862"/>
    <s v="The Container Play"/>
    <s v="The hit immersive theatre experience of England comes to Corpus Christi!"/>
    <x v="51"/>
    <n v="1"/>
    <x v="2"/>
    <x v="0"/>
    <s v="USD"/>
    <x v="3843"/>
    <x v="3862"/>
    <b v="0"/>
    <x v="29"/>
    <b v="0"/>
    <s v="theater/plays"/>
    <x v="473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b v="0"/>
    <x v="78"/>
    <b v="0"/>
    <s v="theater/plays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b v="0"/>
    <x v="83"/>
    <b v="0"/>
    <s v="theater/plays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b v="0"/>
    <x v="25"/>
    <b v="0"/>
    <s v="theater/plays"/>
    <x v="2762"/>
    <x v="252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b v="0"/>
    <x v="84"/>
    <b v="0"/>
    <s v="theater/plays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b v="0"/>
    <x v="81"/>
    <b v="0"/>
    <s v="theater/plays"/>
    <x v="2763"/>
    <x v="2862"/>
    <x v="1"/>
    <x v="6"/>
  </r>
  <r>
    <n v="3868"/>
    <s v="1000 words (Canceled)"/>
    <s v="New collection of music by Scott Evan Davis!"/>
    <x v="10"/>
    <n v="10"/>
    <x v="1"/>
    <x v="1"/>
    <s v="GBP"/>
    <x v="3849"/>
    <x v="3868"/>
    <b v="0"/>
    <x v="29"/>
    <b v="0"/>
    <s v="theater/musical"/>
    <x v="418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b v="0"/>
    <x v="41"/>
    <b v="0"/>
    <s v="theater/musical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b v="0"/>
    <x v="73"/>
    <b v="0"/>
    <s v="theater/musical"/>
    <x v="2154"/>
    <x v="1876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b v="0"/>
    <x v="83"/>
    <b v="0"/>
    <s v="theater/musical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b v="0"/>
    <x v="78"/>
    <b v="0"/>
    <s v="theater/musical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x v="78"/>
    <b v="0"/>
    <s v="theater/musical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x v="78"/>
    <b v="0"/>
    <s v="theater/musical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b v="0"/>
    <x v="78"/>
    <b v="0"/>
    <s v="theater/musical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x v="67"/>
    <b v="0"/>
    <s v="theater/musical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x v="25"/>
    <b v="0"/>
    <s v="theater/musical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b v="0"/>
    <x v="29"/>
    <b v="0"/>
    <s v="theater/musical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b v="0"/>
    <x v="78"/>
    <b v="0"/>
    <s v="theater/musical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x v="57"/>
    <b v="0"/>
    <s v="theater/musical"/>
    <x v="2768"/>
    <x v="2866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b v="0"/>
    <x v="29"/>
    <b v="0"/>
    <s v="theater/musical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b v="0"/>
    <x v="78"/>
    <b v="0"/>
    <s v="theater/musical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x v="78"/>
    <b v="0"/>
    <s v="theater/musical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b v="0"/>
    <x v="78"/>
    <b v="0"/>
    <s v="theater/musical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b v="0"/>
    <x v="78"/>
    <b v="0"/>
    <s v="theater/musical"/>
    <x v="109"/>
    <x v="121"/>
    <x v="1"/>
    <x v="40"/>
  </r>
  <r>
    <n v="3886"/>
    <s v="a (Canceled)"/>
    <n v="1"/>
    <x v="3"/>
    <n v="0"/>
    <x v="1"/>
    <x v="2"/>
    <s v="AUD"/>
    <x v="3866"/>
    <x v="3886"/>
    <b v="0"/>
    <x v="78"/>
    <b v="0"/>
    <s v="theater/musical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b v="0"/>
    <x v="84"/>
    <b v="0"/>
    <s v="theater/musical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b v="0"/>
    <x v="25"/>
    <b v="0"/>
    <s v="theater/plays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b v="0"/>
    <x v="82"/>
    <b v="0"/>
    <s v="theater/plays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x v="22"/>
    <b v="0"/>
    <s v="theater/plays"/>
    <x v="2771"/>
    <x v="2869"/>
    <x v="1"/>
    <x v="6"/>
  </r>
  <r>
    <n v="3891"/>
    <s v="Out of the Box: A Mime Story"/>
    <s v="A comedy about a mime who dreams of becoming a stand up comedian."/>
    <x v="134"/>
    <n v="260"/>
    <x v="2"/>
    <x v="0"/>
    <s v="USD"/>
    <x v="3871"/>
    <x v="3891"/>
    <b v="0"/>
    <x v="63"/>
    <b v="0"/>
    <s v="theater/plays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x v="78"/>
    <b v="0"/>
    <s v="theater/plays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x v="87"/>
    <b v="0"/>
    <s v="theater/plays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x v="202"/>
    <b v="0"/>
    <s v="theater/plays"/>
    <x v="2773"/>
    <x v="1331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x v="29"/>
    <b v="0"/>
    <s v="theater/plays"/>
    <x v="152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b v="0"/>
    <x v="80"/>
    <b v="0"/>
    <s v="theater/plays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x v="73"/>
    <b v="0"/>
    <s v="theater/plays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b v="0"/>
    <x v="38"/>
    <b v="0"/>
    <s v="theater/plays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b v="0"/>
    <x v="84"/>
    <b v="0"/>
    <s v="theater/plays"/>
    <x v="2372"/>
    <x v="372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b v="0"/>
    <x v="81"/>
    <b v="0"/>
    <s v="theater/plays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b v="0"/>
    <x v="29"/>
    <b v="0"/>
    <s v="theater/plays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b v="0"/>
    <x v="162"/>
    <b v="0"/>
    <s v="theater/plays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b v="0"/>
    <x v="78"/>
    <b v="0"/>
    <s v="theater/plays"/>
    <x v="109"/>
    <x v="121"/>
    <x v="1"/>
    <x v="6"/>
  </r>
  <r>
    <n v="3904"/>
    <s v="Black America from Prophets to Pimps"/>
    <s v="A play that will cover 4000 years of black history."/>
    <x v="3"/>
    <n v="3"/>
    <x v="2"/>
    <x v="0"/>
    <s v="USD"/>
    <x v="3884"/>
    <x v="3904"/>
    <b v="0"/>
    <x v="84"/>
    <b v="0"/>
    <s v="theater/plays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b v="0"/>
    <x v="63"/>
    <b v="0"/>
    <s v="theater/plays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b v="0"/>
    <x v="38"/>
    <b v="0"/>
    <s v="theater/plays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b v="0"/>
    <x v="80"/>
    <b v="0"/>
    <s v="theater/plays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x v="80"/>
    <b v="0"/>
    <s v="theater/plays"/>
    <x v="2780"/>
    <x v="1862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x v="80"/>
    <b v="0"/>
    <s v="theater/plays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b v="0"/>
    <x v="83"/>
    <b v="0"/>
    <s v="theater/plays"/>
    <x v="2782"/>
    <x v="287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b v="0"/>
    <x v="17"/>
    <b v="0"/>
    <s v="theater/plays"/>
    <x v="2783"/>
    <x v="287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b v="0"/>
    <x v="29"/>
    <b v="0"/>
    <s v="theater/plays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b v="0"/>
    <x v="63"/>
    <b v="0"/>
    <s v="theater/plays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x v="74"/>
    <b v="0"/>
    <s v="theater/plays"/>
    <x v="2784"/>
    <x v="241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b v="0"/>
    <x v="29"/>
    <b v="0"/>
    <s v="theater/plays"/>
    <x v="119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b v="0"/>
    <x v="78"/>
    <b v="0"/>
    <s v="theater/plays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b v="0"/>
    <x v="29"/>
    <b v="0"/>
    <s v="theater/plays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x v="83"/>
    <b v="0"/>
    <s v="theater/plays"/>
    <x v="418"/>
    <x v="379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b v="0"/>
    <x v="83"/>
    <b v="0"/>
    <s v="theater/plays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b v="0"/>
    <x v="83"/>
    <b v="0"/>
    <s v="theater/plays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b v="0"/>
    <x v="78"/>
    <b v="0"/>
    <s v="theater/plays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x v="79"/>
    <b v="0"/>
    <s v="theater/plays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x v="57"/>
    <b v="0"/>
    <s v="theater/plays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x v="244"/>
    <b v="0"/>
    <s v="theater/plays"/>
    <x v="2789"/>
    <x v="137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b v="0"/>
    <x v="83"/>
    <b v="0"/>
    <s v="theater/plays"/>
    <x v="709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b v="0"/>
    <x v="29"/>
    <b v="0"/>
    <s v="theater/plays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x v="84"/>
    <b v="0"/>
    <s v="theater/plays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b v="0"/>
    <x v="63"/>
    <b v="0"/>
    <s v="theater/plays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b v="0"/>
    <x v="25"/>
    <b v="0"/>
    <s v="theater/plays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b v="0"/>
    <x v="78"/>
    <b v="0"/>
    <s v="theater/plays"/>
    <x v="109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b v="0"/>
    <x v="78"/>
    <b v="0"/>
    <s v="theater/plays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b v="0"/>
    <x v="29"/>
    <b v="0"/>
    <s v="theater/plays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x v="8"/>
    <b v="0"/>
    <s v="theater/plays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b v="0"/>
    <x v="8"/>
    <b v="0"/>
    <s v="theater/plays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b v="0"/>
    <x v="23"/>
    <b v="0"/>
    <s v="theater/plays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x v="78"/>
    <b v="0"/>
    <s v="theater/plays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x v="73"/>
    <b v="0"/>
    <s v="theater/plays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x v="81"/>
    <b v="0"/>
    <s v="theater/plays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b v="0"/>
    <x v="29"/>
    <b v="0"/>
    <s v="theater/plays"/>
    <x v="37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b v="0"/>
    <x v="84"/>
    <b v="0"/>
    <s v="theater/plays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b v="0"/>
    <x v="84"/>
    <b v="0"/>
    <s v="theater/plays"/>
    <x v="957"/>
    <x v="384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b v="0"/>
    <x v="78"/>
    <b v="0"/>
    <s v="theater/plays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b v="0"/>
    <x v="62"/>
    <b v="0"/>
    <s v="theater/plays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b v="0"/>
    <x v="78"/>
    <b v="0"/>
    <s v="theater/plays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b v="0"/>
    <x v="29"/>
    <b v="0"/>
    <s v="theater/plays"/>
    <x v="1161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b v="0"/>
    <x v="81"/>
    <b v="0"/>
    <s v="theater/plays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b v="0"/>
    <x v="84"/>
    <b v="0"/>
    <s v="theater/plays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b v="0"/>
    <x v="78"/>
    <b v="0"/>
    <s v="theater/plays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b v="0"/>
    <x v="58"/>
    <b v="0"/>
    <s v="theater/plays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x v="29"/>
    <b v="0"/>
    <s v="theater/plays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x v="29"/>
    <b v="0"/>
    <s v="theater/plays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x v="29"/>
    <b v="0"/>
    <s v="theater/plays"/>
    <x v="2801"/>
    <x v="384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b v="0"/>
    <x v="78"/>
    <b v="0"/>
    <s v="theater/plays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x v="78"/>
    <b v="0"/>
    <s v="theater/plays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b v="0"/>
    <x v="22"/>
    <b v="0"/>
    <s v="theater/plays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x v="78"/>
    <b v="0"/>
    <s v="theater/plays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b v="0"/>
    <x v="29"/>
    <b v="0"/>
    <s v="theater/plays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b v="0"/>
    <x v="38"/>
    <b v="0"/>
    <s v="theater/plays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x v="8"/>
    <b v="0"/>
    <s v="theater/plays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b v="0"/>
    <x v="80"/>
    <b v="0"/>
    <s v="theater/plays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b v="0"/>
    <x v="84"/>
    <b v="0"/>
    <s v="theater/plays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x v="83"/>
    <b v="0"/>
    <s v="theater/plays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b v="0"/>
    <x v="78"/>
    <b v="0"/>
    <s v="theater/plays"/>
    <x v="109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b v="0"/>
    <x v="83"/>
    <b v="0"/>
    <s v="theater/plays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b v="0"/>
    <x v="80"/>
    <b v="0"/>
    <s v="theater/plays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x v="84"/>
    <b v="0"/>
    <s v="theater/plays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b v="0"/>
    <x v="73"/>
    <b v="0"/>
    <s v="theater/plays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b v="0"/>
    <x v="202"/>
    <b v="0"/>
    <s v="theater/plays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x v="79"/>
    <b v="0"/>
    <s v="theater/plays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x v="84"/>
    <b v="0"/>
    <s v="theater/plays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x v="79"/>
    <b v="0"/>
    <s v="theater/plays"/>
    <x v="2810"/>
    <x v="2893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b v="0"/>
    <x v="22"/>
    <b v="0"/>
    <s v="theater/plays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b v="0"/>
    <x v="77"/>
    <b v="0"/>
    <s v="theater/plays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x v="202"/>
    <b v="0"/>
    <s v="theater/plays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x v="78"/>
    <b v="0"/>
    <s v="theater/plays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x v="73"/>
    <b v="0"/>
    <s v="theater/plays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x v="79"/>
    <b v="0"/>
    <s v="theater/plays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b v="0"/>
    <x v="22"/>
    <b v="0"/>
    <s v="theater/plays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b v="0"/>
    <x v="79"/>
    <b v="0"/>
    <s v="theater/plays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x v="63"/>
    <b v="0"/>
    <s v="theater/plays"/>
    <x v="2693"/>
    <x v="2845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b v="0"/>
    <x v="63"/>
    <b v="0"/>
    <s v="theater/plays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b v="0"/>
    <x v="81"/>
    <b v="0"/>
    <s v="theater/plays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x v="67"/>
    <b v="0"/>
    <s v="theater/plays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b v="0"/>
    <x v="73"/>
    <b v="0"/>
    <s v="theater/plays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b v="0"/>
    <x v="10"/>
    <b v="0"/>
    <s v="theater/plays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b v="0"/>
    <x v="62"/>
    <b v="0"/>
    <s v="theater/plays"/>
    <x v="2820"/>
    <x v="2901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b v="0"/>
    <x v="62"/>
    <b v="0"/>
    <s v="theater/plays"/>
    <x v="2821"/>
    <x v="2902"/>
    <x v="1"/>
    <x v="6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b v="0"/>
    <x v="80"/>
    <b v="0"/>
    <s v="theater/plays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b v="0"/>
    <x v="78"/>
    <b v="0"/>
    <s v="theater/plays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x v="83"/>
    <b v="0"/>
    <s v="theater/plays"/>
    <x v="2823"/>
    <x v="1581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b v="0"/>
    <x v="29"/>
    <b v="0"/>
    <s v="theater/plays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b v="0"/>
    <x v="82"/>
    <b v="0"/>
    <s v="theater/plays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b v="0"/>
    <x v="29"/>
    <b v="0"/>
    <s v="theater/plays"/>
    <x v="130"/>
    <x v="366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b v="0"/>
    <x v="29"/>
    <b v="0"/>
    <s v="theater/plays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x v="80"/>
    <b v="0"/>
    <s v="theater/plays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b v="0"/>
    <x v="57"/>
    <b v="0"/>
    <s v="theater/plays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b v="0"/>
    <x v="78"/>
    <b v="0"/>
    <s v="theater/plays"/>
    <x v="109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b v="0"/>
    <x v="8"/>
    <b v="0"/>
    <s v="theater/plays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b v="0"/>
    <x v="25"/>
    <b v="0"/>
    <s v="theater/plays"/>
    <x v="2828"/>
    <x v="2906"/>
    <x v="1"/>
    <x v="6"/>
  </r>
  <r>
    <n v="4000"/>
    <s v="The Escorts"/>
    <s v="An Enticing Trip into the World of Assisted Dying"/>
    <x v="6"/>
    <n v="10"/>
    <x v="2"/>
    <x v="0"/>
    <s v="USD"/>
    <x v="3980"/>
    <x v="4000"/>
    <b v="0"/>
    <x v="29"/>
    <b v="0"/>
    <s v="theater/plays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x v="25"/>
    <b v="0"/>
    <s v="theater/plays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x v="80"/>
    <b v="0"/>
    <s v="theater/plays"/>
    <x v="1861"/>
    <x v="2117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b v="0"/>
    <x v="84"/>
    <b v="0"/>
    <s v="theater/plays"/>
    <x v="2829"/>
    <x v="984"/>
    <x v="1"/>
    <x v="6"/>
  </r>
  <r>
    <n v="4004"/>
    <s v="South Florida Tours"/>
    <s v="Help Launch The Queen Into South Florida!"/>
    <x v="2"/>
    <n v="1"/>
    <x v="2"/>
    <x v="0"/>
    <s v="USD"/>
    <x v="3983"/>
    <x v="4004"/>
    <b v="0"/>
    <x v="29"/>
    <b v="0"/>
    <s v="theater/plays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b v="0"/>
    <x v="84"/>
    <b v="0"/>
    <s v="theater/plays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b v="0"/>
    <x v="29"/>
    <b v="0"/>
    <s v="theater/plays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b v="0"/>
    <x v="29"/>
    <b v="0"/>
    <s v="theater/plays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x v="80"/>
    <b v="0"/>
    <s v="theater/plays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x v="83"/>
    <b v="0"/>
    <s v="theater/plays"/>
    <x v="2830"/>
    <x v="384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b v="0"/>
    <x v="44"/>
    <b v="0"/>
    <s v="theater/plays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x v="80"/>
    <b v="0"/>
    <s v="theater/plays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x v="78"/>
    <b v="0"/>
    <s v="theater/plays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b v="0"/>
    <x v="84"/>
    <b v="0"/>
    <s v="theater/plays"/>
    <x v="698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b v="0"/>
    <x v="78"/>
    <b v="0"/>
    <s v="theater/plays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x v="29"/>
    <b v="0"/>
    <s v="theater/plays"/>
    <x v="107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b v="0"/>
    <x v="63"/>
    <b v="0"/>
    <s v="theater/plays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b v="0"/>
    <x v="84"/>
    <b v="0"/>
    <s v="theater/plays"/>
    <x v="857"/>
    <x v="1859"/>
    <x v="1"/>
    <x v="6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b v="0"/>
    <x v="80"/>
    <b v="0"/>
    <s v="theater/plays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b v="0"/>
    <x v="80"/>
    <b v="0"/>
    <s v="theater/plays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x v="83"/>
    <b v="0"/>
    <s v="theater/plays"/>
    <x v="2834"/>
    <x v="85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b v="0"/>
    <x v="84"/>
    <b v="0"/>
    <s v="theater/plays"/>
    <x v="1863"/>
    <x v="372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b v="0"/>
    <x v="438"/>
    <b v="0"/>
    <s v="theater/plays"/>
    <x v="2835"/>
    <x v="2909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b v="0"/>
    <x v="78"/>
    <b v="0"/>
    <s v="theater/plays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x v="29"/>
    <b v="0"/>
    <s v="theater/plays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b v="0"/>
    <x v="80"/>
    <b v="0"/>
    <s v="theater/plays"/>
    <x v="152"/>
    <x v="372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b v="0"/>
    <x v="78"/>
    <b v="0"/>
    <s v="theater/plays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b v="0"/>
    <x v="63"/>
    <b v="0"/>
    <s v="theater/plays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b v="0"/>
    <x v="202"/>
    <b v="0"/>
    <s v="theater/plays"/>
    <x v="2837"/>
    <x v="2722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b v="0"/>
    <x v="78"/>
    <b v="0"/>
    <s v="theater/plays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b v="0"/>
    <x v="79"/>
    <b v="0"/>
    <s v="theater/plays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b v="0"/>
    <x v="78"/>
    <b v="0"/>
    <s v="theater/plays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x v="63"/>
    <b v="0"/>
    <s v="theater/plays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x v="225"/>
    <b v="0"/>
    <s v="theater/plays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x v="84"/>
    <b v="0"/>
    <s v="theater/plays"/>
    <x v="2840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b v="0"/>
    <x v="20"/>
    <b v="0"/>
    <s v="theater/plays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b v="0"/>
    <x v="57"/>
    <b v="0"/>
    <s v="theater/plays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x v="84"/>
    <b v="0"/>
    <s v="theater/plays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b v="0"/>
    <x v="80"/>
    <b v="0"/>
    <s v="theater/plays"/>
    <x v="2844"/>
    <x v="2913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b v="0"/>
    <x v="81"/>
    <b v="0"/>
    <s v="theater/plays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b v="0"/>
    <x v="84"/>
    <b v="0"/>
    <s v="theater/plays"/>
    <x v="1296"/>
    <x v="2914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b v="0"/>
    <x v="84"/>
    <b v="0"/>
    <s v="theater/plays"/>
    <x v="714"/>
    <x v="689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b v="0"/>
    <x v="83"/>
    <b v="0"/>
    <s v="theater/plays"/>
    <x v="2845"/>
    <x v="589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b v="0"/>
    <x v="78"/>
    <b v="0"/>
    <s v="theater/plays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x v="80"/>
    <b v="0"/>
    <s v="theater/plays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b v="0"/>
    <x v="29"/>
    <b v="0"/>
    <s v="theater/plays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x v="8"/>
    <b v="0"/>
    <s v="theater/plays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b v="0"/>
    <x v="80"/>
    <b v="0"/>
    <s v="theater/plays"/>
    <x v="727"/>
    <x v="446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x v="110"/>
    <b v="0"/>
    <s v="theater/plays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x v="29"/>
    <b v="0"/>
    <s v="theater/plays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b v="0"/>
    <x v="29"/>
    <b v="0"/>
    <s v="theater/plays"/>
    <x v="273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b v="0"/>
    <x v="78"/>
    <b v="0"/>
    <s v="theater/plays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b v="0"/>
    <x v="62"/>
    <b v="0"/>
    <s v="theater/plays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b v="0"/>
    <x v="84"/>
    <b v="0"/>
    <s v="theater/plays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x v="78"/>
    <b v="0"/>
    <s v="theater/plays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b v="0"/>
    <x v="64"/>
    <b v="0"/>
    <s v="theater/plays"/>
    <x v="2851"/>
    <x v="2917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b v="0"/>
    <x v="82"/>
    <b v="0"/>
    <s v="theater/plays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b v="0"/>
    <x v="79"/>
    <b v="0"/>
    <s v="theater/plays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b v="0"/>
    <x v="80"/>
    <b v="0"/>
    <s v="theater/plays"/>
    <x v="2854"/>
    <x v="2918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b v="0"/>
    <x v="63"/>
    <b v="0"/>
    <s v="theater/plays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b v="0"/>
    <x v="81"/>
    <b v="0"/>
    <s v="theater/plays"/>
    <x v="2855"/>
    <x v="2830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b v="0"/>
    <x v="78"/>
    <b v="0"/>
    <s v="theater/plays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x v="83"/>
    <b v="0"/>
    <s v="theater/plays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x v="82"/>
    <b v="0"/>
    <s v="theater/plays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b v="0"/>
    <x v="79"/>
    <b v="0"/>
    <s v="theater/plays"/>
    <x v="2858"/>
    <x v="2920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b v="0"/>
    <x v="80"/>
    <b v="0"/>
    <s v="theater/plays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x v="29"/>
    <b v="0"/>
    <s v="theater/plays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b v="0"/>
    <x v="57"/>
    <b v="0"/>
    <s v="theater/plays"/>
    <x v="2860"/>
    <x v="292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b v="0"/>
    <x v="29"/>
    <b v="0"/>
    <s v="theater/plays"/>
    <x v="460"/>
    <x v="292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b v="0"/>
    <x v="62"/>
    <b v="0"/>
    <s v="theater/plays"/>
    <x v="2861"/>
    <x v="2924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b v="0"/>
    <x v="79"/>
    <b v="0"/>
    <s v="theater/plays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x v="78"/>
    <b v="0"/>
    <s v="theater/plays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x v="84"/>
    <b v="0"/>
    <s v="theater/plays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b v="0"/>
    <x v="84"/>
    <b v="0"/>
    <s v="theater/plays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x v="64"/>
    <b v="0"/>
    <s v="theater/plays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b v="0"/>
    <x v="62"/>
    <b v="0"/>
    <s v="theater/plays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b v="0"/>
    <x v="78"/>
    <b v="0"/>
    <s v="theater/plays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x v="79"/>
    <b v="0"/>
    <s v="theater/plays"/>
    <x v="1159"/>
    <x v="2927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b v="0"/>
    <x v="78"/>
    <b v="0"/>
    <s v="theater/plays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b v="0"/>
    <x v="29"/>
    <b v="0"/>
    <s v="theater/plays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b v="0"/>
    <x v="78"/>
    <b v="0"/>
    <s v="theater/plays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b v="0"/>
    <x v="8"/>
    <b v="0"/>
    <s v="theater/plays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x v="84"/>
    <b v="0"/>
    <s v="theater/plays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b v="0"/>
    <x v="79"/>
    <b v="0"/>
    <s v="theater/plays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b v="0"/>
    <x v="29"/>
    <b v="0"/>
    <s v="theater/plays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b v="0"/>
    <x v="29"/>
    <b v="0"/>
    <s v="theater/plays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x v="81"/>
    <b v="0"/>
    <s v="theater/plays"/>
    <x v="609"/>
    <x v="2929"/>
    <x v="1"/>
    <x v="6"/>
  </r>
  <r>
    <n v="4087"/>
    <s v="Stage Production &quot;The Nail Shop&quot;"/>
    <s v="Comedy Stage Play"/>
    <x v="376"/>
    <n v="0"/>
    <x v="2"/>
    <x v="0"/>
    <s v="USD"/>
    <x v="4065"/>
    <x v="4087"/>
    <b v="0"/>
    <x v="78"/>
    <b v="0"/>
    <s v="theater/plays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b v="0"/>
    <x v="83"/>
    <b v="0"/>
    <s v="theater/plays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b v="0"/>
    <x v="22"/>
    <b v="0"/>
    <s v="theater/plays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b v="0"/>
    <x v="83"/>
    <b v="0"/>
    <s v="theater/plays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x v="22"/>
    <b v="0"/>
    <s v="theater/plays"/>
    <x v="782"/>
    <x v="157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x v="29"/>
    <b v="0"/>
    <s v="theater/plays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x v="80"/>
    <b v="0"/>
    <s v="theater/plays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b v="0"/>
    <x v="22"/>
    <b v="0"/>
    <s v="theater/plays"/>
    <x v="2176"/>
    <x v="2930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b v="0"/>
    <x v="29"/>
    <b v="0"/>
    <s v="theater/plays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b v="0"/>
    <x v="81"/>
    <b v="0"/>
    <s v="theater/plays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b v="0"/>
    <x v="78"/>
    <b v="0"/>
    <s v="theater/plays"/>
    <x v="109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b v="0"/>
    <x v="78"/>
    <b v="0"/>
    <s v="theater/plays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x v="29"/>
    <b v="0"/>
    <s v="theater/plays"/>
    <x v="2871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b v="0"/>
    <x v="78"/>
    <b v="0"/>
    <s v="theater/plays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x v="78"/>
    <b v="0"/>
    <s v="theater/plays"/>
    <x v="109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b v="0"/>
    <x v="79"/>
    <b v="0"/>
    <s v="theater/plays"/>
    <x v="2872"/>
    <x v="293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b v="0"/>
    <x v="79"/>
    <b v="0"/>
    <s v="theater/plays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b v="0"/>
    <x v="25"/>
    <b v="0"/>
    <s v="theater/plays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x v="79"/>
    <b v="0"/>
    <s v="theater/plays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b v="0"/>
    <x v="51"/>
    <b v="0"/>
    <s v="theater/plays"/>
    <x v="2875"/>
    <x v="2936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b v="0"/>
    <x v="80"/>
    <b v="0"/>
    <s v="theater/plays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b v="0"/>
    <x v="29"/>
    <b v="0"/>
    <s v="theater/plays"/>
    <x v="2877"/>
    <x v="585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b v="0"/>
    <x v="78"/>
    <b v="0"/>
    <s v="theater/plays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x v="79"/>
    <b v="0"/>
    <s v="theater/plays"/>
    <x v="2878"/>
    <x v="2937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b v="0"/>
    <x v="79"/>
    <b v="0"/>
    <s v="theater/plays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x v="29"/>
    <b v="0"/>
    <s v="theater/plays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b v="0"/>
    <x v="83"/>
    <b v="0"/>
    <s v="theater/plays"/>
    <x v="418"/>
    <x v="120"/>
    <x v="1"/>
    <x v="6"/>
  </r>
  <r>
    <m/>
    <m/>
    <m/>
    <x v="445"/>
    <m/>
    <x v="4"/>
    <x v="21"/>
    <m/>
    <x v="4092"/>
    <x v="4114"/>
    <m/>
    <x v="502"/>
    <m/>
    <m/>
    <x v="2880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163EC-7127-4EC6-AF0C-C1CF7E1DEF3B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dataField="1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DC9A8D-B907-46AC-8ED5-7C7650592E9A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Average Donation" fld="1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83E54-F7A8-4533-87E6-8DC0669F1003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6FAB9-8349-4ECC-96C4-381155399176}" name="PivotTable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 v="7"/>
    </i>
    <i>
      <x v="8"/>
    </i>
    <i>
      <x/>
    </i>
    <i>
      <x v="4"/>
    </i>
    <i>
      <x v="2"/>
    </i>
    <i>
      <x v="5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87" zoomScaleNormal="100" workbookViewId="0">
      <selection activeCell="I189" sqref="I189"/>
    </sheetView>
  </sheetViews>
  <sheetFormatPr defaultColWidth="13.5703125" defaultRowHeight="16.5" customHeight="1"/>
  <cols>
    <col min="1" max="1" width="7.28515625" bestFit="1" customWidth="1"/>
    <col min="2" max="2" width="86.28515625" style="3" bestFit="1" customWidth="1"/>
    <col min="3" max="3" width="147.7109375" style="3" bestFit="1" customWidth="1"/>
    <col min="4" max="4" width="10" bestFit="1" customWidth="1"/>
    <col min="5" max="5" width="12.85546875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24.28515625" style="13" bestFit="1" customWidth="1"/>
    <col min="11" max="11" width="16.42578125" bestFit="1" customWidth="1"/>
    <col min="12" max="12" width="25.7109375" bestFit="1" customWidth="1"/>
    <col min="13" max="13" width="14.140625" bestFit="1" customWidth="1"/>
    <col min="14" max="14" width="18.42578125" bestFit="1" customWidth="1"/>
    <col min="15" max="15" width="13.42578125" bestFit="1" customWidth="1"/>
    <col min="16" max="16" width="29.85546875" bestFit="1" customWidth="1"/>
    <col min="17" max="17" width="15.140625" style="6" bestFit="1" customWidth="1"/>
    <col min="18" max="18" width="17" style="21" bestFit="1" customWidth="1"/>
    <col min="19" max="19" width="12.28515625" bestFit="1" customWidth="1"/>
    <col min="20" max="20" width="16.85546875" bestFit="1" customWidth="1"/>
  </cols>
  <sheetData>
    <row r="1" spans="1:21" s="16" customFormat="1" ht="16.5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5" t="s">
        <v>8366</v>
      </c>
      <c r="K1" s="1" t="s">
        <v>8260</v>
      </c>
      <c r="L1" s="16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9" t="s">
        <v>8307</v>
      </c>
      <c r="S1" s="1" t="s">
        <v>8308</v>
      </c>
      <c r="T1" s="1" t="s">
        <v>8309</v>
      </c>
      <c r="U1" s="1"/>
    </row>
    <row r="2" spans="1:21" ht="16.5" customHeight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SUM(E2/D2)*100</f>
        <v>136.85882352941178</v>
      </c>
      <c r="R2" s="20">
        <f>SUM(E2/N2)</f>
        <v>63.917582417582416</v>
      </c>
      <c r="S2" t="s">
        <v>8310</v>
      </c>
      <c r="T2" t="s">
        <v>8311</v>
      </c>
    </row>
    <row r="3" spans="1:21" ht="16.5" customHeight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>(((I3/60)/60)/24)+DATE(1970,1,1)</f>
        <v>42796.600497685184</v>
      </c>
      <c r="K3">
        <v>1485872683</v>
      </c>
      <c r="L3" s="14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>SUM(E3/D3)*100</f>
        <v>142.60827250608273</v>
      </c>
      <c r="R3" s="20">
        <f>SUM(E3/N3)</f>
        <v>185.48101265822785</v>
      </c>
      <c r="S3" t="s">
        <v>8310</v>
      </c>
      <c r="T3" t="s">
        <v>8311</v>
      </c>
    </row>
    <row r="4" spans="1:21" ht="16.5" customHeight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>(((I4/60)/60)/24)+DATE(1970,1,1)</f>
        <v>42415.702349537038</v>
      </c>
      <c r="K4">
        <v>1454691083</v>
      </c>
      <c r="L4" s="14">
        <f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>SUM(E4/D4)*100</f>
        <v>105</v>
      </c>
      <c r="R4" s="20">
        <f>SUM(E4/N4)</f>
        <v>15</v>
      </c>
      <c r="S4" t="s">
        <v>8310</v>
      </c>
      <c r="T4" t="s">
        <v>8311</v>
      </c>
    </row>
    <row r="5" spans="1:21" ht="16.5" customHeight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>(((I5/60)/60)/24)+DATE(1970,1,1)</f>
        <v>41858.515127314815</v>
      </c>
      <c r="K5">
        <v>1404822107</v>
      </c>
      <c r="L5" s="14">
        <f>(((K5/60)/60)/24)+DATE(1970,1,1)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>SUM(E5/D5)*100</f>
        <v>103.89999999999999</v>
      </c>
      <c r="R5" s="20">
        <f>SUM(E5/N5)</f>
        <v>69.266666666666666</v>
      </c>
      <c r="S5" t="s">
        <v>8310</v>
      </c>
      <c r="T5" t="s">
        <v>8311</v>
      </c>
    </row>
    <row r="6" spans="1:21" ht="16.5" customHeight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>(((I6/60)/60)/24)+DATE(1970,1,1)</f>
        <v>42357.834247685183</v>
      </c>
      <c r="K6">
        <v>1447963279</v>
      </c>
      <c r="L6" s="14">
        <f>(((K6/60)/60)/24)+DATE(1970,1,1)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>SUM(E6/D6)*100</f>
        <v>122.99154545454545</v>
      </c>
      <c r="R6" s="20">
        <f>SUM(E6/N6)</f>
        <v>190.55028169014085</v>
      </c>
      <c r="S6" t="s">
        <v>8310</v>
      </c>
      <c r="T6" t="s">
        <v>8311</v>
      </c>
    </row>
    <row r="7" spans="1:21" ht="16.5" customHeight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>(((I7/60)/60)/24)+DATE(1970,1,1)</f>
        <v>42580.232638888891</v>
      </c>
      <c r="K7">
        <v>1468362207</v>
      </c>
      <c r="L7" s="14">
        <f>(((K7/60)/60)/24)+DATE(1970,1,1)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>SUM(E7/D7)*100</f>
        <v>109.77744436109028</v>
      </c>
      <c r="R7" s="20">
        <f>SUM(E7/N7)</f>
        <v>93.40425531914893</v>
      </c>
      <c r="S7" t="s">
        <v>8310</v>
      </c>
      <c r="T7" t="s">
        <v>8311</v>
      </c>
    </row>
    <row r="8" spans="1:21" ht="16.5" customHeight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>(((I8/60)/60)/24)+DATE(1970,1,1)</f>
        <v>41804.072337962964</v>
      </c>
      <c r="K8">
        <v>1401846250</v>
      </c>
      <c r="L8" s="14">
        <f>(((K8/60)/60)/24)+DATE(1970,1,1)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>SUM(E8/D8)*100</f>
        <v>106.4875</v>
      </c>
      <c r="R8" s="20">
        <f>SUM(E8/N8)</f>
        <v>146.87931034482759</v>
      </c>
      <c r="S8" t="s">
        <v>8310</v>
      </c>
      <c r="T8" t="s">
        <v>8311</v>
      </c>
    </row>
    <row r="9" spans="1:21" ht="16.5" customHeight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>(((I9/60)/60)/24)+DATE(1970,1,1)</f>
        <v>42556.047071759262</v>
      </c>
      <c r="K9">
        <v>1464224867</v>
      </c>
      <c r="L9" s="14">
        <f>(((K9/60)/60)/24)+DATE(1970,1,1)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>SUM(E9/D9)*100</f>
        <v>101.22222222222221</v>
      </c>
      <c r="R9" s="20">
        <f>SUM(E9/N9)</f>
        <v>159.82456140350877</v>
      </c>
      <c r="S9" t="s">
        <v>8310</v>
      </c>
      <c r="T9" t="s">
        <v>8311</v>
      </c>
    </row>
    <row r="10" spans="1:21" ht="16.5" customHeight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>(((I10/60)/60)/24)+DATE(1970,1,1)</f>
        <v>42475.875</v>
      </c>
      <c r="K10">
        <v>1460155212</v>
      </c>
      <c r="L10" s="14">
        <f>(((K10/60)/60)/24)+DATE(1970,1,1)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>SUM(E10/D10)*100</f>
        <v>100.04342857142856</v>
      </c>
      <c r="R10" s="20">
        <f>SUM(E10/N10)</f>
        <v>291.79333333333335</v>
      </c>
      <c r="S10" t="s">
        <v>8310</v>
      </c>
      <c r="T10" t="s">
        <v>8311</v>
      </c>
    </row>
    <row r="11" spans="1:21" ht="16.5" customHeight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>(((I11/60)/60)/24)+DATE(1970,1,1)</f>
        <v>42477.103518518517</v>
      </c>
      <c r="K11">
        <v>1458268144</v>
      </c>
      <c r="L11" s="14">
        <f>(((K11/60)/60)/24)+DATE(1970,1,1)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>SUM(E11/D11)*100</f>
        <v>125.998</v>
      </c>
      <c r="R11" s="20">
        <f>SUM(E11/N11)</f>
        <v>31.499500000000001</v>
      </c>
      <c r="S11" t="s">
        <v>8310</v>
      </c>
      <c r="T11" t="s">
        <v>8311</v>
      </c>
    </row>
    <row r="12" spans="1:21" ht="16.5" customHeight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>(((I12/60)/60)/24)+DATE(1970,1,1)</f>
        <v>41815.068043981482</v>
      </c>
      <c r="K12">
        <v>1400636279</v>
      </c>
      <c r="L12" s="14">
        <f>(((K12/60)/60)/24)+DATE(1970,1,1)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>SUM(E12/D12)*100</f>
        <v>100.49999999999999</v>
      </c>
      <c r="R12" s="20">
        <f>SUM(E12/N12)</f>
        <v>158.68421052631578</v>
      </c>
      <c r="S12" t="s">
        <v>8310</v>
      </c>
      <c r="T12" t="s">
        <v>8311</v>
      </c>
    </row>
    <row r="13" spans="1:21" ht="16.5" customHeight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>(((I13/60)/60)/24)+DATE(1970,1,1)</f>
        <v>42604.125</v>
      </c>
      <c r="K13">
        <v>1469126462</v>
      </c>
      <c r="L13" s="14">
        <f>(((K13/60)/60)/24)+DATE(1970,1,1)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>SUM(E13/D13)*100</f>
        <v>120.5</v>
      </c>
      <c r="R13" s="20">
        <f>SUM(E13/N13)</f>
        <v>80.333333333333329</v>
      </c>
      <c r="S13" t="s">
        <v>8310</v>
      </c>
      <c r="T13" t="s">
        <v>8311</v>
      </c>
    </row>
    <row r="14" spans="1:21" ht="16.5" customHeight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>(((I14/60)/60)/24)+DATE(1970,1,1)</f>
        <v>41836.125</v>
      </c>
      <c r="K14">
        <v>1401642425</v>
      </c>
      <c r="L14" s="14">
        <f>(((K14/60)/60)/24)+DATE(1970,1,1)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>SUM(E14/D14)*100</f>
        <v>165.29333333333335</v>
      </c>
      <c r="R14" s="20">
        <f>SUM(E14/N14)</f>
        <v>59.961305925030231</v>
      </c>
      <c r="S14" t="s">
        <v>8310</v>
      </c>
      <c r="T14" t="s">
        <v>8311</v>
      </c>
    </row>
    <row r="15" spans="1:21" ht="16.5" customHeight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>(((I15/60)/60)/24)+DATE(1970,1,1)</f>
        <v>42544.852083333331</v>
      </c>
      <c r="K15">
        <v>1463588109</v>
      </c>
      <c r="L15" s="14">
        <f>(((K15/60)/60)/24)+DATE(1970,1,1)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>SUM(E15/D15)*100</f>
        <v>159.97142857142856</v>
      </c>
      <c r="R15" s="20">
        <f>SUM(E15/N15)</f>
        <v>109.78431372549019</v>
      </c>
      <c r="S15" t="s">
        <v>8310</v>
      </c>
      <c r="T15" t="s">
        <v>8311</v>
      </c>
    </row>
    <row r="16" spans="1:21" ht="16.5" customHeight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>(((I16/60)/60)/24)+DATE(1970,1,1)</f>
        <v>41833.582638888889</v>
      </c>
      <c r="K16">
        <v>1403051888</v>
      </c>
      <c r="L16" s="14">
        <f>(((K16/60)/60)/24)+DATE(1970,1,1)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>SUM(E16/D16)*100</f>
        <v>100.93333333333334</v>
      </c>
      <c r="R16" s="20">
        <f>SUM(E16/N16)</f>
        <v>147.70731707317074</v>
      </c>
      <c r="S16" t="s">
        <v>8310</v>
      </c>
      <c r="T16" t="s">
        <v>8311</v>
      </c>
    </row>
    <row r="17" spans="1:20" ht="16.5" customHeight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>(((I17/60)/60)/24)+DATE(1970,1,1)</f>
        <v>42274.843055555553</v>
      </c>
      <c r="K17">
        <v>1441790658</v>
      </c>
      <c r="L17" s="14">
        <f>(((K17/60)/60)/24)+DATE(1970,1,1)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>SUM(E17/D17)*100</f>
        <v>106.60000000000001</v>
      </c>
      <c r="R17" s="20">
        <f>SUM(E17/N17)</f>
        <v>21.755102040816325</v>
      </c>
      <c r="S17" t="s">
        <v>8310</v>
      </c>
      <c r="T17" t="s">
        <v>8311</v>
      </c>
    </row>
    <row r="18" spans="1:20" ht="16.5" customHeight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>(((I18/60)/60)/24)+DATE(1970,1,1)</f>
        <v>41806.229166666664</v>
      </c>
      <c r="K18">
        <v>1398971211</v>
      </c>
      <c r="L18" s="14">
        <f>(((K18/60)/60)/24)+DATE(1970,1,1)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>SUM(E18/D18)*100</f>
        <v>100.24166666666667</v>
      </c>
      <c r="R18" s="20">
        <f>SUM(E18/N18)</f>
        <v>171.84285714285716</v>
      </c>
      <c r="S18" t="s">
        <v>8310</v>
      </c>
      <c r="T18" t="s">
        <v>8311</v>
      </c>
    </row>
    <row r="19" spans="1:20" ht="16.5" customHeight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>(((I19/60)/60)/24)+DATE(1970,1,1)</f>
        <v>41947.773402777777</v>
      </c>
      <c r="K19">
        <v>1412530422</v>
      </c>
      <c r="L19" s="14">
        <f>(((K19/60)/60)/24)+DATE(1970,1,1)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>SUM(E19/D19)*100</f>
        <v>100.66666666666666</v>
      </c>
      <c r="R19" s="20">
        <f>SUM(E19/N19)</f>
        <v>41.944444444444443</v>
      </c>
      <c r="S19" t="s">
        <v>8310</v>
      </c>
      <c r="T19" t="s">
        <v>8311</v>
      </c>
    </row>
    <row r="20" spans="1:20" ht="16.5" customHeight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>(((I20/60)/60)/24)+DATE(1970,1,1)</f>
        <v>41899.542314814818</v>
      </c>
      <c r="K20">
        <v>1408366856</v>
      </c>
      <c r="L20" s="14">
        <f>(((K20/60)/60)/24)+DATE(1970,1,1)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>SUM(E20/D20)*100</f>
        <v>106.32110000000002</v>
      </c>
      <c r="R20" s="20">
        <f>SUM(E20/N20)</f>
        <v>93.264122807017543</v>
      </c>
      <c r="S20" t="s">
        <v>8310</v>
      </c>
      <c r="T20" t="s">
        <v>8311</v>
      </c>
    </row>
    <row r="21" spans="1:20" ht="16.5" customHeight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>(((I21/60)/60)/24)+DATE(1970,1,1)</f>
        <v>42205.816365740742</v>
      </c>
      <c r="K21">
        <v>1434828934</v>
      </c>
      <c r="L21" s="14">
        <f>(((K21/60)/60)/24)+DATE(1970,1,1)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>SUM(E21/D21)*100</f>
        <v>145.29411764705881</v>
      </c>
      <c r="R21" s="20">
        <f>SUM(E21/N21)</f>
        <v>56.136363636363633</v>
      </c>
      <c r="S21" t="s">
        <v>8310</v>
      </c>
      <c r="T21" t="s">
        <v>8311</v>
      </c>
    </row>
    <row r="22" spans="1:20" ht="16.5" customHeight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>(((I22/60)/60)/24)+DATE(1970,1,1)</f>
        <v>42260.758240740746</v>
      </c>
      <c r="K22">
        <v>1436983912</v>
      </c>
      <c r="L22" s="14">
        <f>(((K22/60)/60)/24)+DATE(1970,1,1)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>SUM(E22/D22)*100</f>
        <v>100.2</v>
      </c>
      <c r="R22" s="20">
        <f>SUM(E22/N22)</f>
        <v>80.16</v>
      </c>
      <c r="S22" t="s">
        <v>8310</v>
      </c>
      <c r="T22" t="s">
        <v>8311</v>
      </c>
    </row>
    <row r="23" spans="1:20" ht="16.5" customHeight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>(((I23/60)/60)/24)+DATE(1970,1,1)</f>
        <v>41908.627187500002</v>
      </c>
      <c r="K23">
        <v>1409151789</v>
      </c>
      <c r="L23" s="14">
        <f>(((K23/60)/60)/24)+DATE(1970,1,1)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>SUM(E23/D23)*100</f>
        <v>109.13513513513513</v>
      </c>
      <c r="R23" s="20">
        <f>SUM(E23/N23)</f>
        <v>199.9009900990099</v>
      </c>
      <c r="S23" t="s">
        <v>8310</v>
      </c>
      <c r="T23" t="s">
        <v>8311</v>
      </c>
    </row>
    <row r="24" spans="1:20" ht="16.5" customHeight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>(((I24/60)/60)/24)+DATE(1970,1,1)</f>
        <v>42005.332638888889</v>
      </c>
      <c r="K24">
        <v>1418766740</v>
      </c>
      <c r="L24" s="14">
        <f>(((K24/60)/60)/24)+DATE(1970,1,1)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>SUM(E24/D24)*100</f>
        <v>117.14285714285715</v>
      </c>
      <c r="R24" s="20">
        <f>SUM(E24/N24)</f>
        <v>51.25</v>
      </c>
      <c r="S24" t="s">
        <v>8310</v>
      </c>
      <c r="T24" t="s">
        <v>8311</v>
      </c>
    </row>
    <row r="25" spans="1:20" ht="16.5" customHeight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>(((I25/60)/60)/24)+DATE(1970,1,1)</f>
        <v>42124.638888888891</v>
      </c>
      <c r="K25">
        <v>1428086501</v>
      </c>
      <c r="L25" s="14">
        <f>(((K25/60)/60)/24)+DATE(1970,1,1)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>SUM(E25/D25)*100</f>
        <v>118.5</v>
      </c>
      <c r="R25" s="20">
        <f>SUM(E25/N25)</f>
        <v>103.04347826086956</v>
      </c>
      <c r="S25" t="s">
        <v>8310</v>
      </c>
      <c r="T25" t="s">
        <v>8311</v>
      </c>
    </row>
    <row r="26" spans="1:20" ht="16.5" customHeight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>(((I26/60)/60)/24)+DATE(1970,1,1)</f>
        <v>42262.818750000006</v>
      </c>
      <c r="K26">
        <v>1439494863</v>
      </c>
      <c r="L26" s="14">
        <f>(((K26/60)/60)/24)+DATE(1970,1,1)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>SUM(E26/D26)*100</f>
        <v>108.80768571428572</v>
      </c>
      <c r="R26" s="20">
        <f>SUM(E26/N26)</f>
        <v>66.346149825783982</v>
      </c>
      <c r="S26" t="s">
        <v>8310</v>
      </c>
      <c r="T26" t="s">
        <v>8311</v>
      </c>
    </row>
    <row r="27" spans="1:20" ht="16.5" customHeight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>(((I27/60)/60)/24)+DATE(1970,1,1)</f>
        <v>42378.025011574078</v>
      </c>
      <c r="K27">
        <v>1447115761</v>
      </c>
      <c r="L27" s="14">
        <f>(((K27/60)/60)/24)+DATE(1970,1,1)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>SUM(E27/D27)*100</f>
        <v>133.33333333333331</v>
      </c>
      <c r="R27" s="20">
        <f>SUM(E27/N27)</f>
        <v>57.142857142857146</v>
      </c>
      <c r="S27" t="s">
        <v>8310</v>
      </c>
      <c r="T27" t="s">
        <v>8311</v>
      </c>
    </row>
    <row r="28" spans="1:20" ht="16.5" customHeight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>(((I28/60)/60)/24)+DATE(1970,1,1)</f>
        <v>41868.515555555554</v>
      </c>
      <c r="K28">
        <v>1404822144</v>
      </c>
      <c r="L28" s="14">
        <f>(((K28/60)/60)/24)+DATE(1970,1,1)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>SUM(E28/D28)*100</f>
        <v>155.20000000000002</v>
      </c>
      <c r="R28" s="20">
        <f>SUM(E28/N28)</f>
        <v>102.10526315789474</v>
      </c>
      <c r="S28" t="s">
        <v>8310</v>
      </c>
      <c r="T28" t="s">
        <v>8311</v>
      </c>
    </row>
    <row r="29" spans="1:20" ht="16.5" customHeight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>(((I29/60)/60)/24)+DATE(1970,1,1)</f>
        <v>41959.206400462965</v>
      </c>
      <c r="K29">
        <v>1413518233</v>
      </c>
      <c r="L29" s="14">
        <f>(((K29/60)/60)/24)+DATE(1970,1,1)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>SUM(E29/D29)*100</f>
        <v>111.72500000000001</v>
      </c>
      <c r="R29" s="20">
        <f>SUM(E29/N29)</f>
        <v>148.96666666666667</v>
      </c>
      <c r="S29" t="s">
        <v>8310</v>
      </c>
      <c r="T29" t="s">
        <v>8311</v>
      </c>
    </row>
    <row r="30" spans="1:20" ht="16.5" customHeight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>(((I30/60)/60)/24)+DATE(1970,1,1)</f>
        <v>42354.96393518518</v>
      </c>
      <c r="K30">
        <v>1447715284</v>
      </c>
      <c r="L30" s="14">
        <f>(((K30/60)/60)/24)+DATE(1970,1,1)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>SUM(E30/D30)*100</f>
        <v>100.35000000000001</v>
      </c>
      <c r="R30" s="20">
        <f>SUM(E30/N30)</f>
        <v>169.6056338028169</v>
      </c>
      <c r="S30" t="s">
        <v>8310</v>
      </c>
      <c r="T30" t="s">
        <v>8311</v>
      </c>
    </row>
    <row r="31" spans="1:20" ht="16.5" customHeight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>(((I31/60)/60)/24)+DATE(1970,1,1)</f>
        <v>41842.67324074074</v>
      </c>
      <c r="K31">
        <v>1403453368</v>
      </c>
      <c r="L31" s="14">
        <f>(((K31/60)/60)/24)+DATE(1970,1,1)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>SUM(E31/D31)*100</f>
        <v>123.33333333333334</v>
      </c>
      <c r="R31" s="20">
        <f>SUM(E31/N31)</f>
        <v>31.623931623931625</v>
      </c>
      <c r="S31" t="s">
        <v>8310</v>
      </c>
      <c r="T31" t="s">
        <v>8311</v>
      </c>
    </row>
    <row r="32" spans="1:20" ht="16.5" customHeight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>(((I32/60)/60)/24)+DATE(1970,1,1)</f>
        <v>41872.292997685188</v>
      </c>
      <c r="K32">
        <v>1406012515</v>
      </c>
      <c r="L32" s="14">
        <f>(((K32/60)/60)/24)+DATE(1970,1,1)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>SUM(E32/D32)*100</f>
        <v>101.29975</v>
      </c>
      <c r="R32" s="20">
        <f>SUM(E32/N32)</f>
        <v>76.45264150943396</v>
      </c>
      <c r="S32" t="s">
        <v>8310</v>
      </c>
      <c r="T32" t="s">
        <v>8311</v>
      </c>
    </row>
    <row r="33" spans="1:20" ht="16.5" customHeight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>(((I33/60)/60)/24)+DATE(1970,1,1)</f>
        <v>42394.79206018518</v>
      </c>
      <c r="K33">
        <v>1452193234</v>
      </c>
      <c r="L33" s="14">
        <f>(((K33/60)/60)/24)+DATE(1970,1,1)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>SUM(E33/D33)*100</f>
        <v>100</v>
      </c>
      <c r="R33" s="20">
        <f>SUM(E33/N33)</f>
        <v>13</v>
      </c>
      <c r="S33" t="s">
        <v>8310</v>
      </c>
      <c r="T33" t="s">
        <v>8311</v>
      </c>
    </row>
    <row r="34" spans="1:20" ht="16.5" customHeight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>(((I34/60)/60)/24)+DATE(1970,1,1)</f>
        <v>42503.165972222225</v>
      </c>
      <c r="K34">
        <v>1459523017</v>
      </c>
      <c r="L34" s="14">
        <f>(((K34/60)/60)/24)+DATE(1970,1,1)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>SUM(E34/D34)*100</f>
        <v>100.24604569420035</v>
      </c>
      <c r="R34" s="20">
        <f>SUM(E34/N34)</f>
        <v>320.44943820224717</v>
      </c>
      <c r="S34" t="s">
        <v>8310</v>
      </c>
      <c r="T34" t="s">
        <v>8311</v>
      </c>
    </row>
    <row r="35" spans="1:20" ht="16.5" customHeight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>(((I35/60)/60)/24)+DATE(1970,1,1)</f>
        <v>42316.702557870376</v>
      </c>
      <c r="K35">
        <v>1444405901</v>
      </c>
      <c r="L35" s="14">
        <f>(((K35/60)/60)/24)+DATE(1970,1,1)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>SUM(E35/D35)*100</f>
        <v>102.0952380952381</v>
      </c>
      <c r="R35" s="20">
        <f>SUM(E35/N35)</f>
        <v>83.75</v>
      </c>
      <c r="S35" t="s">
        <v>8310</v>
      </c>
      <c r="T35" t="s">
        <v>8311</v>
      </c>
    </row>
    <row r="36" spans="1:20" ht="16.5" customHeight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>(((I36/60)/60)/24)+DATE(1970,1,1)</f>
        <v>41856.321770833332</v>
      </c>
      <c r="K36">
        <v>1405928601</v>
      </c>
      <c r="L36" s="14">
        <f>(((K36/60)/60)/24)+DATE(1970,1,1)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>SUM(E36/D36)*100</f>
        <v>130.46153846153845</v>
      </c>
      <c r="R36" s="20">
        <f>SUM(E36/N36)</f>
        <v>49.882352941176471</v>
      </c>
      <c r="S36" t="s">
        <v>8310</v>
      </c>
      <c r="T36" t="s">
        <v>8311</v>
      </c>
    </row>
    <row r="37" spans="1:20" ht="16.5" customHeight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>(((I37/60)/60)/24)+DATE(1970,1,1)</f>
        <v>42122</v>
      </c>
      <c r="K37">
        <v>1428130814</v>
      </c>
      <c r="L37" s="14">
        <f>(((K37/60)/60)/24)+DATE(1970,1,1)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>SUM(E37/D37)*100</f>
        <v>166.5</v>
      </c>
      <c r="R37" s="20">
        <f>SUM(E37/N37)</f>
        <v>59.464285714285715</v>
      </c>
      <c r="S37" t="s">
        <v>8310</v>
      </c>
      <c r="T37" t="s">
        <v>8311</v>
      </c>
    </row>
    <row r="38" spans="1:20" ht="16.5" customHeight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>(((I38/60)/60)/24)+DATE(1970,1,1)</f>
        <v>42098.265335648146</v>
      </c>
      <c r="K38">
        <v>1425540125</v>
      </c>
      <c r="L38" s="14">
        <f>(((K38/60)/60)/24)+DATE(1970,1,1)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>SUM(E38/D38)*100</f>
        <v>142.15</v>
      </c>
      <c r="R38" s="20">
        <f>SUM(E38/N38)</f>
        <v>193.84090909090909</v>
      </c>
      <c r="S38" t="s">
        <v>8310</v>
      </c>
      <c r="T38" t="s">
        <v>8311</v>
      </c>
    </row>
    <row r="39" spans="1:20" ht="16.5" customHeight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>(((I39/60)/60)/24)+DATE(1970,1,1)</f>
        <v>42062.693043981482</v>
      </c>
      <c r="K39">
        <v>1422463079</v>
      </c>
      <c r="L39" s="14">
        <f>(((K39/60)/60)/24)+DATE(1970,1,1)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>SUM(E39/D39)*100</f>
        <v>183.44090909090909</v>
      </c>
      <c r="R39" s="20">
        <f>SUM(E39/N39)</f>
        <v>159.51383399209487</v>
      </c>
      <c r="S39" t="s">
        <v>8310</v>
      </c>
      <c r="T39" t="s">
        <v>8311</v>
      </c>
    </row>
    <row r="40" spans="1:20" ht="16.5" customHeight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>(((I40/60)/60)/24)+DATE(1970,1,1)</f>
        <v>41405.057222222218</v>
      </c>
      <c r="K40">
        <v>1365643344</v>
      </c>
      <c r="L40" s="14">
        <f>(((K40/60)/60)/24)+DATE(1970,1,1)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>SUM(E40/D40)*100</f>
        <v>110.04</v>
      </c>
      <c r="R40" s="20">
        <f>SUM(E40/N40)</f>
        <v>41.68181818181818</v>
      </c>
      <c r="S40" t="s">
        <v>8310</v>
      </c>
      <c r="T40" t="s">
        <v>8311</v>
      </c>
    </row>
    <row r="41" spans="1:20" ht="16.5" customHeight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>(((I41/60)/60)/24)+DATE(1970,1,1)</f>
        <v>41784.957638888889</v>
      </c>
      <c r="K41">
        <v>1398388068</v>
      </c>
      <c r="L41" s="14">
        <f>(((K41/60)/60)/24)+DATE(1970,1,1)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>SUM(E41/D41)*100</f>
        <v>130.98000000000002</v>
      </c>
      <c r="R41" s="20">
        <f>SUM(E41/N41)</f>
        <v>150.89861751152074</v>
      </c>
      <c r="S41" t="s">
        <v>8310</v>
      </c>
      <c r="T41" t="s">
        <v>8311</v>
      </c>
    </row>
    <row r="42" spans="1:20" ht="16.5" customHeight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>(((I42/60)/60)/24)+DATE(1970,1,1)</f>
        <v>41809.166666666664</v>
      </c>
      <c r="K42">
        <v>1401426488</v>
      </c>
      <c r="L42" s="14">
        <f>(((K42/60)/60)/24)+DATE(1970,1,1)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>SUM(E42/D42)*100</f>
        <v>101.35000000000001</v>
      </c>
      <c r="R42" s="20">
        <f>SUM(E42/N42)</f>
        <v>126.6875</v>
      </c>
      <c r="S42" t="s">
        <v>8310</v>
      </c>
      <c r="T42" t="s">
        <v>8311</v>
      </c>
    </row>
    <row r="43" spans="1:20" ht="16.5" customHeight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>(((I43/60)/60)/24)+DATE(1970,1,1)</f>
        <v>41917.568912037037</v>
      </c>
      <c r="K43">
        <v>1409924354</v>
      </c>
      <c r="L43" s="14">
        <f>(((K43/60)/60)/24)+DATE(1970,1,1)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>SUM(E43/D43)*100</f>
        <v>100</v>
      </c>
      <c r="R43" s="20">
        <f>SUM(E43/N43)</f>
        <v>105.26315789473684</v>
      </c>
      <c r="S43" t="s">
        <v>8310</v>
      </c>
      <c r="T43" t="s">
        <v>8311</v>
      </c>
    </row>
    <row r="44" spans="1:20" ht="16.5" customHeight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>(((I44/60)/60)/24)+DATE(1970,1,1)</f>
        <v>42001.639189814814</v>
      </c>
      <c r="K44">
        <v>1417188026</v>
      </c>
      <c r="L44" s="14">
        <f>(((K44/60)/60)/24)+DATE(1970,1,1)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>SUM(E44/D44)*100</f>
        <v>141.85714285714286</v>
      </c>
      <c r="R44" s="20">
        <f>SUM(E44/N44)</f>
        <v>117.51479289940828</v>
      </c>
      <c r="S44" t="s">
        <v>8310</v>
      </c>
      <c r="T44" t="s">
        <v>8311</v>
      </c>
    </row>
    <row r="45" spans="1:20" ht="16.5" customHeight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>(((I45/60)/60)/24)+DATE(1970,1,1)</f>
        <v>41833</v>
      </c>
      <c r="K45">
        <v>1402599486</v>
      </c>
      <c r="L45" s="14">
        <f>(((K45/60)/60)/24)+DATE(1970,1,1)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>SUM(E45/D45)*100</f>
        <v>308.65999999999997</v>
      </c>
      <c r="R45" s="20">
        <f>SUM(E45/N45)</f>
        <v>117.36121673003802</v>
      </c>
      <c r="S45" t="s">
        <v>8310</v>
      </c>
      <c r="T45" t="s">
        <v>8311</v>
      </c>
    </row>
    <row r="46" spans="1:20" ht="16.5" customHeight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>(((I46/60)/60)/24)+DATE(1970,1,1)</f>
        <v>41919.098807870374</v>
      </c>
      <c r="K46">
        <v>1408760537</v>
      </c>
      <c r="L46" s="14">
        <f>(((K46/60)/60)/24)+DATE(1970,1,1)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>SUM(E46/D46)*100</f>
        <v>100</v>
      </c>
      <c r="R46" s="20">
        <f>SUM(E46/N46)</f>
        <v>133.33333333333334</v>
      </c>
      <c r="S46" t="s">
        <v>8310</v>
      </c>
      <c r="T46" t="s">
        <v>8311</v>
      </c>
    </row>
    <row r="47" spans="1:20" ht="16.5" customHeight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>(((I47/60)/60)/24)+DATE(1970,1,1)</f>
        <v>42487.623923611114</v>
      </c>
      <c r="K47">
        <v>1459177107</v>
      </c>
      <c r="L47" s="14">
        <f>(((K47/60)/60)/24)+DATE(1970,1,1)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>SUM(E47/D47)*100</f>
        <v>120</v>
      </c>
      <c r="R47" s="20">
        <f>SUM(E47/N47)</f>
        <v>98.360655737704917</v>
      </c>
      <c r="S47" t="s">
        <v>8310</v>
      </c>
      <c r="T47" t="s">
        <v>8311</v>
      </c>
    </row>
    <row r="48" spans="1:20" ht="16.5" customHeight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>(((I48/60)/60)/24)+DATE(1970,1,1)</f>
        <v>42353.964976851858</v>
      </c>
      <c r="K48">
        <v>1447628974</v>
      </c>
      <c r="L48" s="14">
        <f>(((K48/60)/60)/24)+DATE(1970,1,1)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>SUM(E48/D48)*100</f>
        <v>104.16666666666667</v>
      </c>
      <c r="R48" s="20">
        <f>SUM(E48/N48)</f>
        <v>194.44444444444446</v>
      </c>
      <c r="S48" t="s">
        <v>8310</v>
      </c>
      <c r="T48" t="s">
        <v>8311</v>
      </c>
    </row>
    <row r="49" spans="1:20" ht="16.5" customHeight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>(((I49/60)/60)/24)+DATE(1970,1,1)</f>
        <v>41992.861192129625</v>
      </c>
      <c r="K49">
        <v>1413834007</v>
      </c>
      <c r="L49" s="14">
        <f>(((K49/60)/60)/24)+DATE(1970,1,1)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>SUM(E49/D49)*100</f>
        <v>107.61100000000002</v>
      </c>
      <c r="R49" s="20">
        <f>SUM(E49/N49)</f>
        <v>76.865000000000009</v>
      </c>
      <c r="S49" t="s">
        <v>8310</v>
      </c>
      <c r="T49" t="s">
        <v>8311</v>
      </c>
    </row>
    <row r="50" spans="1:20" ht="16.5" customHeight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>(((I50/60)/60)/24)+DATE(1970,1,1)</f>
        <v>42064.5</v>
      </c>
      <c r="K50">
        <v>1422534260</v>
      </c>
      <c r="L50" s="14">
        <f>(((K50/60)/60)/24)+DATE(1970,1,1)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>SUM(E50/D50)*100</f>
        <v>107.94999999999999</v>
      </c>
      <c r="R50" s="20">
        <f>SUM(E50/N50)</f>
        <v>56.815789473684212</v>
      </c>
      <c r="S50" t="s">
        <v>8310</v>
      </c>
      <c r="T50" t="s">
        <v>8311</v>
      </c>
    </row>
    <row r="51" spans="1:20" ht="16.5" customHeight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>(((I51/60)/60)/24)+DATE(1970,1,1)</f>
        <v>42301.176446759258</v>
      </c>
      <c r="K51">
        <v>1443068045</v>
      </c>
      <c r="L51" s="14">
        <f>(((K51/60)/60)/24)+DATE(1970,1,1)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>SUM(E51/D51)*100</f>
        <v>100</v>
      </c>
      <c r="R51" s="20">
        <f>SUM(E51/N51)</f>
        <v>137.93103448275863</v>
      </c>
      <c r="S51" t="s">
        <v>8310</v>
      </c>
      <c r="T51" t="s">
        <v>8311</v>
      </c>
    </row>
    <row r="52" spans="1:20" ht="16.5" customHeight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>(((I52/60)/60)/24)+DATE(1970,1,1)</f>
        <v>42034.708333333328</v>
      </c>
      <c r="K52">
        <v>1419271458</v>
      </c>
      <c r="L52" s="14">
        <f>(((K52/60)/60)/24)+DATE(1970,1,1)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>SUM(E52/D52)*100</f>
        <v>100</v>
      </c>
      <c r="R52" s="20">
        <f>SUM(E52/N52)</f>
        <v>27.272727272727273</v>
      </c>
      <c r="S52" t="s">
        <v>8310</v>
      </c>
      <c r="T52" t="s">
        <v>8311</v>
      </c>
    </row>
    <row r="53" spans="1:20" ht="16.5" customHeight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>(((I53/60)/60)/24)+DATE(1970,1,1)</f>
        <v>42226.928668981483</v>
      </c>
      <c r="K53">
        <v>1436653037</v>
      </c>
      <c r="L53" s="14">
        <f>(((K53/60)/60)/24)+DATE(1970,1,1)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>SUM(E53/D53)*100</f>
        <v>128.0181818181818</v>
      </c>
      <c r="R53" s="20">
        <f>SUM(E53/N53)</f>
        <v>118.33613445378151</v>
      </c>
      <c r="S53" t="s">
        <v>8310</v>
      </c>
      <c r="T53" t="s">
        <v>8311</v>
      </c>
    </row>
    <row r="54" spans="1:20" ht="16.5" customHeight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>(((I54/60)/60)/24)+DATE(1970,1,1)</f>
        <v>41837.701921296299</v>
      </c>
      <c r="K54">
        <v>1403023846</v>
      </c>
      <c r="L54" s="14">
        <f>(((K54/60)/60)/24)+DATE(1970,1,1)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>SUM(E54/D54)*100</f>
        <v>116.21</v>
      </c>
      <c r="R54" s="20">
        <f>SUM(E54/N54)</f>
        <v>223.48076923076923</v>
      </c>
      <c r="S54" t="s">
        <v>8310</v>
      </c>
      <c r="T54" t="s">
        <v>8311</v>
      </c>
    </row>
    <row r="55" spans="1:20" ht="16.5" customHeight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>(((I55/60)/60)/24)+DATE(1970,1,1)</f>
        <v>41733.916666666664</v>
      </c>
      <c r="K55">
        <v>1395407445</v>
      </c>
      <c r="L55" s="14">
        <f>(((K55/60)/60)/24)+DATE(1970,1,1)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>SUM(E55/D55)*100</f>
        <v>109.63333333333334</v>
      </c>
      <c r="R55" s="20">
        <f>SUM(E55/N55)</f>
        <v>28.111111111111111</v>
      </c>
      <c r="S55" t="s">
        <v>8310</v>
      </c>
      <c r="T55" t="s">
        <v>8311</v>
      </c>
    </row>
    <row r="56" spans="1:20" ht="16.5" customHeight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>(((I56/60)/60)/24)+DATE(1970,1,1)</f>
        <v>42363.713206018518</v>
      </c>
      <c r="K56">
        <v>1448471221</v>
      </c>
      <c r="L56" s="14">
        <f>(((K56/60)/60)/24)+DATE(1970,1,1)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>SUM(E56/D56)*100</f>
        <v>101</v>
      </c>
      <c r="R56" s="20">
        <f>SUM(E56/N56)</f>
        <v>194.23076923076923</v>
      </c>
      <c r="S56" t="s">
        <v>8310</v>
      </c>
      <c r="T56" t="s">
        <v>8311</v>
      </c>
    </row>
    <row r="57" spans="1:20" ht="16.5" customHeight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>(((I57/60)/60)/24)+DATE(1970,1,1)</f>
        <v>42517.968935185185</v>
      </c>
      <c r="K57">
        <v>1462576516</v>
      </c>
      <c r="L57" s="14">
        <f>(((K57/60)/60)/24)+DATE(1970,1,1)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>SUM(E57/D57)*100</f>
        <v>128.95348837209301</v>
      </c>
      <c r="R57" s="20">
        <f>SUM(E57/N57)</f>
        <v>128.95348837209303</v>
      </c>
      <c r="S57" t="s">
        <v>8310</v>
      </c>
      <c r="T57" t="s">
        <v>8311</v>
      </c>
    </row>
    <row r="58" spans="1:20" ht="16.5" customHeight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>(((I58/60)/60)/24)+DATE(1970,1,1)</f>
        <v>42163.666666666672</v>
      </c>
      <c r="K58">
        <v>1432559424</v>
      </c>
      <c r="L58" s="14">
        <f>(((K58/60)/60)/24)+DATE(1970,1,1)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>SUM(E58/D58)*100</f>
        <v>107.26249999999999</v>
      </c>
      <c r="R58" s="20">
        <f>SUM(E58/N58)</f>
        <v>49.316091954022987</v>
      </c>
      <c r="S58" t="s">
        <v>8310</v>
      </c>
      <c r="T58" t="s">
        <v>8311</v>
      </c>
    </row>
    <row r="59" spans="1:20" ht="16.5" customHeight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>(((I59/60)/60)/24)+DATE(1970,1,1)</f>
        <v>42119.83289351852</v>
      </c>
      <c r="K59">
        <v>1427399962</v>
      </c>
      <c r="L59" s="14">
        <f>(((K59/60)/60)/24)+DATE(1970,1,1)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>SUM(E59/D59)*100</f>
        <v>101.89999999999999</v>
      </c>
      <c r="R59" s="20">
        <f>SUM(E59/N59)</f>
        <v>221.52173913043478</v>
      </c>
      <c r="S59" t="s">
        <v>8310</v>
      </c>
      <c r="T59" t="s">
        <v>8311</v>
      </c>
    </row>
    <row r="60" spans="1:20" ht="16.5" customHeight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>(((I60/60)/60)/24)+DATE(1970,1,1)</f>
        <v>41962.786712962959</v>
      </c>
      <c r="K60">
        <v>1413827572</v>
      </c>
      <c r="L60" s="14">
        <f>(((K60/60)/60)/24)+DATE(1970,1,1)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>SUM(E60/D60)*100</f>
        <v>102.91</v>
      </c>
      <c r="R60" s="20">
        <f>SUM(E60/N60)</f>
        <v>137.21333333333334</v>
      </c>
      <c r="S60" t="s">
        <v>8310</v>
      </c>
      <c r="T60" t="s">
        <v>8311</v>
      </c>
    </row>
    <row r="61" spans="1:20" ht="16.5" customHeight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>(((I61/60)/60)/24)+DATE(1970,1,1)</f>
        <v>42261.875</v>
      </c>
      <c r="K61">
        <v>1439530776</v>
      </c>
      <c r="L61" s="14">
        <f>(((K61/60)/60)/24)+DATE(1970,1,1)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>SUM(E61/D61)*100</f>
        <v>100.12570000000001</v>
      </c>
      <c r="R61" s="20">
        <f>SUM(E61/N61)</f>
        <v>606.82242424242418</v>
      </c>
      <c r="S61" t="s">
        <v>8310</v>
      </c>
      <c r="T61" t="s">
        <v>8311</v>
      </c>
    </row>
    <row r="62" spans="1:20" ht="16.5" customHeight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>(((I62/60)/60)/24)+DATE(1970,1,1)</f>
        <v>41721</v>
      </c>
      <c r="K62">
        <v>1393882717</v>
      </c>
      <c r="L62" s="14">
        <f>(((K62/60)/60)/24)+DATE(1970,1,1)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>SUM(E62/D62)*100</f>
        <v>103.29622222222221</v>
      </c>
      <c r="R62" s="20">
        <f>SUM(E62/N62)</f>
        <v>43.040092592592593</v>
      </c>
      <c r="S62" t="s">
        <v>8310</v>
      </c>
      <c r="T62" t="s">
        <v>8312</v>
      </c>
    </row>
    <row r="63" spans="1:20" ht="16.5" customHeight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>(((I63/60)/60)/24)+DATE(1970,1,1)</f>
        <v>41431.814317129632</v>
      </c>
      <c r="K63">
        <v>1368646357</v>
      </c>
      <c r="L63" s="14">
        <f>(((K63/60)/60)/24)+DATE(1970,1,1)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>SUM(E63/D63)*100</f>
        <v>148.30000000000001</v>
      </c>
      <c r="R63" s="20">
        <f>SUM(E63/N63)</f>
        <v>322.39130434782606</v>
      </c>
      <c r="S63" t="s">
        <v>8310</v>
      </c>
      <c r="T63" t="s">
        <v>8312</v>
      </c>
    </row>
    <row r="64" spans="1:20" ht="16.5" customHeight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>(((I64/60)/60)/24)+DATE(1970,1,1)</f>
        <v>41336.799513888887</v>
      </c>
      <c r="K64">
        <v>1360177878</v>
      </c>
      <c r="L64" s="14">
        <f>(((K64/60)/60)/24)+DATE(1970,1,1)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>SUM(E64/D64)*100</f>
        <v>154.73333333333332</v>
      </c>
      <c r="R64" s="20">
        <f>SUM(E64/N64)</f>
        <v>96.708333333333329</v>
      </c>
      <c r="S64" t="s">
        <v>8310</v>
      </c>
      <c r="T64" t="s">
        <v>8312</v>
      </c>
    </row>
    <row r="65" spans="1:20" ht="16.5" customHeight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>(((I65/60)/60)/24)+DATE(1970,1,1)</f>
        <v>41636.207638888889</v>
      </c>
      <c r="K65">
        <v>1386194013</v>
      </c>
      <c r="L65" s="14">
        <f>(((K65/60)/60)/24)+DATE(1970,1,1)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>SUM(E65/D65)*100</f>
        <v>113.51849999999999</v>
      </c>
      <c r="R65" s="20">
        <f>SUM(E65/N65)</f>
        <v>35.474531249999998</v>
      </c>
      <c r="S65" t="s">
        <v>8310</v>
      </c>
      <c r="T65" t="s">
        <v>8312</v>
      </c>
    </row>
    <row r="66" spans="1:20" ht="16.5" customHeight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>(((I66/60)/60)/24)+DATE(1970,1,1)</f>
        <v>41463.01829861111</v>
      </c>
      <c r="K66">
        <v>1370651181</v>
      </c>
      <c r="L66" s="14">
        <f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>SUM(E66/D66)*100</f>
        <v>173.33333333333334</v>
      </c>
      <c r="R66" s="20">
        <f>SUM(E66/N66)</f>
        <v>86.666666666666671</v>
      </c>
      <c r="S66" t="s">
        <v>8310</v>
      </c>
      <c r="T66" t="s">
        <v>8312</v>
      </c>
    </row>
    <row r="67" spans="1:20" ht="16.5" customHeight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>(((I67/60)/60)/24)+DATE(1970,1,1)</f>
        <v>41862.249305555553</v>
      </c>
      <c r="K67">
        <v>1405453354</v>
      </c>
      <c r="L67" s="14">
        <f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>SUM(E67/D67)*100</f>
        <v>107.52857142857141</v>
      </c>
      <c r="R67" s="20">
        <f>SUM(E67/N67)</f>
        <v>132.05263157894737</v>
      </c>
      <c r="S67" t="s">
        <v>8310</v>
      </c>
      <c r="T67" t="s">
        <v>8312</v>
      </c>
    </row>
    <row r="68" spans="1:20" ht="16.5" customHeight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>(((I68/60)/60)/24)+DATE(1970,1,1)</f>
        <v>42569.849768518514</v>
      </c>
      <c r="K68">
        <v>1466281420</v>
      </c>
      <c r="L68" s="14">
        <f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>SUM(E68/D68)*100</f>
        <v>118.6</v>
      </c>
      <c r="R68" s="20">
        <f>SUM(E68/N68)</f>
        <v>91.230769230769226</v>
      </c>
      <c r="S68" t="s">
        <v>8310</v>
      </c>
      <c r="T68" t="s">
        <v>8312</v>
      </c>
    </row>
    <row r="69" spans="1:20" ht="16.5" customHeight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>(((I69/60)/60)/24)+DATE(1970,1,1)</f>
        <v>41105.583379629628</v>
      </c>
      <c r="K69">
        <v>1339768804</v>
      </c>
      <c r="L69" s="14">
        <f>(((K69/60)/60)/24)+DATE(1970,1,1)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>SUM(E69/D69)*100</f>
        <v>116.25000000000001</v>
      </c>
      <c r="R69" s="20">
        <f>SUM(E69/N69)</f>
        <v>116.25</v>
      </c>
      <c r="S69" t="s">
        <v>8310</v>
      </c>
      <c r="T69" t="s">
        <v>8312</v>
      </c>
    </row>
    <row r="70" spans="1:20" ht="16.5" customHeight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>(((I70/60)/60)/24)+DATE(1970,1,1)</f>
        <v>41693.569340277776</v>
      </c>
      <c r="K70">
        <v>1390570791</v>
      </c>
      <c r="L70" s="14">
        <f>(((K70/60)/60)/24)+DATE(1970,1,1)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>SUM(E70/D70)*100</f>
        <v>127.16666666666667</v>
      </c>
      <c r="R70" s="20">
        <f>SUM(E70/N70)</f>
        <v>21.194444444444443</v>
      </c>
      <c r="S70" t="s">
        <v>8310</v>
      </c>
      <c r="T70" t="s">
        <v>8312</v>
      </c>
    </row>
    <row r="71" spans="1:20" ht="16.5" customHeight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>(((I71/60)/60)/24)+DATE(1970,1,1)</f>
        <v>40818.290972222225</v>
      </c>
      <c r="K71">
        <v>1314765025</v>
      </c>
      <c r="L71" s="14">
        <f>(((K71/60)/60)/24)+DATE(1970,1,1)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>SUM(E71/D71)*100</f>
        <v>110.9423</v>
      </c>
      <c r="R71" s="20">
        <f>SUM(E71/N71)</f>
        <v>62.327134831460668</v>
      </c>
      <c r="S71" t="s">
        <v>8310</v>
      </c>
      <c r="T71" t="s">
        <v>8312</v>
      </c>
    </row>
    <row r="72" spans="1:20" ht="16.5" customHeight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>(((I72/60)/60)/24)+DATE(1970,1,1)</f>
        <v>40790.896354166667</v>
      </c>
      <c r="K72">
        <v>1309987845</v>
      </c>
      <c r="L72" s="14">
        <f>(((K72/60)/60)/24)+DATE(1970,1,1)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>SUM(E72/D72)*100</f>
        <v>127.2</v>
      </c>
      <c r="R72" s="20">
        <f>SUM(E72/N72)</f>
        <v>37.411764705882355</v>
      </c>
      <c r="S72" t="s">
        <v>8310</v>
      </c>
      <c r="T72" t="s">
        <v>8312</v>
      </c>
    </row>
    <row r="73" spans="1:20" ht="16.5" customHeight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>(((I73/60)/60)/24)+DATE(1970,1,1)</f>
        <v>41057.271493055552</v>
      </c>
      <c r="K73">
        <v>1333002657</v>
      </c>
      <c r="L73" s="14">
        <f>(((K73/60)/60)/24)+DATE(1970,1,1)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>SUM(E73/D73)*100</f>
        <v>123.94444444444443</v>
      </c>
      <c r="R73" s="20">
        <f>SUM(E73/N73)</f>
        <v>69.71875</v>
      </c>
      <c r="S73" t="s">
        <v>8310</v>
      </c>
      <c r="T73" t="s">
        <v>8312</v>
      </c>
    </row>
    <row r="74" spans="1:20" ht="16.5" customHeight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>(((I74/60)/60)/24)+DATE(1970,1,1)</f>
        <v>41228</v>
      </c>
      <c r="K74">
        <v>1351210481</v>
      </c>
      <c r="L74" s="14">
        <f>(((K74/60)/60)/24)+DATE(1970,1,1)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>SUM(E74/D74)*100</f>
        <v>108.40909090909091</v>
      </c>
      <c r="R74" s="20">
        <f>SUM(E74/N74)</f>
        <v>58.170731707317074</v>
      </c>
      <c r="S74" t="s">
        <v>8310</v>
      </c>
      <c r="T74" t="s">
        <v>8312</v>
      </c>
    </row>
    <row r="75" spans="1:20" ht="16.5" customHeight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>(((I75/60)/60)/24)+DATE(1970,1,1)</f>
        <v>40666.165972222225</v>
      </c>
      <c r="K75">
        <v>1297620584</v>
      </c>
      <c r="L75" s="14">
        <f>(((K75/60)/60)/24)+DATE(1970,1,1)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>SUM(E75/D75)*100</f>
        <v>100</v>
      </c>
      <c r="R75" s="20">
        <f>SUM(E75/N75)</f>
        <v>50</v>
      </c>
      <c r="S75" t="s">
        <v>8310</v>
      </c>
      <c r="T75" t="s">
        <v>8312</v>
      </c>
    </row>
    <row r="76" spans="1:20" ht="16.5" customHeight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>(((I76/60)/60)/24)+DATE(1970,1,1)</f>
        <v>42390.487210648149</v>
      </c>
      <c r="K76">
        <v>1450784495</v>
      </c>
      <c r="L76" s="14">
        <f>(((K76/60)/60)/24)+DATE(1970,1,1)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>SUM(E76/D76)*100</f>
        <v>112.93199999999999</v>
      </c>
      <c r="R76" s="20">
        <f>SUM(E76/N76)</f>
        <v>19.471034482758618</v>
      </c>
      <c r="S76" t="s">
        <v>8310</v>
      </c>
      <c r="T76" t="s">
        <v>8312</v>
      </c>
    </row>
    <row r="77" spans="1:20" ht="16.5" customHeight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>(((I77/60)/60)/24)+DATE(1970,1,1)</f>
        <v>41387.209166666667</v>
      </c>
      <c r="K77">
        <v>1364101272</v>
      </c>
      <c r="L77" s="14">
        <f>(((K77/60)/60)/24)+DATE(1970,1,1)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>SUM(E77/D77)*100</f>
        <v>115.42857142857143</v>
      </c>
      <c r="R77" s="20">
        <f>SUM(E77/N77)</f>
        <v>85.957446808510639</v>
      </c>
      <c r="S77" t="s">
        <v>8310</v>
      </c>
      <c r="T77" t="s">
        <v>8312</v>
      </c>
    </row>
    <row r="78" spans="1:20" ht="16.5" customHeight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>(((I78/60)/60)/24)+DATE(1970,1,1)</f>
        <v>40904.733310185184</v>
      </c>
      <c r="K78">
        <v>1319819758</v>
      </c>
      <c r="L78" s="14">
        <f>(((K78/60)/60)/24)+DATE(1970,1,1)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>SUM(E78/D78)*100</f>
        <v>153.33333333333334</v>
      </c>
      <c r="R78" s="20">
        <f>SUM(E78/N78)</f>
        <v>30.666666666666668</v>
      </c>
      <c r="S78" t="s">
        <v>8310</v>
      </c>
      <c r="T78" t="s">
        <v>8312</v>
      </c>
    </row>
    <row r="79" spans="1:20" ht="16.5" customHeight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>(((I79/60)/60)/24)+DATE(1970,1,1)</f>
        <v>41050.124305555553</v>
      </c>
      <c r="K79">
        <v>1332991717</v>
      </c>
      <c r="L79" s="14">
        <f>(((K79/60)/60)/24)+DATE(1970,1,1)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>SUM(E79/D79)*100</f>
        <v>392.5</v>
      </c>
      <c r="R79" s="20">
        <f>SUM(E79/N79)</f>
        <v>60.384615384615387</v>
      </c>
      <c r="S79" t="s">
        <v>8310</v>
      </c>
      <c r="T79" t="s">
        <v>8312</v>
      </c>
    </row>
    <row r="80" spans="1:20" ht="16.5" customHeight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>(((I80/60)/60)/24)+DATE(1970,1,1)</f>
        <v>42614.730567129634</v>
      </c>
      <c r="K80">
        <v>1471887121</v>
      </c>
      <c r="L80" s="14">
        <f>(((K80/60)/60)/24)+DATE(1970,1,1)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>SUM(E80/D80)*100</f>
        <v>2702</v>
      </c>
      <c r="R80" s="20">
        <f>SUM(E80/N80)</f>
        <v>38.6</v>
      </c>
      <c r="S80" t="s">
        <v>8310</v>
      </c>
      <c r="T80" t="s">
        <v>8312</v>
      </c>
    </row>
    <row r="81" spans="1:20" ht="16.5" customHeight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>(((I81/60)/60)/24)+DATE(1970,1,1)</f>
        <v>41754.776539351849</v>
      </c>
      <c r="K81">
        <v>1395859093</v>
      </c>
      <c r="L81" s="14">
        <f>(((K81/60)/60)/24)+DATE(1970,1,1)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>SUM(E81/D81)*100</f>
        <v>127</v>
      </c>
      <c r="R81" s="20">
        <f>SUM(E81/N81)</f>
        <v>40.268292682926827</v>
      </c>
      <c r="S81" t="s">
        <v>8310</v>
      </c>
      <c r="T81" t="s">
        <v>8312</v>
      </c>
    </row>
    <row r="82" spans="1:20" ht="16.5" customHeight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>(((I82/60)/60)/24)+DATE(1970,1,1)</f>
        <v>41618.083981481483</v>
      </c>
      <c r="K82">
        <v>1383616856</v>
      </c>
      <c r="L82" s="14">
        <f>(((K82/60)/60)/24)+DATE(1970,1,1)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>SUM(E82/D82)*100</f>
        <v>107.25</v>
      </c>
      <c r="R82" s="20">
        <f>SUM(E82/N82)</f>
        <v>273.82978723404256</v>
      </c>
      <c r="S82" t="s">
        <v>8310</v>
      </c>
      <c r="T82" t="s">
        <v>8312</v>
      </c>
    </row>
    <row r="83" spans="1:20" ht="16.5" customHeight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>(((I83/60)/60)/24)+DATE(1970,1,1)</f>
        <v>41104.126388888886</v>
      </c>
      <c r="K83">
        <v>1341892127</v>
      </c>
      <c r="L83" s="14">
        <f>(((K83/60)/60)/24)+DATE(1970,1,1)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>SUM(E83/D83)*100</f>
        <v>198</v>
      </c>
      <c r="R83" s="20">
        <f>SUM(E83/N83)</f>
        <v>53.035714285714285</v>
      </c>
      <c r="S83" t="s">
        <v>8310</v>
      </c>
      <c r="T83" t="s">
        <v>8312</v>
      </c>
    </row>
    <row r="84" spans="1:20" ht="16.5" customHeight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>(((I84/60)/60)/24)+DATE(1970,1,1)</f>
        <v>40825.820150462961</v>
      </c>
      <c r="K84">
        <v>1315597261</v>
      </c>
      <c r="L84" s="14">
        <f>(((K84/60)/60)/24)+DATE(1970,1,1)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>SUM(E84/D84)*100</f>
        <v>100.01249999999999</v>
      </c>
      <c r="R84" s="20">
        <f>SUM(E84/N84)</f>
        <v>40.005000000000003</v>
      </c>
      <c r="S84" t="s">
        <v>8310</v>
      </c>
      <c r="T84" t="s">
        <v>8312</v>
      </c>
    </row>
    <row r="85" spans="1:20" ht="16.5" customHeight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>(((I85/60)/60)/24)+DATE(1970,1,1)</f>
        <v>42057.479166666672</v>
      </c>
      <c r="K85">
        <v>1423320389</v>
      </c>
      <c r="L85" s="14">
        <f>(((K85/60)/60)/24)+DATE(1970,1,1)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>SUM(E85/D85)*100</f>
        <v>102.49999999999999</v>
      </c>
      <c r="R85" s="20">
        <f>SUM(E85/N85)</f>
        <v>15.76923076923077</v>
      </c>
      <c r="S85" t="s">
        <v>8310</v>
      </c>
      <c r="T85" t="s">
        <v>8312</v>
      </c>
    </row>
    <row r="86" spans="1:20" ht="16.5" customHeight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>(((I86/60)/60)/24)+DATE(1970,1,1)</f>
        <v>40678.757939814815</v>
      </c>
      <c r="K86">
        <v>1302891086</v>
      </c>
      <c r="L86" s="14">
        <f>(((K86/60)/60)/24)+DATE(1970,1,1)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>SUM(E86/D86)*100</f>
        <v>100</v>
      </c>
      <c r="R86" s="20">
        <f>SUM(E86/N86)</f>
        <v>71.428571428571431</v>
      </c>
      <c r="S86" t="s">
        <v>8310</v>
      </c>
      <c r="T86" t="s">
        <v>8312</v>
      </c>
    </row>
    <row r="87" spans="1:20" ht="16.5" customHeight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>(((I87/60)/60)/24)+DATE(1970,1,1)</f>
        <v>40809.125428240739</v>
      </c>
      <c r="K87">
        <v>1314154837</v>
      </c>
      <c r="L87" s="14">
        <f>(((K87/60)/60)/24)+DATE(1970,1,1)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>SUM(E87/D87)*100</f>
        <v>125.49999999999999</v>
      </c>
      <c r="R87" s="20">
        <f>SUM(E87/N87)</f>
        <v>71.714285714285708</v>
      </c>
      <c r="S87" t="s">
        <v>8310</v>
      </c>
      <c r="T87" t="s">
        <v>8312</v>
      </c>
    </row>
    <row r="88" spans="1:20" ht="16.5" customHeight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>(((I88/60)/60)/24)+DATE(1970,1,1)</f>
        <v>42365.59774305555</v>
      </c>
      <c r="K88">
        <v>1444828845</v>
      </c>
      <c r="L88" s="14">
        <f>(((K88/60)/60)/24)+DATE(1970,1,1)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>SUM(E88/D88)*100</f>
        <v>106.46666666666667</v>
      </c>
      <c r="R88" s="20">
        <f>SUM(E88/N88)</f>
        <v>375.76470588235293</v>
      </c>
      <c r="S88" t="s">
        <v>8310</v>
      </c>
      <c r="T88" t="s">
        <v>8312</v>
      </c>
    </row>
    <row r="89" spans="1:20" ht="16.5" customHeight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>(((I89/60)/60)/24)+DATE(1970,1,1)</f>
        <v>40332.070138888892</v>
      </c>
      <c r="K89">
        <v>1274705803</v>
      </c>
      <c r="L89" s="14">
        <f>(((K89/60)/60)/24)+DATE(1970,1,1)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>SUM(E89/D89)*100</f>
        <v>104.60000000000001</v>
      </c>
      <c r="R89" s="20">
        <f>SUM(E89/N89)</f>
        <v>104.6</v>
      </c>
      <c r="S89" t="s">
        <v>8310</v>
      </c>
      <c r="T89" t="s">
        <v>8312</v>
      </c>
    </row>
    <row r="90" spans="1:20" ht="16.5" customHeight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>(((I90/60)/60)/24)+DATE(1970,1,1)</f>
        <v>41812.65892361111</v>
      </c>
      <c r="K90">
        <v>1401205731</v>
      </c>
      <c r="L90" s="14">
        <f>(((K90/60)/60)/24)+DATE(1970,1,1)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>SUM(E90/D90)*100</f>
        <v>102.85714285714285</v>
      </c>
      <c r="R90" s="20">
        <f>SUM(E90/N90)</f>
        <v>60</v>
      </c>
      <c r="S90" t="s">
        <v>8310</v>
      </c>
      <c r="T90" t="s">
        <v>8312</v>
      </c>
    </row>
    <row r="91" spans="1:20" ht="16.5" customHeight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>(((I91/60)/60)/24)+DATE(1970,1,1)</f>
        <v>41427.752222222225</v>
      </c>
      <c r="K91">
        <v>1368036192</v>
      </c>
      <c r="L91" s="14">
        <f>(((K91/60)/60)/24)+DATE(1970,1,1)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>SUM(E91/D91)*100</f>
        <v>115.06666666666668</v>
      </c>
      <c r="R91" s="20">
        <f>SUM(E91/N91)</f>
        <v>123.28571428571429</v>
      </c>
      <c r="S91" t="s">
        <v>8310</v>
      </c>
      <c r="T91" t="s">
        <v>8312</v>
      </c>
    </row>
    <row r="92" spans="1:20" ht="16.5" customHeight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>(((I92/60)/60)/24)+DATE(1970,1,1)</f>
        <v>40736.297442129631</v>
      </c>
      <c r="K92">
        <v>1307862499</v>
      </c>
      <c r="L92" s="14">
        <f>(((K92/60)/60)/24)+DATE(1970,1,1)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>SUM(E92/D92)*100</f>
        <v>100.4</v>
      </c>
      <c r="R92" s="20">
        <f>SUM(E92/N92)</f>
        <v>31.375</v>
      </c>
      <c r="S92" t="s">
        <v>8310</v>
      </c>
      <c r="T92" t="s">
        <v>8312</v>
      </c>
    </row>
    <row r="93" spans="1:20" ht="16.5" customHeight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>(((I93/60)/60)/24)+DATE(1970,1,1)</f>
        <v>40680.402361111112</v>
      </c>
      <c r="K93">
        <v>1300354764</v>
      </c>
      <c r="L93" s="14">
        <f>(((K93/60)/60)/24)+DATE(1970,1,1)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>SUM(E93/D93)*100</f>
        <v>120</v>
      </c>
      <c r="R93" s="20">
        <f>SUM(E93/N93)</f>
        <v>78.260869565217391</v>
      </c>
      <c r="S93" t="s">
        <v>8310</v>
      </c>
      <c r="T93" t="s">
        <v>8312</v>
      </c>
    </row>
    <row r="94" spans="1:20" ht="16.5" customHeight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>(((I94/60)/60)/24)+DATE(1970,1,1)</f>
        <v>42767.333333333328</v>
      </c>
      <c r="K94">
        <v>1481949983</v>
      </c>
      <c r="L94" s="14">
        <f>(((K94/60)/60)/24)+DATE(1970,1,1)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>SUM(E94/D94)*100</f>
        <v>105.2</v>
      </c>
      <c r="R94" s="20">
        <f>SUM(E94/N94)</f>
        <v>122.32558139534883</v>
      </c>
      <c r="S94" t="s">
        <v>8310</v>
      </c>
      <c r="T94" t="s">
        <v>8312</v>
      </c>
    </row>
    <row r="95" spans="1:20" ht="16.5" customHeight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>(((I95/60)/60)/24)+DATE(1970,1,1)</f>
        <v>41093.875</v>
      </c>
      <c r="K95">
        <v>1338928537</v>
      </c>
      <c r="L95" s="14">
        <f>(((K95/60)/60)/24)+DATE(1970,1,1)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>SUM(E95/D95)*100</f>
        <v>110.60000000000001</v>
      </c>
      <c r="R95" s="20">
        <f>SUM(E95/N95)</f>
        <v>73.733333333333334</v>
      </c>
      <c r="S95" t="s">
        <v>8310</v>
      </c>
      <c r="T95" t="s">
        <v>8312</v>
      </c>
    </row>
    <row r="96" spans="1:20" ht="16.5" customHeight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>(((I96/60)/60)/24)+DATE(1970,1,1)</f>
        <v>41736.717847222222</v>
      </c>
      <c r="K96">
        <v>1395162822</v>
      </c>
      <c r="L96" s="14">
        <f>(((K96/60)/60)/24)+DATE(1970,1,1)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>SUM(E96/D96)*100</f>
        <v>104</v>
      </c>
      <c r="R96" s="20">
        <f>SUM(E96/N96)</f>
        <v>21.666666666666668</v>
      </c>
      <c r="S96" t="s">
        <v>8310</v>
      </c>
      <c r="T96" t="s">
        <v>8312</v>
      </c>
    </row>
    <row r="97" spans="1:20" ht="16.5" customHeight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>(((I97/60)/60)/24)+DATE(1970,1,1)</f>
        <v>40965.005104166667</v>
      </c>
      <c r="K97">
        <v>1327622841</v>
      </c>
      <c r="L97" s="14">
        <f>(((K97/60)/60)/24)+DATE(1970,1,1)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>SUM(E97/D97)*100</f>
        <v>131.42857142857142</v>
      </c>
      <c r="R97" s="20">
        <f>SUM(E97/N97)</f>
        <v>21.904761904761905</v>
      </c>
      <c r="S97" t="s">
        <v>8310</v>
      </c>
      <c r="T97" t="s">
        <v>8312</v>
      </c>
    </row>
    <row r="98" spans="1:20" ht="16.5" customHeight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>(((I98/60)/60)/24)+DATE(1970,1,1)</f>
        <v>40391.125</v>
      </c>
      <c r="K98">
        <v>1274889241</v>
      </c>
      <c r="L98" s="14">
        <f>(((K98/60)/60)/24)+DATE(1970,1,1)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>SUM(E98/D98)*100</f>
        <v>114.66666666666667</v>
      </c>
      <c r="R98" s="20">
        <f>SUM(E98/N98)</f>
        <v>50.588235294117645</v>
      </c>
      <c r="S98" t="s">
        <v>8310</v>
      </c>
      <c r="T98" t="s">
        <v>8312</v>
      </c>
    </row>
    <row r="99" spans="1:20" ht="16.5" customHeight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>(((I99/60)/60)/24)+DATE(1970,1,1)</f>
        <v>40736.135208333333</v>
      </c>
      <c r="K99">
        <v>1307848482</v>
      </c>
      <c r="L99" s="14">
        <f>(((K99/60)/60)/24)+DATE(1970,1,1)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>SUM(E99/D99)*100</f>
        <v>106.25</v>
      </c>
      <c r="R99" s="20">
        <f>SUM(E99/N99)</f>
        <v>53.125</v>
      </c>
      <c r="S99" t="s">
        <v>8310</v>
      </c>
      <c r="T99" t="s">
        <v>8312</v>
      </c>
    </row>
    <row r="100" spans="1:20" ht="16.5" customHeight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>(((I100/60)/60)/24)+DATE(1970,1,1)</f>
        <v>41250.979166666664</v>
      </c>
      <c r="K100">
        <v>1351796674</v>
      </c>
      <c r="L100" s="14">
        <f>(((K100/60)/60)/24)+DATE(1970,1,1)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>SUM(E100/D100)*100</f>
        <v>106.25</v>
      </c>
      <c r="R100" s="20">
        <f>SUM(E100/N100)</f>
        <v>56.666666666666664</v>
      </c>
      <c r="S100" t="s">
        <v>8310</v>
      </c>
      <c r="T100" t="s">
        <v>8312</v>
      </c>
    </row>
    <row r="101" spans="1:20" ht="16.5" customHeight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>(((I101/60)/60)/24)+DATE(1970,1,1)</f>
        <v>41661.902766203704</v>
      </c>
      <c r="K101">
        <v>1387834799</v>
      </c>
      <c r="L101" s="14">
        <f>(((K101/60)/60)/24)+DATE(1970,1,1)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>SUM(E101/D101)*100</f>
        <v>106.01933333333334</v>
      </c>
      <c r="R101" s="20">
        <f>SUM(E101/N101)</f>
        <v>40.776666666666664</v>
      </c>
      <c r="S101" t="s">
        <v>8310</v>
      </c>
      <c r="T101" t="s">
        <v>8312</v>
      </c>
    </row>
    <row r="102" spans="1:20" ht="16.5" customHeight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>(((I102/60)/60)/24)+DATE(1970,1,1)</f>
        <v>41217.794976851852</v>
      </c>
      <c r="K102">
        <v>1350324286</v>
      </c>
      <c r="L102" s="14">
        <f>(((K102/60)/60)/24)+DATE(1970,1,1)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>SUM(E102/D102)*100</f>
        <v>100</v>
      </c>
      <c r="R102" s="20">
        <f>SUM(E102/N102)</f>
        <v>192.30769230769232</v>
      </c>
      <c r="S102" t="s">
        <v>8310</v>
      </c>
      <c r="T102" t="s">
        <v>8312</v>
      </c>
    </row>
    <row r="103" spans="1:20" ht="16.5" customHeight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>(((I103/60)/60)/24)+DATE(1970,1,1)</f>
        <v>41298.776736111111</v>
      </c>
      <c r="K103">
        <v>1356979110</v>
      </c>
      <c r="L103" s="14">
        <f>(((K103/60)/60)/24)+DATE(1970,1,1)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>SUM(E103/D103)*100</f>
        <v>100</v>
      </c>
      <c r="R103" s="20">
        <f>SUM(E103/N103)</f>
        <v>100</v>
      </c>
      <c r="S103" t="s">
        <v>8310</v>
      </c>
      <c r="T103" t="s">
        <v>8312</v>
      </c>
    </row>
    <row r="104" spans="1:20" ht="16.5" customHeight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>(((I104/60)/60)/24)+DATE(1970,1,1)</f>
        <v>40535.131168981483</v>
      </c>
      <c r="K104">
        <v>1290481733</v>
      </c>
      <c r="L104" s="14">
        <f>(((K104/60)/60)/24)+DATE(1970,1,1)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>SUM(E104/D104)*100</f>
        <v>127.75000000000001</v>
      </c>
      <c r="R104" s="20">
        <f>SUM(E104/N104)</f>
        <v>117.92307692307692</v>
      </c>
      <c r="S104" t="s">
        <v>8310</v>
      </c>
      <c r="T104" t="s">
        <v>8312</v>
      </c>
    </row>
    <row r="105" spans="1:20" ht="16.5" customHeight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>(((I105/60)/60)/24)+DATE(1970,1,1)</f>
        <v>41705.805902777778</v>
      </c>
      <c r="K105">
        <v>1392232830</v>
      </c>
      <c r="L105" s="14">
        <f>(((K105/60)/60)/24)+DATE(1970,1,1)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>SUM(E105/D105)*100</f>
        <v>105.15384615384616</v>
      </c>
      <c r="R105" s="20">
        <f>SUM(E105/N105)</f>
        <v>27.897959183673468</v>
      </c>
      <c r="S105" t="s">
        <v>8310</v>
      </c>
      <c r="T105" t="s">
        <v>8312</v>
      </c>
    </row>
    <row r="106" spans="1:20" ht="16.5" customHeight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>(((I106/60)/60)/24)+DATE(1970,1,1)</f>
        <v>40636.041666666664</v>
      </c>
      <c r="K106">
        <v>1299775266</v>
      </c>
      <c r="L106" s="14">
        <f>(((K106/60)/60)/24)+DATE(1970,1,1)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>SUM(E106/D106)*100</f>
        <v>120</v>
      </c>
      <c r="R106" s="20">
        <f>SUM(E106/N106)</f>
        <v>60</v>
      </c>
      <c r="S106" t="s">
        <v>8310</v>
      </c>
      <c r="T106" t="s">
        <v>8312</v>
      </c>
    </row>
    <row r="107" spans="1:20" ht="16.5" customHeight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>(((I107/60)/60)/24)+DATE(1970,1,1)</f>
        <v>42504</v>
      </c>
      <c r="K107">
        <v>1461605020</v>
      </c>
      <c r="L107" s="14">
        <f>(((K107/60)/60)/24)+DATE(1970,1,1)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>SUM(E107/D107)*100</f>
        <v>107.40909090909089</v>
      </c>
      <c r="R107" s="20">
        <f>SUM(E107/N107)</f>
        <v>39.383333333333333</v>
      </c>
      <c r="S107" t="s">
        <v>8310</v>
      </c>
      <c r="T107" t="s">
        <v>8312</v>
      </c>
    </row>
    <row r="108" spans="1:20" ht="16.5" customHeight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>(((I108/60)/60)/24)+DATE(1970,1,1)</f>
        <v>41001.776631944449</v>
      </c>
      <c r="K108">
        <v>1332182301</v>
      </c>
      <c r="L108" s="14">
        <f>(((K108/60)/60)/24)+DATE(1970,1,1)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>SUM(E108/D108)*100</f>
        <v>100.49999999999999</v>
      </c>
      <c r="R108" s="20">
        <f>SUM(E108/N108)</f>
        <v>186.11111111111111</v>
      </c>
      <c r="S108" t="s">
        <v>8310</v>
      </c>
      <c r="T108" t="s">
        <v>8312</v>
      </c>
    </row>
    <row r="109" spans="1:20" ht="16.5" customHeight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>(((I109/60)/60)/24)+DATE(1970,1,1)</f>
        <v>40657.982488425929</v>
      </c>
      <c r="K109">
        <v>1301787287</v>
      </c>
      <c r="L109" s="14">
        <f>(((K109/60)/60)/24)+DATE(1970,1,1)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>SUM(E109/D109)*100</f>
        <v>102.46666666666667</v>
      </c>
      <c r="R109" s="20">
        <f>SUM(E109/N109)</f>
        <v>111.37681159420291</v>
      </c>
      <c r="S109" t="s">
        <v>8310</v>
      </c>
      <c r="T109" t="s">
        <v>8312</v>
      </c>
    </row>
    <row r="110" spans="1:20" ht="16.5" customHeight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>(((I110/60)/60)/24)+DATE(1970,1,1)</f>
        <v>41425.613078703704</v>
      </c>
      <c r="K110">
        <v>1364827370</v>
      </c>
      <c r="L110" s="14">
        <f>(((K110/60)/60)/24)+DATE(1970,1,1)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>SUM(E110/D110)*100</f>
        <v>246.66666666666669</v>
      </c>
      <c r="R110" s="20">
        <f>SUM(E110/N110)</f>
        <v>78.723404255319153</v>
      </c>
      <c r="S110" t="s">
        <v>8310</v>
      </c>
      <c r="T110" t="s">
        <v>8312</v>
      </c>
    </row>
    <row r="111" spans="1:20" ht="16.5" customHeight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>(((I111/60)/60)/24)+DATE(1970,1,1)</f>
        <v>40600.025810185187</v>
      </c>
      <c r="K111">
        <v>1296088630</v>
      </c>
      <c r="L111" s="14">
        <f>(((K111/60)/60)/24)+DATE(1970,1,1)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>SUM(E111/D111)*100</f>
        <v>219.49999999999997</v>
      </c>
      <c r="R111" s="20">
        <f>SUM(E111/N111)</f>
        <v>46.702127659574465</v>
      </c>
      <c r="S111" t="s">
        <v>8310</v>
      </c>
      <c r="T111" t="s">
        <v>8312</v>
      </c>
    </row>
    <row r="112" spans="1:20" ht="16.5" customHeight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>(((I112/60)/60)/24)+DATE(1970,1,1)</f>
        <v>41592.249305555553</v>
      </c>
      <c r="K112">
        <v>1381445253</v>
      </c>
      <c r="L112" s="14">
        <f>(((K112/60)/60)/24)+DATE(1970,1,1)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>SUM(E112/D112)*100</f>
        <v>130.76923076923077</v>
      </c>
      <c r="R112" s="20">
        <f>SUM(E112/N112)</f>
        <v>65.384615384615387</v>
      </c>
      <c r="S112" t="s">
        <v>8310</v>
      </c>
      <c r="T112" t="s">
        <v>8312</v>
      </c>
    </row>
    <row r="113" spans="1:20" ht="16.5" customHeight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>(((I113/60)/60)/24)+DATE(1970,1,1)</f>
        <v>42155.333182870367</v>
      </c>
      <c r="K113">
        <v>1430467187</v>
      </c>
      <c r="L113" s="14">
        <f>(((K113/60)/60)/24)+DATE(1970,1,1)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>SUM(E113/D113)*100</f>
        <v>154.57142857142858</v>
      </c>
      <c r="R113" s="20">
        <f>SUM(E113/N113)</f>
        <v>102.0754716981132</v>
      </c>
      <c r="S113" t="s">
        <v>8310</v>
      </c>
      <c r="T113" t="s">
        <v>8312</v>
      </c>
    </row>
    <row r="114" spans="1:20" ht="16.5" customHeight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>(((I114/60)/60)/24)+DATE(1970,1,1)</f>
        <v>41742.083333333336</v>
      </c>
      <c r="K114">
        <v>1395277318</v>
      </c>
      <c r="L114" s="14">
        <f>(((K114/60)/60)/24)+DATE(1970,1,1)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>SUM(E114/D114)*100</f>
        <v>104</v>
      </c>
      <c r="R114" s="20">
        <f>SUM(E114/N114)</f>
        <v>64.197530864197532</v>
      </c>
      <c r="S114" t="s">
        <v>8310</v>
      </c>
      <c r="T114" t="s">
        <v>8312</v>
      </c>
    </row>
    <row r="115" spans="1:20" ht="16.5" customHeight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>(((I115/60)/60)/24)+DATE(1970,1,1)</f>
        <v>40761.625</v>
      </c>
      <c r="K115">
        <v>1311963128</v>
      </c>
      <c r="L115" s="14">
        <f>(((K115/60)/60)/24)+DATE(1970,1,1)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>SUM(E115/D115)*100</f>
        <v>141</v>
      </c>
      <c r="R115" s="20">
        <f>SUM(E115/N115)</f>
        <v>90.384615384615387</v>
      </c>
      <c r="S115" t="s">
        <v>8310</v>
      </c>
      <c r="T115" t="s">
        <v>8312</v>
      </c>
    </row>
    <row r="116" spans="1:20" ht="16.5" customHeight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>(((I116/60)/60)/24)+DATE(1970,1,1)</f>
        <v>40921.27416666667</v>
      </c>
      <c r="K116">
        <v>1321252488</v>
      </c>
      <c r="L116" s="14">
        <f>(((K116/60)/60)/24)+DATE(1970,1,1)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>SUM(E116/D116)*100</f>
        <v>103.33333333333334</v>
      </c>
      <c r="R116" s="20">
        <f>SUM(E116/N116)</f>
        <v>88.571428571428569</v>
      </c>
      <c r="S116" t="s">
        <v>8310</v>
      </c>
      <c r="T116" t="s">
        <v>8312</v>
      </c>
    </row>
    <row r="117" spans="1:20" ht="16.5" customHeight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>(((I117/60)/60)/24)+DATE(1970,1,1)</f>
        <v>40943.738935185182</v>
      </c>
      <c r="K117">
        <v>1326217444</v>
      </c>
      <c r="L117" s="14">
        <f>(((K117/60)/60)/24)+DATE(1970,1,1)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>SUM(E117/D117)*100</f>
        <v>140.44444444444443</v>
      </c>
      <c r="R117" s="20">
        <f>SUM(E117/N117)</f>
        <v>28.727272727272727</v>
      </c>
      <c r="S117" t="s">
        <v>8310</v>
      </c>
      <c r="T117" t="s">
        <v>8312</v>
      </c>
    </row>
    <row r="118" spans="1:20" ht="16.5" customHeight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>(((I118/60)/60)/24)+DATE(1970,1,1)</f>
        <v>40641.455497685187</v>
      </c>
      <c r="K118">
        <v>1298289355</v>
      </c>
      <c r="L118" s="14">
        <f>(((K118/60)/60)/24)+DATE(1970,1,1)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>SUM(E118/D118)*100</f>
        <v>113.65714285714286</v>
      </c>
      <c r="R118" s="20">
        <f>SUM(E118/N118)</f>
        <v>69.78947368421052</v>
      </c>
      <c r="S118" t="s">
        <v>8310</v>
      </c>
      <c r="T118" t="s">
        <v>8312</v>
      </c>
    </row>
    <row r="119" spans="1:20" ht="16.5" customHeight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>(((I119/60)/60)/24)+DATE(1970,1,1)</f>
        <v>40338.791666666664</v>
      </c>
      <c r="K119">
        <v>1268337744</v>
      </c>
      <c r="L119" s="14">
        <f>(((K119/60)/60)/24)+DATE(1970,1,1)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>SUM(E119/D119)*100</f>
        <v>100.49377777777779</v>
      </c>
      <c r="R119" s="20">
        <f>SUM(E119/N119)</f>
        <v>167.48962962962963</v>
      </c>
      <c r="S119" t="s">
        <v>8310</v>
      </c>
      <c r="T119" t="s">
        <v>8312</v>
      </c>
    </row>
    <row r="120" spans="1:20" ht="16.5" customHeight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>(((I120/60)/60)/24)+DATE(1970,1,1)</f>
        <v>40753.053657407407</v>
      </c>
      <c r="K120">
        <v>1309310236</v>
      </c>
      <c r="L120" s="14">
        <f>(((K120/60)/60)/24)+DATE(1970,1,1)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>SUM(E120/D120)*100</f>
        <v>113.03159999999998</v>
      </c>
      <c r="R120" s="20">
        <f>SUM(E120/N120)</f>
        <v>144.91230769230768</v>
      </c>
      <c r="S120" t="s">
        <v>8310</v>
      </c>
      <c r="T120" t="s">
        <v>8312</v>
      </c>
    </row>
    <row r="121" spans="1:20" ht="16.5" customHeight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>(((I121/60)/60)/24)+DATE(1970,1,1)</f>
        <v>40768.958333333336</v>
      </c>
      <c r="K121">
        <v>1310693986</v>
      </c>
      <c r="L121" s="14">
        <f>(((K121/60)/60)/24)+DATE(1970,1,1)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>SUM(E121/D121)*100</f>
        <v>104.55692307692308</v>
      </c>
      <c r="R121" s="20">
        <f>SUM(E121/N121)</f>
        <v>91.840540540540545</v>
      </c>
      <c r="S121" t="s">
        <v>8310</v>
      </c>
      <c r="T121" t="s">
        <v>8312</v>
      </c>
    </row>
    <row r="122" spans="1:20" ht="16.5" customHeight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>(((I122/60)/60)/24)+DATE(1970,1,1)</f>
        <v>42646.049849537041</v>
      </c>
      <c r="K122">
        <v>1472865107</v>
      </c>
      <c r="L122" s="14">
        <f>(((K122/60)/60)/24)+DATE(1970,1,1)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>SUM(E122/D122)*100</f>
        <v>1.4285714285714287E-2</v>
      </c>
      <c r="R122" s="20">
        <f>SUM(E122/N122)</f>
        <v>10</v>
      </c>
      <c r="S122" t="s">
        <v>8310</v>
      </c>
      <c r="T122" t="s">
        <v>8313</v>
      </c>
    </row>
    <row r="123" spans="1:20" ht="16.5" customHeight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>(((I123/60)/60)/24)+DATE(1970,1,1)</f>
        <v>42112.427777777775</v>
      </c>
      <c r="K123">
        <v>1427993710</v>
      </c>
      <c r="L123" s="14">
        <f>(((K123/60)/60)/24)+DATE(1970,1,1)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>SUM(E123/D123)*100</f>
        <v>3.3333333333333333E-2</v>
      </c>
      <c r="R123" s="20">
        <f>SUM(E123/N123)</f>
        <v>1</v>
      </c>
      <c r="S123" t="s">
        <v>8310</v>
      </c>
      <c r="T123" t="s">
        <v>8313</v>
      </c>
    </row>
    <row r="124" spans="1:20" ht="16.5" customHeight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>(((I124/60)/60)/24)+DATE(1970,1,1)</f>
        <v>42653.431793981479</v>
      </c>
      <c r="K124">
        <v>1470910907</v>
      </c>
      <c r="L124" s="14">
        <f>(((K124/60)/60)/24)+DATE(1970,1,1)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>SUM(E124/D124)*100</f>
        <v>0</v>
      </c>
      <c r="R124" s="20" t="e">
        <f>SUM(E124/N124)</f>
        <v>#DIV/0!</v>
      </c>
      <c r="S124" t="s">
        <v>8310</v>
      </c>
      <c r="T124" t="s">
        <v>8313</v>
      </c>
    </row>
    <row r="125" spans="1:20" ht="16.5" customHeight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>(((I125/60)/60)/24)+DATE(1970,1,1)</f>
        <v>41940.916666666664</v>
      </c>
      <c r="K125">
        <v>1411411564</v>
      </c>
      <c r="L125" s="14">
        <f>(((K125/60)/60)/24)+DATE(1970,1,1)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>SUM(E125/D125)*100</f>
        <v>0.27454545454545454</v>
      </c>
      <c r="R125" s="20">
        <f>SUM(E125/N125)</f>
        <v>25.166666666666668</v>
      </c>
      <c r="S125" t="s">
        <v>8310</v>
      </c>
      <c r="T125" t="s">
        <v>8313</v>
      </c>
    </row>
    <row r="126" spans="1:20" ht="16.5" customHeight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>(((I126/60)/60)/24)+DATE(1970,1,1)</f>
        <v>42139.928726851853</v>
      </c>
      <c r="K126">
        <v>1429568242</v>
      </c>
      <c r="L126" s="14">
        <f>(((K126/60)/60)/24)+DATE(1970,1,1)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>SUM(E126/D126)*100</f>
        <v>0</v>
      </c>
      <c r="R126" s="20" t="e">
        <f>SUM(E126/N126)</f>
        <v>#DIV/0!</v>
      </c>
      <c r="S126" t="s">
        <v>8310</v>
      </c>
      <c r="T126" t="s">
        <v>8313</v>
      </c>
    </row>
    <row r="127" spans="1:20" ht="16.5" customHeight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>(((I127/60)/60)/24)+DATE(1970,1,1)</f>
        <v>42769.993981481486</v>
      </c>
      <c r="K127">
        <v>1480981880</v>
      </c>
      <c r="L127" s="14">
        <f>(((K127/60)/60)/24)+DATE(1970,1,1)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>SUM(E127/D127)*100</f>
        <v>14.000000000000002</v>
      </c>
      <c r="R127" s="20">
        <f>SUM(E127/N127)</f>
        <v>11.666666666666666</v>
      </c>
      <c r="S127" t="s">
        <v>8310</v>
      </c>
      <c r="T127" t="s">
        <v>8313</v>
      </c>
    </row>
    <row r="128" spans="1:20" ht="16.5" customHeight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>(((I128/60)/60)/24)+DATE(1970,1,1)</f>
        <v>42166.083333333328</v>
      </c>
      <c r="K128">
        <v>1431353337</v>
      </c>
      <c r="L128" s="14">
        <f>(((K128/60)/60)/24)+DATE(1970,1,1)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>SUM(E128/D128)*100</f>
        <v>5.548</v>
      </c>
      <c r="R128" s="20">
        <f>SUM(E128/N128)</f>
        <v>106.69230769230769</v>
      </c>
      <c r="S128" t="s">
        <v>8310</v>
      </c>
      <c r="T128" t="s">
        <v>8313</v>
      </c>
    </row>
    <row r="129" spans="1:20" ht="16.5" customHeight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>(((I129/60)/60)/24)+DATE(1970,1,1)</f>
        <v>42097.582650462966</v>
      </c>
      <c r="K129">
        <v>1425481141</v>
      </c>
      <c r="L129" s="14">
        <f>(((K129/60)/60)/24)+DATE(1970,1,1)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>SUM(E129/D129)*100</f>
        <v>2.375</v>
      </c>
      <c r="R129" s="20">
        <f>SUM(E129/N129)</f>
        <v>47.5</v>
      </c>
      <c r="S129" t="s">
        <v>8310</v>
      </c>
      <c r="T129" t="s">
        <v>8313</v>
      </c>
    </row>
    <row r="130" spans="1:20" ht="16.5" customHeight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>(((I130/60)/60)/24)+DATE(1970,1,1)</f>
        <v>42663.22792824074</v>
      </c>
      <c r="K130">
        <v>1473917293</v>
      </c>
      <c r="L130" s="14">
        <f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>SUM(E130/D130)*100</f>
        <v>1.867</v>
      </c>
      <c r="R130" s="20">
        <f>SUM(E130/N130)</f>
        <v>311.16666666666669</v>
      </c>
      <c r="S130" t="s">
        <v>8310</v>
      </c>
      <c r="T130" t="s">
        <v>8313</v>
      </c>
    </row>
    <row r="131" spans="1:20" ht="16.5" customHeight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>(((I131/60)/60)/24)+DATE(1970,1,1)</f>
        <v>41942.937303240738</v>
      </c>
      <c r="K131">
        <v>1409524183</v>
      </c>
      <c r="L131" s="14">
        <f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>SUM(E131/D131)*100</f>
        <v>0</v>
      </c>
      <c r="R131" s="20" t="e">
        <f>SUM(E131/N131)</f>
        <v>#DIV/0!</v>
      </c>
      <c r="S131" t="s">
        <v>8310</v>
      </c>
      <c r="T131" t="s">
        <v>8313</v>
      </c>
    </row>
    <row r="132" spans="1:20" ht="16.5" customHeight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>(((I132/60)/60)/24)+DATE(1970,1,1)</f>
        <v>41806.844444444447</v>
      </c>
      <c r="K132">
        <v>1400536692</v>
      </c>
      <c r="L132" s="14">
        <f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>SUM(E132/D132)*100</f>
        <v>0</v>
      </c>
      <c r="R132" s="20" t="e">
        <f>SUM(E132/N132)</f>
        <v>#DIV/0!</v>
      </c>
      <c r="S132" t="s">
        <v>8310</v>
      </c>
      <c r="T132" t="s">
        <v>8313</v>
      </c>
    </row>
    <row r="133" spans="1:20" ht="16.5" customHeight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>(((I133/60)/60)/24)+DATE(1970,1,1)</f>
        <v>42557</v>
      </c>
      <c r="K133">
        <v>1466453161</v>
      </c>
      <c r="L133" s="14">
        <f>(((K133/60)/60)/24)+DATE(1970,1,1)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>SUM(E133/D133)*100</f>
        <v>0</v>
      </c>
      <c r="R133" s="20" t="e">
        <f>SUM(E133/N133)</f>
        <v>#DIV/0!</v>
      </c>
      <c r="S133" t="s">
        <v>8310</v>
      </c>
      <c r="T133" t="s">
        <v>8313</v>
      </c>
    </row>
    <row r="134" spans="1:20" ht="16.5" customHeight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>(((I134/60)/60)/24)+DATE(1970,1,1)</f>
        <v>41950.854247685187</v>
      </c>
      <c r="K134">
        <v>1411500607</v>
      </c>
      <c r="L134" s="14">
        <f>(((K134/60)/60)/24)+DATE(1970,1,1)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>SUM(E134/D134)*100</f>
        <v>9.5687499999999996</v>
      </c>
      <c r="R134" s="20">
        <f>SUM(E134/N134)</f>
        <v>94.506172839506178</v>
      </c>
      <c r="S134" t="s">
        <v>8310</v>
      </c>
      <c r="T134" t="s">
        <v>8313</v>
      </c>
    </row>
    <row r="135" spans="1:20" ht="16.5" customHeight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>(((I135/60)/60)/24)+DATE(1970,1,1)</f>
        <v>42521.729861111111</v>
      </c>
      <c r="K135">
        <v>1462130584</v>
      </c>
      <c r="L135" s="14">
        <f>(((K135/60)/60)/24)+DATE(1970,1,1)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>SUM(E135/D135)*100</f>
        <v>0</v>
      </c>
      <c r="R135" s="20" t="e">
        <f>SUM(E135/N135)</f>
        <v>#DIV/0!</v>
      </c>
      <c r="S135" t="s">
        <v>8310</v>
      </c>
      <c r="T135" t="s">
        <v>8313</v>
      </c>
    </row>
    <row r="136" spans="1:20" ht="16.5" customHeight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>(((I136/60)/60)/24)+DATE(1970,1,1)</f>
        <v>42251.708333333328</v>
      </c>
      <c r="K136">
        <v>1438811418</v>
      </c>
      <c r="L136" s="14">
        <f>(((K136/60)/60)/24)+DATE(1970,1,1)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>SUM(E136/D136)*100</f>
        <v>0</v>
      </c>
      <c r="R136" s="20" t="e">
        <f>SUM(E136/N136)</f>
        <v>#DIV/0!</v>
      </c>
      <c r="S136" t="s">
        <v>8310</v>
      </c>
      <c r="T136" t="s">
        <v>8313</v>
      </c>
    </row>
    <row r="137" spans="1:20" ht="16.5" customHeight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>(((I137/60)/60)/24)+DATE(1970,1,1)</f>
        <v>41821.791666666664</v>
      </c>
      <c r="K137">
        <v>1401354597</v>
      </c>
      <c r="L137" s="14">
        <f>(((K137/60)/60)/24)+DATE(1970,1,1)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>SUM(E137/D137)*100</f>
        <v>13.433333333333334</v>
      </c>
      <c r="R137" s="20">
        <f>SUM(E137/N137)</f>
        <v>80.599999999999994</v>
      </c>
      <c r="S137" t="s">
        <v>8310</v>
      </c>
      <c r="T137" t="s">
        <v>8313</v>
      </c>
    </row>
    <row r="138" spans="1:20" ht="16.5" customHeight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>(((I138/60)/60)/24)+DATE(1970,1,1)</f>
        <v>42140.427777777775</v>
      </c>
      <c r="K138">
        <v>1427968234</v>
      </c>
      <c r="L138" s="14">
        <f>(((K138/60)/60)/24)+DATE(1970,1,1)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>SUM(E138/D138)*100</f>
        <v>0</v>
      </c>
      <c r="R138" s="20" t="e">
        <f>SUM(E138/N138)</f>
        <v>#DIV/0!</v>
      </c>
      <c r="S138" t="s">
        <v>8310</v>
      </c>
      <c r="T138" t="s">
        <v>8313</v>
      </c>
    </row>
    <row r="139" spans="1:20" ht="16.5" customHeight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>(((I139/60)/60)/24)+DATE(1970,1,1)</f>
        <v>42289.573993055557</v>
      </c>
      <c r="K139">
        <v>1440337593</v>
      </c>
      <c r="L139" s="14">
        <f>(((K139/60)/60)/24)+DATE(1970,1,1)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>SUM(E139/D139)*100</f>
        <v>0</v>
      </c>
      <c r="R139" s="20" t="e">
        <f>SUM(E139/N139)</f>
        <v>#DIV/0!</v>
      </c>
      <c r="S139" t="s">
        <v>8310</v>
      </c>
      <c r="T139" t="s">
        <v>8313</v>
      </c>
    </row>
    <row r="140" spans="1:20" ht="16.5" customHeight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>(((I140/60)/60)/24)+DATE(1970,1,1)</f>
        <v>42217.207638888889</v>
      </c>
      <c r="K140">
        <v>1435731041</v>
      </c>
      <c r="L140" s="14">
        <f>(((K140/60)/60)/24)+DATE(1970,1,1)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>SUM(E140/D140)*100</f>
        <v>3.1413333333333333</v>
      </c>
      <c r="R140" s="20">
        <f>SUM(E140/N140)</f>
        <v>81.241379310344826</v>
      </c>
      <c r="S140" t="s">
        <v>8310</v>
      </c>
      <c r="T140" t="s">
        <v>8313</v>
      </c>
    </row>
    <row r="141" spans="1:20" ht="16.5" customHeight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>(((I141/60)/60)/24)+DATE(1970,1,1)</f>
        <v>42197.920972222222</v>
      </c>
      <c r="K141">
        <v>1435874772</v>
      </c>
      <c r="L141" s="14">
        <f>(((K141/60)/60)/24)+DATE(1970,1,1)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>SUM(E141/D141)*100</f>
        <v>100</v>
      </c>
      <c r="R141" s="20">
        <f>SUM(E141/N141)</f>
        <v>500</v>
      </c>
      <c r="S141" t="s">
        <v>8310</v>
      </c>
      <c r="T141" t="s">
        <v>8313</v>
      </c>
    </row>
    <row r="142" spans="1:20" ht="16.5" customHeight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>(((I142/60)/60)/24)+DATE(1970,1,1)</f>
        <v>42083.15662037037</v>
      </c>
      <c r="K142">
        <v>1424234732</v>
      </c>
      <c r="L142" s="14">
        <f>(((K142/60)/60)/24)+DATE(1970,1,1)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>SUM(E142/D142)*100</f>
        <v>0</v>
      </c>
      <c r="R142" s="20" t="e">
        <f>SUM(E142/N142)</f>
        <v>#DIV/0!</v>
      </c>
      <c r="S142" t="s">
        <v>8310</v>
      </c>
      <c r="T142" t="s">
        <v>8313</v>
      </c>
    </row>
    <row r="143" spans="1:20" ht="16.5" customHeight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>(((I143/60)/60)/24)+DATE(1970,1,1)</f>
        <v>42155.153043981481</v>
      </c>
      <c r="K143">
        <v>1429155623</v>
      </c>
      <c r="L143" s="14">
        <f>(((K143/60)/60)/24)+DATE(1970,1,1)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>SUM(E143/D143)*100</f>
        <v>10.775</v>
      </c>
      <c r="R143" s="20">
        <f>SUM(E143/N143)</f>
        <v>46.178571428571431</v>
      </c>
      <c r="S143" t="s">
        <v>8310</v>
      </c>
      <c r="T143" t="s">
        <v>8313</v>
      </c>
    </row>
    <row r="144" spans="1:20" ht="16.5" customHeight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>(((I144/60)/60)/24)+DATE(1970,1,1)</f>
        <v>41959.934930555552</v>
      </c>
      <c r="K144">
        <v>1414358778</v>
      </c>
      <c r="L144" s="14">
        <f>(((K144/60)/60)/24)+DATE(1970,1,1)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>SUM(E144/D144)*100</f>
        <v>0.33333333333333337</v>
      </c>
      <c r="R144" s="20">
        <f>SUM(E144/N144)</f>
        <v>10</v>
      </c>
      <c r="S144" t="s">
        <v>8310</v>
      </c>
      <c r="T144" t="s">
        <v>8313</v>
      </c>
    </row>
    <row r="145" spans="1:20" ht="16.5" customHeight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>(((I145/60)/60)/24)+DATE(1970,1,1)</f>
        <v>42616.246527777781</v>
      </c>
      <c r="K145">
        <v>1467941542</v>
      </c>
      <c r="L145" s="14">
        <f>(((K145/60)/60)/24)+DATE(1970,1,1)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>SUM(E145/D145)*100</f>
        <v>0</v>
      </c>
      <c r="R145" s="20" t="e">
        <f>SUM(E145/N145)</f>
        <v>#DIV/0!</v>
      </c>
      <c r="S145" t="s">
        <v>8310</v>
      </c>
      <c r="T145" t="s">
        <v>8313</v>
      </c>
    </row>
    <row r="146" spans="1:20" ht="16.5" customHeight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>(((I146/60)/60)/24)+DATE(1970,1,1)</f>
        <v>42107.72074074074</v>
      </c>
      <c r="K146">
        <v>1423765072</v>
      </c>
      <c r="L146" s="14">
        <f>(((K146/60)/60)/24)+DATE(1970,1,1)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>SUM(E146/D146)*100</f>
        <v>27.6</v>
      </c>
      <c r="R146" s="20">
        <f>SUM(E146/N146)</f>
        <v>55.945945945945944</v>
      </c>
      <c r="S146" t="s">
        <v>8310</v>
      </c>
      <c r="T146" t="s">
        <v>8313</v>
      </c>
    </row>
    <row r="147" spans="1:20" ht="16.5" customHeight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>(((I147/60)/60)/24)+DATE(1970,1,1)</f>
        <v>42227.542268518519</v>
      </c>
      <c r="K147">
        <v>1436965252</v>
      </c>
      <c r="L147" s="14">
        <f>(((K147/60)/60)/24)+DATE(1970,1,1)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>SUM(E147/D147)*100</f>
        <v>7.5111111111111111</v>
      </c>
      <c r="R147" s="20">
        <f>SUM(E147/N147)</f>
        <v>37.555555555555557</v>
      </c>
      <c r="S147" t="s">
        <v>8310</v>
      </c>
      <c r="T147" t="s">
        <v>8313</v>
      </c>
    </row>
    <row r="148" spans="1:20" ht="16.5" customHeight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>(((I148/60)/60)/24)+DATE(1970,1,1)</f>
        <v>42753.016180555554</v>
      </c>
      <c r="K148">
        <v>1479514998</v>
      </c>
      <c r="L148" s="14">
        <f>(((K148/60)/60)/24)+DATE(1970,1,1)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>SUM(E148/D148)*100</f>
        <v>0.57499999999999996</v>
      </c>
      <c r="R148" s="20">
        <f>SUM(E148/N148)</f>
        <v>38.333333333333336</v>
      </c>
      <c r="S148" t="s">
        <v>8310</v>
      </c>
      <c r="T148" t="s">
        <v>8313</v>
      </c>
    </row>
    <row r="149" spans="1:20" ht="16.5" customHeight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>(((I149/60)/60)/24)+DATE(1970,1,1)</f>
        <v>42012.762499999997</v>
      </c>
      <c r="K149">
        <v>1417026340</v>
      </c>
      <c r="L149" s="14">
        <f>(((K149/60)/60)/24)+DATE(1970,1,1)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>SUM(E149/D149)*100</f>
        <v>0</v>
      </c>
      <c r="R149" s="20" t="e">
        <f>SUM(E149/N149)</f>
        <v>#DIV/0!</v>
      </c>
      <c r="S149" t="s">
        <v>8310</v>
      </c>
      <c r="T149" t="s">
        <v>8313</v>
      </c>
    </row>
    <row r="150" spans="1:20" ht="16.5" customHeight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>(((I150/60)/60)/24)+DATE(1970,1,1)</f>
        <v>42427.281666666662</v>
      </c>
      <c r="K150">
        <v>1453963536</v>
      </c>
      <c r="L150" s="14">
        <f>(((K150/60)/60)/24)+DATE(1970,1,1)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>SUM(E150/D150)*100</f>
        <v>0.08</v>
      </c>
      <c r="R150" s="20">
        <f>SUM(E150/N150)</f>
        <v>20</v>
      </c>
      <c r="S150" t="s">
        <v>8310</v>
      </c>
      <c r="T150" t="s">
        <v>8313</v>
      </c>
    </row>
    <row r="151" spans="1:20" ht="16.5" customHeight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>(((I151/60)/60)/24)+DATE(1970,1,1)</f>
        <v>41998.333333333328</v>
      </c>
      <c r="K151">
        <v>1416888470</v>
      </c>
      <c r="L151" s="14">
        <f>(((K151/60)/60)/24)+DATE(1970,1,1)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>SUM(E151/D151)*100</f>
        <v>0.91999999999999993</v>
      </c>
      <c r="R151" s="20">
        <f>SUM(E151/N151)</f>
        <v>15.333333333333334</v>
      </c>
      <c r="S151" t="s">
        <v>8310</v>
      </c>
      <c r="T151" t="s">
        <v>8313</v>
      </c>
    </row>
    <row r="152" spans="1:20" ht="16.5" customHeight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>(((I152/60)/60)/24)+DATE(1970,1,1)</f>
        <v>42150.161828703705</v>
      </c>
      <c r="K152">
        <v>1427428382</v>
      </c>
      <c r="L152" s="14">
        <f>(((K152/60)/60)/24)+DATE(1970,1,1)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>SUM(E152/D152)*100</f>
        <v>23.163076923076922</v>
      </c>
      <c r="R152" s="20">
        <f>SUM(E152/N152)</f>
        <v>449.43283582089555</v>
      </c>
      <c r="S152" t="s">
        <v>8310</v>
      </c>
      <c r="T152" t="s">
        <v>8313</v>
      </c>
    </row>
    <row r="153" spans="1:20" ht="16.5" customHeight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>(((I153/60)/60)/24)+DATE(1970,1,1)</f>
        <v>42173.550821759258</v>
      </c>
      <c r="K153">
        <v>1429449191</v>
      </c>
      <c r="L153" s="14">
        <f>(((K153/60)/60)/24)+DATE(1970,1,1)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>SUM(E153/D153)*100</f>
        <v>5.5999999999999994E-2</v>
      </c>
      <c r="R153" s="20">
        <f>SUM(E153/N153)</f>
        <v>28</v>
      </c>
      <c r="S153" t="s">
        <v>8310</v>
      </c>
      <c r="T153" t="s">
        <v>8313</v>
      </c>
    </row>
    <row r="154" spans="1:20" ht="16.5" customHeight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>(((I154/60)/60)/24)+DATE(1970,1,1)</f>
        <v>41905.077546296299</v>
      </c>
      <c r="K154">
        <v>1408845100</v>
      </c>
      <c r="L154" s="14">
        <f>(((K154/60)/60)/24)+DATE(1970,1,1)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>SUM(E154/D154)*100</f>
        <v>7.8947368421052634E-3</v>
      </c>
      <c r="R154" s="20">
        <f>SUM(E154/N154)</f>
        <v>15</v>
      </c>
      <c r="S154" t="s">
        <v>8310</v>
      </c>
      <c r="T154" t="s">
        <v>8313</v>
      </c>
    </row>
    <row r="155" spans="1:20" ht="16.5" customHeight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>(((I155/60)/60)/24)+DATE(1970,1,1)</f>
        <v>41975.627824074079</v>
      </c>
      <c r="K155">
        <v>1413900244</v>
      </c>
      <c r="L155" s="14">
        <f>(((K155/60)/60)/24)+DATE(1970,1,1)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>SUM(E155/D155)*100</f>
        <v>0.71799999999999997</v>
      </c>
      <c r="R155" s="20">
        <f>SUM(E155/N155)</f>
        <v>35.9</v>
      </c>
      <c r="S155" t="s">
        <v>8310</v>
      </c>
      <c r="T155" t="s">
        <v>8313</v>
      </c>
    </row>
    <row r="156" spans="1:20" ht="16.5" customHeight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>(((I156/60)/60)/24)+DATE(1970,1,1)</f>
        <v>42158.547395833331</v>
      </c>
      <c r="K156">
        <v>1429621695</v>
      </c>
      <c r="L156" s="14">
        <f>(((K156/60)/60)/24)+DATE(1970,1,1)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>SUM(E156/D156)*100</f>
        <v>2.666666666666667</v>
      </c>
      <c r="R156" s="20">
        <f>SUM(E156/N156)</f>
        <v>13.333333333333334</v>
      </c>
      <c r="S156" t="s">
        <v>8310</v>
      </c>
      <c r="T156" t="s">
        <v>8313</v>
      </c>
    </row>
    <row r="157" spans="1:20" ht="16.5" customHeight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>(((I157/60)/60)/24)+DATE(1970,1,1)</f>
        <v>42208.559432870374</v>
      </c>
      <c r="K157">
        <v>1434201935</v>
      </c>
      <c r="L157" s="14">
        <f>(((K157/60)/60)/24)+DATE(1970,1,1)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>SUM(E157/D157)*100</f>
        <v>6.0000000000000001E-3</v>
      </c>
      <c r="R157" s="20">
        <f>SUM(E157/N157)</f>
        <v>20.25</v>
      </c>
      <c r="S157" t="s">
        <v>8310</v>
      </c>
      <c r="T157" t="s">
        <v>8313</v>
      </c>
    </row>
    <row r="158" spans="1:20" ht="16.5" customHeight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>(((I158/60)/60)/24)+DATE(1970,1,1)</f>
        <v>41854.124953703707</v>
      </c>
      <c r="K158">
        <v>1401850796</v>
      </c>
      <c r="L158" s="14">
        <f>(((K158/60)/60)/24)+DATE(1970,1,1)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>SUM(E158/D158)*100</f>
        <v>5.0999999999999996</v>
      </c>
      <c r="R158" s="20">
        <f>SUM(E158/N158)</f>
        <v>119</v>
      </c>
      <c r="S158" t="s">
        <v>8310</v>
      </c>
      <c r="T158" t="s">
        <v>8313</v>
      </c>
    </row>
    <row r="159" spans="1:20" ht="16.5" customHeight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>(((I159/60)/60)/24)+DATE(1970,1,1)</f>
        <v>42426.911712962959</v>
      </c>
      <c r="K159">
        <v>1453931572</v>
      </c>
      <c r="L159" s="14">
        <f>(((K159/60)/60)/24)+DATE(1970,1,1)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>SUM(E159/D159)*100</f>
        <v>0.26711185308848079</v>
      </c>
      <c r="R159" s="20">
        <f>SUM(E159/N159)</f>
        <v>4</v>
      </c>
      <c r="S159" t="s">
        <v>8310</v>
      </c>
      <c r="T159" t="s">
        <v>8313</v>
      </c>
    </row>
    <row r="160" spans="1:20" ht="16.5" customHeight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>(((I160/60)/60)/24)+DATE(1970,1,1)</f>
        <v>41934.07671296296</v>
      </c>
      <c r="K160">
        <v>1411350628</v>
      </c>
      <c r="L160" s="14">
        <f>(((K160/60)/60)/24)+DATE(1970,1,1)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>SUM(E160/D160)*100</f>
        <v>0</v>
      </c>
      <c r="R160" s="20" t="e">
        <f>SUM(E160/N160)</f>
        <v>#DIV/0!</v>
      </c>
      <c r="S160" t="s">
        <v>8310</v>
      </c>
      <c r="T160" t="s">
        <v>8313</v>
      </c>
    </row>
    <row r="161" spans="1:20" ht="16.5" customHeight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>(((I161/60)/60)/24)+DATE(1970,1,1)</f>
        <v>42554.434548611112</v>
      </c>
      <c r="K161">
        <v>1464085545</v>
      </c>
      <c r="L161" s="14">
        <f>(((K161/60)/60)/24)+DATE(1970,1,1)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>SUM(E161/D161)*100</f>
        <v>2E-3</v>
      </c>
      <c r="R161" s="20">
        <f>SUM(E161/N161)</f>
        <v>10</v>
      </c>
      <c r="S161" t="s">
        <v>8310</v>
      </c>
      <c r="T161" t="s">
        <v>8313</v>
      </c>
    </row>
    <row r="162" spans="1:20" ht="16.5" customHeight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>(((I162/60)/60)/24)+DATE(1970,1,1)</f>
        <v>42231.913090277783</v>
      </c>
      <c r="K162">
        <v>1434491691</v>
      </c>
      <c r="L162" s="14">
        <f>(((K162/60)/60)/24)+DATE(1970,1,1)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>SUM(E162/D162)*100</f>
        <v>0</v>
      </c>
      <c r="R162" s="20" t="e">
        <f>SUM(E162/N162)</f>
        <v>#DIV/0!</v>
      </c>
      <c r="S162" t="s">
        <v>8310</v>
      </c>
      <c r="T162" t="s">
        <v>8314</v>
      </c>
    </row>
    <row r="163" spans="1:20" ht="16.5" customHeight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>(((I163/60)/60)/24)+DATE(1970,1,1)</f>
        <v>41822.687442129631</v>
      </c>
      <c r="K163">
        <v>1401726595</v>
      </c>
      <c r="L163" s="14">
        <f>(((K163/60)/60)/24)+DATE(1970,1,1)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>SUM(E163/D163)*100</f>
        <v>0.01</v>
      </c>
      <c r="R163" s="20">
        <f>SUM(E163/N163)</f>
        <v>5</v>
      </c>
      <c r="S163" t="s">
        <v>8310</v>
      </c>
      <c r="T163" t="s">
        <v>8314</v>
      </c>
    </row>
    <row r="164" spans="1:20" ht="16.5" customHeight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>(((I164/60)/60)/24)+DATE(1970,1,1)</f>
        <v>41867.987500000003</v>
      </c>
      <c r="K164">
        <v>1405393356</v>
      </c>
      <c r="L164" s="14">
        <f>(((K164/60)/60)/24)+DATE(1970,1,1)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>SUM(E164/D164)*100</f>
        <v>15.535714285714286</v>
      </c>
      <c r="R164" s="20">
        <f>SUM(E164/N164)</f>
        <v>43.5</v>
      </c>
      <c r="S164" t="s">
        <v>8310</v>
      </c>
      <c r="T164" t="s">
        <v>8314</v>
      </c>
    </row>
    <row r="165" spans="1:20" ht="16.5" customHeight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>(((I165/60)/60)/24)+DATE(1970,1,1)</f>
        <v>42278</v>
      </c>
      <c r="K165">
        <v>1440716654</v>
      </c>
      <c r="L165" s="14">
        <f>(((K165/60)/60)/24)+DATE(1970,1,1)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>SUM(E165/D165)*100</f>
        <v>0</v>
      </c>
      <c r="R165" s="20" t="e">
        <f>SUM(E165/N165)</f>
        <v>#DIV/0!</v>
      </c>
      <c r="S165" t="s">
        <v>8310</v>
      </c>
      <c r="T165" t="s">
        <v>8314</v>
      </c>
    </row>
    <row r="166" spans="1:20" ht="16.5" customHeight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>(((I166/60)/60)/24)+DATE(1970,1,1)</f>
        <v>41901.762743055559</v>
      </c>
      <c r="K166">
        <v>1405966701</v>
      </c>
      <c r="L166" s="14">
        <f>(((K166/60)/60)/24)+DATE(1970,1,1)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>SUM(E166/D166)*100</f>
        <v>0.53333333333333333</v>
      </c>
      <c r="R166" s="20">
        <f>SUM(E166/N166)</f>
        <v>91.428571428571431</v>
      </c>
      <c r="S166" t="s">
        <v>8310</v>
      </c>
      <c r="T166" t="s">
        <v>8314</v>
      </c>
    </row>
    <row r="167" spans="1:20" ht="16.5" customHeight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>(((I167/60)/60)/24)+DATE(1970,1,1)</f>
        <v>42381.658842592587</v>
      </c>
      <c r="K167">
        <v>1450021724</v>
      </c>
      <c r="L167" s="14">
        <f>(((K167/60)/60)/24)+DATE(1970,1,1)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>SUM(E167/D167)*100</f>
        <v>0</v>
      </c>
      <c r="R167" s="20" t="e">
        <f>SUM(E167/N167)</f>
        <v>#DIV/0!</v>
      </c>
      <c r="S167" t="s">
        <v>8310</v>
      </c>
      <c r="T167" t="s">
        <v>8314</v>
      </c>
    </row>
    <row r="168" spans="1:20" ht="16.5" customHeight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>(((I168/60)/60)/24)+DATE(1970,1,1)</f>
        <v>42751.075949074075</v>
      </c>
      <c r="K168">
        <v>1481939362</v>
      </c>
      <c r="L168" s="14">
        <f>(((K168/60)/60)/24)+DATE(1970,1,1)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>SUM(E168/D168)*100</f>
        <v>60</v>
      </c>
      <c r="R168" s="20">
        <f>SUM(E168/N168)</f>
        <v>3000</v>
      </c>
      <c r="S168" t="s">
        <v>8310</v>
      </c>
      <c r="T168" t="s">
        <v>8314</v>
      </c>
    </row>
    <row r="169" spans="1:20" ht="16.5" customHeight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>(((I169/60)/60)/24)+DATE(1970,1,1)</f>
        <v>42220.927488425921</v>
      </c>
      <c r="K169">
        <v>1433542535</v>
      </c>
      <c r="L169" s="14">
        <f>(((K169/60)/60)/24)+DATE(1970,1,1)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>SUM(E169/D169)*100</f>
        <v>0.01</v>
      </c>
      <c r="R169" s="20">
        <f>SUM(E169/N169)</f>
        <v>5.5</v>
      </c>
      <c r="S169" t="s">
        <v>8310</v>
      </c>
      <c r="T169" t="s">
        <v>8314</v>
      </c>
    </row>
    <row r="170" spans="1:20" ht="16.5" customHeight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>(((I170/60)/60)/24)+DATE(1970,1,1)</f>
        <v>42082.793634259258</v>
      </c>
      <c r="K170">
        <v>1424203370</v>
      </c>
      <c r="L170" s="14">
        <f>(((K170/60)/60)/24)+DATE(1970,1,1)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>SUM(E170/D170)*100</f>
        <v>4.0625</v>
      </c>
      <c r="R170" s="20">
        <f>SUM(E170/N170)</f>
        <v>108.33333333333333</v>
      </c>
      <c r="S170" t="s">
        <v>8310</v>
      </c>
      <c r="T170" t="s">
        <v>8314</v>
      </c>
    </row>
    <row r="171" spans="1:20" ht="16.5" customHeight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>(((I171/60)/60)/24)+DATE(1970,1,1)</f>
        <v>41930.505312499998</v>
      </c>
      <c r="K171">
        <v>1411042059</v>
      </c>
      <c r="L171" s="14">
        <f>(((K171/60)/60)/24)+DATE(1970,1,1)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>SUM(E171/D171)*100</f>
        <v>22.400000000000002</v>
      </c>
      <c r="R171" s="20">
        <f>SUM(E171/N171)</f>
        <v>56</v>
      </c>
      <c r="S171" t="s">
        <v>8310</v>
      </c>
      <c r="T171" t="s">
        <v>8314</v>
      </c>
    </row>
    <row r="172" spans="1:20" ht="16.5" customHeight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>(((I172/60)/60)/24)+DATE(1970,1,1)</f>
        <v>42246.227777777778</v>
      </c>
      <c r="K172">
        <v>1438385283</v>
      </c>
      <c r="L172" s="14">
        <f>(((K172/60)/60)/24)+DATE(1970,1,1)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>SUM(E172/D172)*100</f>
        <v>3.25</v>
      </c>
      <c r="R172" s="20">
        <f>SUM(E172/N172)</f>
        <v>32.5</v>
      </c>
      <c r="S172" t="s">
        <v>8310</v>
      </c>
      <c r="T172" t="s">
        <v>8314</v>
      </c>
    </row>
    <row r="173" spans="1:20" ht="16.5" customHeight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>(((I173/60)/60)/24)+DATE(1970,1,1)</f>
        <v>42594.180717592593</v>
      </c>
      <c r="K173">
        <v>1465791614</v>
      </c>
      <c r="L173" s="14">
        <f>(((K173/60)/60)/24)+DATE(1970,1,1)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>SUM(E173/D173)*100</f>
        <v>2E-3</v>
      </c>
      <c r="R173" s="20">
        <f>SUM(E173/N173)</f>
        <v>1</v>
      </c>
      <c r="S173" t="s">
        <v>8310</v>
      </c>
      <c r="T173" t="s">
        <v>8314</v>
      </c>
    </row>
    <row r="174" spans="1:20" ht="16.5" customHeight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>(((I174/60)/60)/24)+DATE(1970,1,1)</f>
        <v>42082.353275462956</v>
      </c>
      <c r="K174">
        <v>1423733323</v>
      </c>
      <c r="L174" s="14">
        <f>(((K174/60)/60)/24)+DATE(1970,1,1)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>SUM(E174/D174)*100</f>
        <v>0</v>
      </c>
      <c r="R174" s="20" t="e">
        <f>SUM(E174/N174)</f>
        <v>#DIV/0!</v>
      </c>
      <c r="S174" t="s">
        <v>8310</v>
      </c>
      <c r="T174" t="s">
        <v>8314</v>
      </c>
    </row>
    <row r="175" spans="1:20" ht="16.5" customHeight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>(((I175/60)/60)/24)+DATE(1970,1,1)</f>
        <v>42063.573009259257</v>
      </c>
      <c r="K175">
        <v>1422539108</v>
      </c>
      <c r="L175" s="14">
        <f>(((K175/60)/60)/24)+DATE(1970,1,1)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>SUM(E175/D175)*100</f>
        <v>0</v>
      </c>
      <c r="R175" s="20" t="e">
        <f>SUM(E175/N175)</f>
        <v>#DIV/0!</v>
      </c>
      <c r="S175" t="s">
        <v>8310</v>
      </c>
      <c r="T175" t="s">
        <v>8314</v>
      </c>
    </row>
    <row r="176" spans="1:20" ht="16.5" customHeight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>(((I176/60)/60)/24)+DATE(1970,1,1)</f>
        <v>42132.758981481486</v>
      </c>
      <c r="K176">
        <v>1425924776</v>
      </c>
      <c r="L176" s="14">
        <f>(((K176/60)/60)/24)+DATE(1970,1,1)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>SUM(E176/D176)*100</f>
        <v>0</v>
      </c>
      <c r="R176" s="20" t="e">
        <f>SUM(E176/N176)</f>
        <v>#DIV/0!</v>
      </c>
      <c r="S176" t="s">
        <v>8310</v>
      </c>
      <c r="T176" t="s">
        <v>8314</v>
      </c>
    </row>
    <row r="177" spans="1:20" ht="16.5" customHeight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>(((I177/60)/60)/24)+DATE(1970,1,1)</f>
        <v>41880.777905092589</v>
      </c>
      <c r="K177">
        <v>1407177611</v>
      </c>
      <c r="L177" s="14">
        <f>(((K177/60)/60)/24)+DATE(1970,1,1)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>SUM(E177/D177)*100</f>
        <v>6.4850000000000003</v>
      </c>
      <c r="R177" s="20">
        <f>SUM(E177/N177)</f>
        <v>49.884615384615387</v>
      </c>
      <c r="S177" t="s">
        <v>8310</v>
      </c>
      <c r="T177" t="s">
        <v>8314</v>
      </c>
    </row>
    <row r="178" spans="1:20" ht="16.5" customHeight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>(((I178/60)/60)/24)+DATE(1970,1,1)</f>
        <v>42221.824062500003</v>
      </c>
      <c r="K178">
        <v>1436211999</v>
      </c>
      <c r="L178" s="14">
        <f>(((K178/60)/60)/24)+DATE(1970,1,1)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>SUM(E178/D178)*100</f>
        <v>0</v>
      </c>
      <c r="R178" s="20" t="e">
        <f>SUM(E178/N178)</f>
        <v>#DIV/0!</v>
      </c>
      <c r="S178" t="s">
        <v>8310</v>
      </c>
      <c r="T178" t="s">
        <v>8314</v>
      </c>
    </row>
    <row r="179" spans="1:20" ht="16.5" customHeight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>(((I179/60)/60)/24)+DATE(1970,1,1)</f>
        <v>42087.00608796296</v>
      </c>
      <c r="K179">
        <v>1425690526</v>
      </c>
      <c r="L179" s="14">
        <f>(((K179/60)/60)/24)+DATE(1970,1,1)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>SUM(E179/D179)*100</f>
        <v>40</v>
      </c>
      <c r="R179" s="20">
        <f>SUM(E179/N179)</f>
        <v>25.714285714285715</v>
      </c>
      <c r="S179" t="s">
        <v>8310</v>
      </c>
      <c r="T179" t="s">
        <v>8314</v>
      </c>
    </row>
    <row r="180" spans="1:20" ht="16.5" customHeight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>(((I180/60)/60)/24)+DATE(1970,1,1)</f>
        <v>42334.997048611112</v>
      </c>
      <c r="K180">
        <v>1445986545</v>
      </c>
      <c r="L180" s="14">
        <f>(((K180/60)/60)/24)+DATE(1970,1,1)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>SUM(E180/D180)*100</f>
        <v>0</v>
      </c>
      <c r="R180" s="20" t="e">
        <f>SUM(E180/N180)</f>
        <v>#DIV/0!</v>
      </c>
      <c r="S180" t="s">
        <v>8310</v>
      </c>
      <c r="T180" t="s">
        <v>8314</v>
      </c>
    </row>
    <row r="181" spans="1:20" ht="16.5" customHeight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>(((I181/60)/60)/24)+DATE(1970,1,1)</f>
        <v>42433.080497685187</v>
      </c>
      <c r="K181">
        <v>1454464555</v>
      </c>
      <c r="L181" s="14">
        <f>(((K181/60)/60)/24)+DATE(1970,1,1)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>SUM(E181/D181)*100</f>
        <v>20</v>
      </c>
      <c r="R181" s="20">
        <f>SUM(E181/N181)</f>
        <v>100</v>
      </c>
      <c r="S181" t="s">
        <v>8310</v>
      </c>
      <c r="T181" t="s">
        <v>8314</v>
      </c>
    </row>
    <row r="182" spans="1:20" ht="16.5" customHeight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>(((I182/60)/60)/24)+DATE(1970,1,1)</f>
        <v>42107.791666666672</v>
      </c>
      <c r="K182">
        <v>1425512843</v>
      </c>
      <c r="L182" s="14">
        <f>(((K182/60)/60)/24)+DATE(1970,1,1)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>SUM(E182/D182)*100</f>
        <v>33.416666666666664</v>
      </c>
      <c r="R182" s="20">
        <f>SUM(E182/N182)</f>
        <v>30.846153846153847</v>
      </c>
      <c r="S182" t="s">
        <v>8310</v>
      </c>
      <c r="T182" t="s">
        <v>8314</v>
      </c>
    </row>
    <row r="183" spans="1:20" ht="16.5" customHeight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>(((I183/60)/60)/24)+DATE(1970,1,1)</f>
        <v>42177.741840277777</v>
      </c>
      <c r="K183">
        <v>1432403295</v>
      </c>
      <c r="L183" s="14">
        <f>(((K183/60)/60)/24)+DATE(1970,1,1)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>SUM(E183/D183)*100</f>
        <v>21.092608822670172</v>
      </c>
      <c r="R183" s="20">
        <f>SUM(E183/N183)</f>
        <v>180.5</v>
      </c>
      <c r="S183" t="s">
        <v>8310</v>
      </c>
      <c r="T183" t="s">
        <v>8314</v>
      </c>
    </row>
    <row r="184" spans="1:20" ht="16.5" customHeight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>(((I184/60)/60)/24)+DATE(1970,1,1)</f>
        <v>42742.011944444443</v>
      </c>
      <c r="K184">
        <v>1481156232</v>
      </c>
      <c r="L184" s="14">
        <f>(((K184/60)/60)/24)+DATE(1970,1,1)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>SUM(E184/D184)*100</f>
        <v>0</v>
      </c>
      <c r="R184" s="20" t="e">
        <f>SUM(E184/N184)</f>
        <v>#DIV/0!</v>
      </c>
      <c r="S184" t="s">
        <v>8310</v>
      </c>
      <c r="T184" t="s">
        <v>8314</v>
      </c>
    </row>
    <row r="185" spans="1:20" ht="16.5" customHeight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>(((I185/60)/60)/24)+DATE(1970,1,1)</f>
        <v>41969.851967592593</v>
      </c>
      <c r="K185">
        <v>1414438010</v>
      </c>
      <c r="L185" s="14">
        <f>(((K185/60)/60)/24)+DATE(1970,1,1)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>SUM(E185/D185)*100</f>
        <v>35.856000000000002</v>
      </c>
      <c r="R185" s="20">
        <f>SUM(E185/N185)</f>
        <v>373.5</v>
      </c>
      <c r="S185" t="s">
        <v>8310</v>
      </c>
      <c r="T185" t="s">
        <v>8314</v>
      </c>
    </row>
    <row r="186" spans="1:20" ht="16.5" customHeight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>(((I186/60)/60)/24)+DATE(1970,1,1)</f>
        <v>41883.165972222225</v>
      </c>
      <c r="K186">
        <v>1404586762</v>
      </c>
      <c r="L186" s="14">
        <f>(((K186/60)/60)/24)+DATE(1970,1,1)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>SUM(E186/D186)*100</f>
        <v>3.4000000000000004</v>
      </c>
      <c r="R186" s="20">
        <f>SUM(E186/N186)</f>
        <v>25.5</v>
      </c>
      <c r="S186" t="s">
        <v>8310</v>
      </c>
      <c r="T186" t="s">
        <v>8314</v>
      </c>
    </row>
    <row r="187" spans="1:20" ht="16.5" customHeight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>(((I187/60)/60)/24)+DATE(1970,1,1)</f>
        <v>42600.91133101852</v>
      </c>
      <c r="K187">
        <v>1468965139</v>
      </c>
      <c r="L187" s="14">
        <f>(((K187/60)/60)/24)+DATE(1970,1,1)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>SUM(E187/D187)*100</f>
        <v>5.5</v>
      </c>
      <c r="R187" s="20">
        <f>SUM(E187/N187)</f>
        <v>220</v>
      </c>
      <c r="S187" t="s">
        <v>8310</v>
      </c>
      <c r="T187" t="s">
        <v>8314</v>
      </c>
    </row>
    <row r="188" spans="1:20" ht="16.5" customHeight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>(((I188/60)/60)/24)+DATE(1970,1,1)</f>
        <v>42797.833333333328</v>
      </c>
      <c r="K188">
        <v>1485977434</v>
      </c>
      <c r="L188" s="14">
        <f>(((K188/60)/60)/24)+DATE(1970,1,1)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>SUM(E188/D188)*100</f>
        <v>0</v>
      </c>
      <c r="R188" s="20" t="e">
        <f>SUM(E188/N188)</f>
        <v>#DIV/0!</v>
      </c>
      <c r="S188" t="s">
        <v>8310</v>
      </c>
      <c r="T188" t="s">
        <v>8314</v>
      </c>
    </row>
    <row r="189" spans="1:20" ht="16.5" customHeight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>(((I189/60)/60)/24)+DATE(1970,1,1)</f>
        <v>42206.290972222225</v>
      </c>
      <c r="K189">
        <v>1435383457</v>
      </c>
      <c r="L189" s="14">
        <f>(((K189/60)/60)/24)+DATE(1970,1,1)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>SUM(E189/D189)*100</f>
        <v>16</v>
      </c>
      <c r="R189" s="20">
        <f>SUM(E189/N189)</f>
        <v>160</v>
      </c>
      <c r="S189" t="s">
        <v>8310</v>
      </c>
      <c r="T189" t="s">
        <v>8314</v>
      </c>
    </row>
    <row r="190" spans="1:20" ht="16.5" customHeight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>(((I190/60)/60)/24)+DATE(1970,1,1)</f>
        <v>41887.18304398148</v>
      </c>
      <c r="K190">
        <v>1407299015</v>
      </c>
      <c r="L190" s="14">
        <f>(((K190/60)/60)/24)+DATE(1970,1,1)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>SUM(E190/D190)*100</f>
        <v>0</v>
      </c>
      <c r="R190" s="20" t="e">
        <f>SUM(E190/N190)</f>
        <v>#DIV/0!</v>
      </c>
      <c r="S190" t="s">
        <v>8310</v>
      </c>
      <c r="T190" t="s">
        <v>8314</v>
      </c>
    </row>
    <row r="191" spans="1:20" ht="16.5" customHeight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>(((I191/60)/60)/24)+DATE(1970,1,1)</f>
        <v>42616.690706018519</v>
      </c>
      <c r="K191">
        <v>1467736477</v>
      </c>
      <c r="L191" s="14">
        <f>(((K191/60)/60)/24)+DATE(1970,1,1)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>SUM(E191/D191)*100</f>
        <v>6.8999999999999992E-2</v>
      </c>
      <c r="R191" s="20">
        <f>SUM(E191/N191)</f>
        <v>69</v>
      </c>
      <c r="S191" t="s">
        <v>8310</v>
      </c>
      <c r="T191" t="s">
        <v>8314</v>
      </c>
    </row>
    <row r="192" spans="1:20" ht="16.5" customHeight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>(((I192/60)/60)/24)+DATE(1970,1,1)</f>
        <v>42537.650995370372</v>
      </c>
      <c r="K192">
        <v>1465227446</v>
      </c>
      <c r="L192" s="14">
        <f>(((K192/60)/60)/24)+DATE(1970,1,1)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>SUM(E192/D192)*100</f>
        <v>0.41666666666666669</v>
      </c>
      <c r="R192" s="20">
        <f>SUM(E192/N192)</f>
        <v>50</v>
      </c>
      <c r="S192" t="s">
        <v>8310</v>
      </c>
      <c r="T192" t="s">
        <v>8314</v>
      </c>
    </row>
    <row r="193" spans="1:20" ht="16.5" customHeight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>(((I193/60)/60)/24)+DATE(1970,1,1)</f>
        <v>42279.441412037035</v>
      </c>
      <c r="K193">
        <v>1440326138</v>
      </c>
      <c r="L193" s="14">
        <f>(((K193/60)/60)/24)+DATE(1970,1,1)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>SUM(E193/D193)*100</f>
        <v>5</v>
      </c>
      <c r="R193" s="20">
        <f>SUM(E193/N193)</f>
        <v>83.333333333333329</v>
      </c>
      <c r="S193" t="s">
        <v>8310</v>
      </c>
      <c r="T193" t="s">
        <v>8314</v>
      </c>
    </row>
    <row r="194" spans="1:20" ht="16.5" customHeight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>(((I194/60)/60)/24)+DATE(1970,1,1)</f>
        <v>41929.792037037041</v>
      </c>
      <c r="K194">
        <v>1410980432</v>
      </c>
      <c r="L194" s="14">
        <f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>SUM(E194/D194)*100</f>
        <v>1.6999999999999999E-3</v>
      </c>
      <c r="R194" s="20">
        <f>SUM(E194/N194)</f>
        <v>5.666666666666667</v>
      </c>
      <c r="S194" t="s">
        <v>8310</v>
      </c>
      <c r="T194" t="s">
        <v>8314</v>
      </c>
    </row>
    <row r="195" spans="1:20" ht="16.5" customHeight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>(((I195/60)/60)/24)+DATE(1970,1,1)</f>
        <v>41971.976458333331</v>
      </c>
      <c r="K195">
        <v>1412029566</v>
      </c>
      <c r="L195" s="14">
        <f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>SUM(E195/D195)*100</f>
        <v>0</v>
      </c>
      <c r="R195" s="20" t="e">
        <f>SUM(E195/N195)</f>
        <v>#DIV/0!</v>
      </c>
      <c r="S195" t="s">
        <v>8310</v>
      </c>
      <c r="T195" t="s">
        <v>8314</v>
      </c>
    </row>
    <row r="196" spans="1:20" ht="16.5" customHeight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>(((I196/60)/60)/24)+DATE(1970,1,1)</f>
        <v>42435.996886574074</v>
      </c>
      <c r="K196">
        <v>1452124531</v>
      </c>
      <c r="L196" s="14">
        <f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>SUM(E196/D196)*100</f>
        <v>0.12</v>
      </c>
      <c r="R196" s="20">
        <f>SUM(E196/N196)</f>
        <v>1</v>
      </c>
      <c r="S196" t="s">
        <v>8310</v>
      </c>
      <c r="T196" t="s">
        <v>8314</v>
      </c>
    </row>
    <row r="197" spans="1:20" ht="16.5" customHeight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>(((I197/60)/60)/24)+DATE(1970,1,1)</f>
        <v>42195.67050925926</v>
      </c>
      <c r="K197">
        <v>1431360332</v>
      </c>
      <c r="L197" s="14">
        <f>(((K197/60)/60)/24)+DATE(1970,1,1)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>SUM(E197/D197)*100</f>
        <v>0</v>
      </c>
      <c r="R197" s="20" t="e">
        <f>SUM(E197/N197)</f>
        <v>#DIV/0!</v>
      </c>
      <c r="S197" t="s">
        <v>8310</v>
      </c>
      <c r="T197" t="s">
        <v>8314</v>
      </c>
    </row>
    <row r="198" spans="1:20" ht="16.5" customHeight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>(((I198/60)/60)/24)+DATE(1970,1,1)</f>
        <v>42287.875</v>
      </c>
      <c r="K198">
        <v>1442062898</v>
      </c>
      <c r="L198" s="14">
        <f>(((K198/60)/60)/24)+DATE(1970,1,1)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>SUM(E198/D198)*100</f>
        <v>41.857142857142861</v>
      </c>
      <c r="R198" s="20">
        <f>SUM(E198/N198)</f>
        <v>77.10526315789474</v>
      </c>
      <c r="S198" t="s">
        <v>8310</v>
      </c>
      <c r="T198" t="s">
        <v>8314</v>
      </c>
    </row>
    <row r="199" spans="1:20" ht="16.5" customHeight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>(((I199/60)/60)/24)+DATE(1970,1,1)</f>
        <v>42783.875</v>
      </c>
      <c r="K199">
        <v>1483734100</v>
      </c>
      <c r="L199" s="14">
        <f>(((K199/60)/60)/24)+DATE(1970,1,1)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>SUM(E199/D199)*100</f>
        <v>10.48</v>
      </c>
      <c r="R199" s="20">
        <f>SUM(E199/N199)</f>
        <v>32.75</v>
      </c>
      <c r="S199" t="s">
        <v>8310</v>
      </c>
      <c r="T199" t="s">
        <v>8314</v>
      </c>
    </row>
    <row r="200" spans="1:20" ht="16.5" customHeight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>(((I200/60)/60)/24)+DATE(1970,1,1)</f>
        <v>41917.383356481485</v>
      </c>
      <c r="K200">
        <v>1409908322</v>
      </c>
      <c r="L200" s="14">
        <f>(((K200/60)/60)/24)+DATE(1970,1,1)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>SUM(E200/D200)*100</f>
        <v>1.1159999999999999</v>
      </c>
      <c r="R200" s="20">
        <f>SUM(E200/N200)</f>
        <v>46.5</v>
      </c>
      <c r="S200" t="s">
        <v>8310</v>
      </c>
      <c r="T200" t="s">
        <v>8314</v>
      </c>
    </row>
    <row r="201" spans="1:20" ht="16.5" customHeight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>(((I201/60)/60)/24)+DATE(1970,1,1)</f>
        <v>42614.123865740738</v>
      </c>
      <c r="K201">
        <v>1470106702</v>
      </c>
      <c r="L201" s="14">
        <f>(((K201/60)/60)/24)+DATE(1970,1,1)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>SUM(E201/D201)*100</f>
        <v>0</v>
      </c>
      <c r="R201" s="20" t="e">
        <f>SUM(E201/N201)</f>
        <v>#DIV/0!</v>
      </c>
      <c r="S201" t="s">
        <v>8310</v>
      </c>
      <c r="T201" t="s">
        <v>8314</v>
      </c>
    </row>
    <row r="202" spans="1:20" ht="16.5" customHeight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>(((I202/60)/60)/24)+DATE(1970,1,1)</f>
        <v>41897.083368055559</v>
      </c>
      <c r="K202">
        <v>1408154403</v>
      </c>
      <c r="L202" s="14">
        <f>(((K202/60)/60)/24)+DATE(1970,1,1)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>SUM(E202/D202)*100</f>
        <v>26.192500000000003</v>
      </c>
      <c r="R202" s="20">
        <f>SUM(E202/N202)</f>
        <v>87.308333333333337</v>
      </c>
      <c r="S202" t="s">
        <v>8310</v>
      </c>
      <c r="T202" t="s">
        <v>8314</v>
      </c>
    </row>
    <row r="203" spans="1:20" ht="16.5" customHeight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>(((I203/60)/60)/24)+DATE(1970,1,1)</f>
        <v>42043.818622685183</v>
      </c>
      <c r="K203">
        <v>1421696329</v>
      </c>
      <c r="L203" s="14">
        <f>(((K203/60)/60)/24)+DATE(1970,1,1)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>SUM(E203/D203)*100</f>
        <v>58.461538461538467</v>
      </c>
      <c r="R203" s="20">
        <f>SUM(E203/N203)</f>
        <v>54.285714285714285</v>
      </c>
      <c r="S203" t="s">
        <v>8310</v>
      </c>
      <c r="T203" t="s">
        <v>8314</v>
      </c>
    </row>
    <row r="204" spans="1:20" ht="16.5" customHeight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>(((I204/60)/60)/24)+DATE(1970,1,1)</f>
        <v>42285.874305555553</v>
      </c>
      <c r="K204">
        <v>1441750564</v>
      </c>
      <c r="L204" s="14">
        <f>(((K204/60)/60)/24)+DATE(1970,1,1)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>SUM(E204/D204)*100</f>
        <v>0</v>
      </c>
      <c r="R204" s="20" t="e">
        <f>SUM(E204/N204)</f>
        <v>#DIV/0!</v>
      </c>
      <c r="S204" t="s">
        <v>8310</v>
      </c>
      <c r="T204" t="s">
        <v>8314</v>
      </c>
    </row>
    <row r="205" spans="1:20" ht="16.5" customHeight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>(((I205/60)/60)/24)+DATE(1970,1,1)</f>
        <v>42033.847962962958</v>
      </c>
      <c r="K205">
        <v>1417378864</v>
      </c>
      <c r="L205" s="14">
        <f>(((K205/60)/60)/24)+DATE(1970,1,1)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>SUM(E205/D205)*100</f>
        <v>29.84</v>
      </c>
      <c r="R205" s="20">
        <f>SUM(E205/N205)</f>
        <v>93.25</v>
      </c>
      <c r="S205" t="s">
        <v>8310</v>
      </c>
      <c r="T205" t="s">
        <v>8314</v>
      </c>
    </row>
    <row r="206" spans="1:20" ht="16.5" customHeight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>(((I206/60)/60)/24)+DATE(1970,1,1)</f>
        <v>42586.583368055552</v>
      </c>
      <c r="K206">
        <v>1467727203</v>
      </c>
      <c r="L206" s="14">
        <f>(((K206/60)/60)/24)+DATE(1970,1,1)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>SUM(E206/D206)*100</f>
        <v>50.721666666666664</v>
      </c>
      <c r="R206" s="20">
        <f>SUM(E206/N206)</f>
        <v>117.68368136117556</v>
      </c>
      <c r="S206" t="s">
        <v>8310</v>
      </c>
      <c r="T206" t="s">
        <v>8314</v>
      </c>
    </row>
    <row r="207" spans="1:20" ht="16.5" customHeight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>(((I207/60)/60)/24)+DATE(1970,1,1)</f>
        <v>42283.632199074069</v>
      </c>
      <c r="K207">
        <v>1441120222</v>
      </c>
      <c r="L207" s="14">
        <f>(((K207/60)/60)/24)+DATE(1970,1,1)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>SUM(E207/D207)*100</f>
        <v>16.25</v>
      </c>
      <c r="R207" s="20">
        <f>SUM(E207/N207)</f>
        <v>76.470588235294116</v>
      </c>
      <c r="S207" t="s">
        <v>8310</v>
      </c>
      <c r="T207" t="s">
        <v>8314</v>
      </c>
    </row>
    <row r="208" spans="1:20" ht="16.5" customHeight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>(((I208/60)/60)/24)+DATE(1970,1,1)</f>
        <v>42588.004432870366</v>
      </c>
      <c r="K208">
        <v>1468627583</v>
      </c>
      <c r="L208" s="14">
        <f>(((K208/60)/60)/24)+DATE(1970,1,1)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>SUM(E208/D208)*100</f>
        <v>0</v>
      </c>
      <c r="R208" s="20" t="e">
        <f>SUM(E208/N208)</f>
        <v>#DIV/0!</v>
      </c>
      <c r="S208" t="s">
        <v>8310</v>
      </c>
      <c r="T208" t="s">
        <v>8314</v>
      </c>
    </row>
    <row r="209" spans="1:20" ht="16.5" customHeight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>(((I209/60)/60)/24)+DATE(1970,1,1)</f>
        <v>42008.197199074071</v>
      </c>
      <c r="K209">
        <v>1417754638</v>
      </c>
      <c r="L209" s="14">
        <f>(((K209/60)/60)/24)+DATE(1970,1,1)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>SUM(E209/D209)*100</f>
        <v>15.214285714285714</v>
      </c>
      <c r="R209" s="20">
        <f>SUM(E209/N209)</f>
        <v>163.84615384615384</v>
      </c>
      <c r="S209" t="s">
        <v>8310</v>
      </c>
      <c r="T209" t="s">
        <v>8314</v>
      </c>
    </row>
    <row r="210" spans="1:20" ht="16.5" customHeight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>(((I210/60)/60)/24)+DATE(1970,1,1)</f>
        <v>41989.369988425926</v>
      </c>
      <c r="K210">
        <v>1416127967</v>
      </c>
      <c r="L210" s="14">
        <f>(((K210/60)/60)/24)+DATE(1970,1,1)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>SUM(E210/D210)*100</f>
        <v>0</v>
      </c>
      <c r="R210" s="20" t="e">
        <f>SUM(E210/N210)</f>
        <v>#DIV/0!</v>
      </c>
      <c r="S210" t="s">
        <v>8310</v>
      </c>
      <c r="T210" t="s">
        <v>8314</v>
      </c>
    </row>
    <row r="211" spans="1:20" ht="16.5" customHeight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>(((I211/60)/60)/24)+DATE(1970,1,1)</f>
        <v>42195.922858796301</v>
      </c>
      <c r="K211">
        <v>1433974135</v>
      </c>
      <c r="L211" s="14">
        <f>(((K211/60)/60)/24)+DATE(1970,1,1)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>SUM(E211/D211)*100</f>
        <v>0</v>
      </c>
      <c r="R211" s="20" t="e">
        <f>SUM(E211/N211)</f>
        <v>#DIV/0!</v>
      </c>
      <c r="S211" t="s">
        <v>8310</v>
      </c>
      <c r="T211" t="s">
        <v>8314</v>
      </c>
    </row>
    <row r="212" spans="1:20" ht="16.5" customHeight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>(((I212/60)/60)/24)+DATE(1970,1,1)</f>
        <v>42278.208333333328</v>
      </c>
      <c r="K212">
        <v>1441157592</v>
      </c>
      <c r="L212" s="14">
        <f>(((K212/60)/60)/24)+DATE(1970,1,1)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>SUM(E212/D212)*100</f>
        <v>25.25</v>
      </c>
      <c r="R212" s="20">
        <f>SUM(E212/N212)</f>
        <v>91.818181818181813</v>
      </c>
      <c r="S212" t="s">
        <v>8310</v>
      </c>
      <c r="T212" t="s">
        <v>8314</v>
      </c>
    </row>
    <row r="213" spans="1:20" ht="16.5" customHeight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>(((I213/60)/60)/24)+DATE(1970,1,1)</f>
        <v>42266.159918981488</v>
      </c>
      <c r="K213">
        <v>1440042617</v>
      </c>
      <c r="L213" s="14">
        <f>(((K213/60)/60)/24)+DATE(1970,1,1)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>SUM(E213/D213)*100</f>
        <v>44.6</v>
      </c>
      <c r="R213" s="20">
        <f>SUM(E213/N213)</f>
        <v>185.83333333333334</v>
      </c>
      <c r="S213" t="s">
        <v>8310</v>
      </c>
      <c r="T213" t="s">
        <v>8314</v>
      </c>
    </row>
    <row r="214" spans="1:20" ht="16.5" customHeight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>(((I214/60)/60)/24)+DATE(1970,1,1)</f>
        <v>42476.839351851857</v>
      </c>
      <c r="K214">
        <v>1455656920</v>
      </c>
      <c r="L214" s="14">
        <f>(((K214/60)/60)/24)+DATE(1970,1,1)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>SUM(E214/D214)*100</f>
        <v>1.5873015873015872E-2</v>
      </c>
      <c r="R214" s="20">
        <f>SUM(E214/N214)</f>
        <v>1</v>
      </c>
      <c r="S214" t="s">
        <v>8310</v>
      </c>
      <c r="T214" t="s">
        <v>8314</v>
      </c>
    </row>
    <row r="215" spans="1:20" ht="16.5" customHeight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>(((I215/60)/60)/24)+DATE(1970,1,1)</f>
        <v>42232.587974537033</v>
      </c>
      <c r="K215">
        <v>1437142547</v>
      </c>
      <c r="L215" s="14">
        <f>(((K215/60)/60)/24)+DATE(1970,1,1)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>SUM(E215/D215)*100</f>
        <v>0.04</v>
      </c>
      <c r="R215" s="20">
        <f>SUM(E215/N215)</f>
        <v>20</v>
      </c>
      <c r="S215" t="s">
        <v>8310</v>
      </c>
      <c r="T215" t="s">
        <v>8314</v>
      </c>
    </row>
    <row r="216" spans="1:20" ht="16.5" customHeight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>(((I216/60)/60)/24)+DATE(1970,1,1)</f>
        <v>42069.64061342593</v>
      </c>
      <c r="K216">
        <v>1420471349</v>
      </c>
      <c r="L216" s="14">
        <f>(((K216/60)/60)/24)+DATE(1970,1,1)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>SUM(E216/D216)*100</f>
        <v>8.0000000000000002E-3</v>
      </c>
      <c r="R216" s="20">
        <f>SUM(E216/N216)</f>
        <v>1</v>
      </c>
      <c r="S216" t="s">
        <v>8310</v>
      </c>
      <c r="T216" t="s">
        <v>8314</v>
      </c>
    </row>
    <row r="217" spans="1:20" ht="16.5" customHeight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>(((I217/60)/60)/24)+DATE(1970,1,1)</f>
        <v>42417.999305555553</v>
      </c>
      <c r="K217">
        <v>1452058282</v>
      </c>
      <c r="L217" s="14">
        <f>(((K217/60)/60)/24)+DATE(1970,1,1)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>SUM(E217/D217)*100</f>
        <v>0.22727272727272727</v>
      </c>
      <c r="R217" s="20">
        <f>SUM(E217/N217)</f>
        <v>10</v>
      </c>
      <c r="S217" t="s">
        <v>8310</v>
      </c>
      <c r="T217" t="s">
        <v>8314</v>
      </c>
    </row>
    <row r="218" spans="1:20" ht="16.5" customHeight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>(((I218/60)/60)/24)+DATE(1970,1,1)</f>
        <v>42116.917094907403</v>
      </c>
      <c r="K218">
        <v>1425423637</v>
      </c>
      <c r="L218" s="14">
        <f>(((K218/60)/60)/24)+DATE(1970,1,1)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>SUM(E218/D218)*100</f>
        <v>55.698440000000005</v>
      </c>
      <c r="R218" s="20">
        <f>SUM(E218/N218)</f>
        <v>331.53833333333336</v>
      </c>
      <c r="S218" t="s">
        <v>8310</v>
      </c>
      <c r="T218" t="s">
        <v>8314</v>
      </c>
    </row>
    <row r="219" spans="1:20" ht="16.5" customHeight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>(((I219/60)/60)/24)+DATE(1970,1,1)</f>
        <v>42001.64061342593</v>
      </c>
      <c r="K219">
        <v>1417101749</v>
      </c>
      <c r="L219" s="14">
        <f>(((K219/60)/60)/24)+DATE(1970,1,1)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>SUM(E219/D219)*100</f>
        <v>11.943</v>
      </c>
      <c r="R219" s="20">
        <f>SUM(E219/N219)</f>
        <v>314.28947368421052</v>
      </c>
      <c r="S219" t="s">
        <v>8310</v>
      </c>
      <c r="T219" t="s">
        <v>8314</v>
      </c>
    </row>
    <row r="220" spans="1:20" ht="16.5" customHeight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>(((I220/60)/60)/24)+DATE(1970,1,1)</f>
        <v>42139.628344907411</v>
      </c>
      <c r="K220">
        <v>1426518289</v>
      </c>
      <c r="L220" s="14">
        <f>(((K220/60)/60)/24)+DATE(1970,1,1)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>SUM(E220/D220)*100</f>
        <v>2</v>
      </c>
      <c r="R220" s="20">
        <f>SUM(E220/N220)</f>
        <v>100</v>
      </c>
      <c r="S220" t="s">
        <v>8310</v>
      </c>
      <c r="T220" t="s">
        <v>8314</v>
      </c>
    </row>
    <row r="221" spans="1:20" ht="16.5" customHeight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>(((I221/60)/60)/24)+DATE(1970,1,1)</f>
        <v>42461.290972222225</v>
      </c>
      <c r="K221">
        <v>1456732225</v>
      </c>
      <c r="L221" s="14">
        <f>(((K221/60)/60)/24)+DATE(1970,1,1)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>SUM(E221/D221)*100</f>
        <v>17.630000000000003</v>
      </c>
      <c r="R221" s="20">
        <f>SUM(E221/N221)</f>
        <v>115.98684210526316</v>
      </c>
      <c r="S221" t="s">
        <v>8310</v>
      </c>
      <c r="T221" t="s">
        <v>8314</v>
      </c>
    </row>
    <row r="222" spans="1:20" ht="16.5" customHeight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>(((I222/60)/60)/24)+DATE(1970,1,1)</f>
        <v>42236.837499999994</v>
      </c>
      <c r="K222">
        <v>1436542030</v>
      </c>
      <c r="L222" s="14">
        <f>(((K222/60)/60)/24)+DATE(1970,1,1)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>SUM(E222/D222)*100</f>
        <v>0.72</v>
      </c>
      <c r="R222" s="20">
        <f>SUM(E222/N222)</f>
        <v>120</v>
      </c>
      <c r="S222" t="s">
        <v>8310</v>
      </c>
      <c r="T222" t="s">
        <v>8314</v>
      </c>
    </row>
    <row r="223" spans="1:20" ht="16.5" customHeight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>(((I223/60)/60)/24)+DATE(1970,1,1)</f>
        <v>42091.79587962963</v>
      </c>
      <c r="K223">
        <v>1422389164</v>
      </c>
      <c r="L223" s="14">
        <f>(((K223/60)/60)/24)+DATE(1970,1,1)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>SUM(E223/D223)*100</f>
        <v>0</v>
      </c>
      <c r="R223" s="20" t="e">
        <f>SUM(E223/N223)</f>
        <v>#DIV/0!</v>
      </c>
      <c r="S223" t="s">
        <v>8310</v>
      </c>
      <c r="T223" t="s">
        <v>8314</v>
      </c>
    </row>
    <row r="224" spans="1:20" ht="16.5" customHeight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>(((I224/60)/60)/24)+DATE(1970,1,1)</f>
        <v>42090.110416666663</v>
      </c>
      <c r="K224">
        <v>1422383318</v>
      </c>
      <c r="L224" s="14">
        <f>(((K224/60)/60)/24)+DATE(1970,1,1)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>SUM(E224/D224)*100</f>
        <v>13</v>
      </c>
      <c r="R224" s="20">
        <f>SUM(E224/N224)</f>
        <v>65</v>
      </c>
      <c r="S224" t="s">
        <v>8310</v>
      </c>
      <c r="T224" t="s">
        <v>8314</v>
      </c>
    </row>
    <row r="225" spans="1:20" ht="16.5" customHeight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>(((I225/60)/60)/24)+DATE(1970,1,1)</f>
        <v>42512.045138888891</v>
      </c>
      <c r="K225">
        <v>1461287350</v>
      </c>
      <c r="L225" s="14">
        <f>(((K225/60)/60)/24)+DATE(1970,1,1)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>SUM(E225/D225)*100</f>
        <v>0</v>
      </c>
      <c r="R225" s="20" t="e">
        <f>SUM(E225/N225)</f>
        <v>#DIV/0!</v>
      </c>
      <c r="S225" t="s">
        <v>8310</v>
      </c>
      <c r="T225" t="s">
        <v>8314</v>
      </c>
    </row>
    <row r="226" spans="1:20" ht="16.5" customHeight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>(((I226/60)/60)/24)+DATE(1970,1,1)</f>
        <v>42195.235254629632</v>
      </c>
      <c r="K226">
        <v>1431322726</v>
      </c>
      <c r="L226" s="14">
        <f>(((K226/60)/60)/24)+DATE(1970,1,1)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>SUM(E226/D226)*100</f>
        <v>0</v>
      </c>
      <c r="R226" s="20" t="e">
        <f>SUM(E226/N226)</f>
        <v>#DIV/0!</v>
      </c>
      <c r="S226" t="s">
        <v>8310</v>
      </c>
      <c r="T226" t="s">
        <v>8314</v>
      </c>
    </row>
    <row r="227" spans="1:20" ht="16.5" customHeight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>(((I227/60)/60)/24)+DATE(1970,1,1)</f>
        <v>42468.919606481482</v>
      </c>
      <c r="K227">
        <v>1457564654</v>
      </c>
      <c r="L227" s="14">
        <f>(((K227/60)/60)/24)+DATE(1970,1,1)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>SUM(E227/D227)*100</f>
        <v>0</v>
      </c>
      <c r="R227" s="20" t="e">
        <f>SUM(E227/N227)</f>
        <v>#DIV/0!</v>
      </c>
      <c r="S227" t="s">
        <v>8310</v>
      </c>
      <c r="T227" t="s">
        <v>8314</v>
      </c>
    </row>
    <row r="228" spans="1:20" ht="16.5" customHeight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>(((I228/60)/60)/24)+DATE(1970,1,1)</f>
        <v>42155.395138888889</v>
      </c>
      <c r="K228">
        <v>1428854344</v>
      </c>
      <c r="L228" s="14">
        <f>(((K228/60)/60)/24)+DATE(1970,1,1)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>SUM(E228/D228)*100</f>
        <v>0.86206896551724133</v>
      </c>
      <c r="R228" s="20">
        <f>SUM(E228/N228)</f>
        <v>125</v>
      </c>
      <c r="S228" t="s">
        <v>8310</v>
      </c>
      <c r="T228" t="s">
        <v>8314</v>
      </c>
    </row>
    <row r="229" spans="1:20" ht="16.5" customHeight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>(((I229/60)/60)/24)+DATE(1970,1,1)</f>
        <v>42194.893993055557</v>
      </c>
      <c r="K229">
        <v>1433885241</v>
      </c>
      <c r="L229" s="14">
        <f>(((K229/60)/60)/24)+DATE(1970,1,1)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>SUM(E229/D229)*100</f>
        <v>0</v>
      </c>
      <c r="R229" s="20" t="e">
        <f>SUM(E229/N229)</f>
        <v>#DIV/0!</v>
      </c>
      <c r="S229" t="s">
        <v>8310</v>
      </c>
      <c r="T229" t="s">
        <v>8314</v>
      </c>
    </row>
    <row r="230" spans="1:20" ht="16.5" customHeight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>(((I230/60)/60)/24)+DATE(1970,1,1)</f>
        <v>42156.686400462961</v>
      </c>
      <c r="K230">
        <v>1427992105</v>
      </c>
      <c r="L230" s="14">
        <f>(((K230/60)/60)/24)+DATE(1970,1,1)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>SUM(E230/D230)*100</f>
        <v>0</v>
      </c>
      <c r="R230" s="20" t="e">
        <f>SUM(E230/N230)</f>
        <v>#DIV/0!</v>
      </c>
      <c r="S230" t="s">
        <v>8310</v>
      </c>
      <c r="T230" t="s">
        <v>8314</v>
      </c>
    </row>
    <row r="231" spans="1:20" ht="16.5" customHeight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>(((I231/60)/60)/24)+DATE(1970,1,1)</f>
        <v>42413.933993055558</v>
      </c>
      <c r="K231">
        <v>1452810297</v>
      </c>
      <c r="L231" s="14">
        <f>(((K231/60)/60)/24)+DATE(1970,1,1)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>SUM(E231/D231)*100</f>
        <v>0</v>
      </c>
      <c r="R231" s="20" t="e">
        <f>SUM(E231/N231)</f>
        <v>#DIV/0!</v>
      </c>
      <c r="S231" t="s">
        <v>8310</v>
      </c>
      <c r="T231" t="s">
        <v>8314</v>
      </c>
    </row>
    <row r="232" spans="1:20" ht="16.5" customHeight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>(((I232/60)/60)/24)+DATE(1970,1,1)</f>
        <v>42159.777210648142</v>
      </c>
      <c r="K232">
        <v>1430851151</v>
      </c>
      <c r="L232" s="14">
        <f>(((K232/60)/60)/24)+DATE(1970,1,1)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>SUM(E232/D232)*100</f>
        <v>0.4</v>
      </c>
      <c r="R232" s="20">
        <f>SUM(E232/N232)</f>
        <v>30</v>
      </c>
      <c r="S232" t="s">
        <v>8310</v>
      </c>
      <c r="T232" t="s">
        <v>8314</v>
      </c>
    </row>
    <row r="233" spans="1:20" ht="16.5" customHeight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>(((I233/60)/60)/24)+DATE(1970,1,1)</f>
        <v>42371.958923611113</v>
      </c>
      <c r="K233">
        <v>1449183651</v>
      </c>
      <c r="L233" s="14">
        <f>(((K233/60)/60)/24)+DATE(1970,1,1)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>SUM(E233/D233)*100</f>
        <v>0</v>
      </c>
      <c r="R233" s="20" t="e">
        <f>SUM(E233/N233)</f>
        <v>#DIV/0!</v>
      </c>
      <c r="S233" t="s">
        <v>8310</v>
      </c>
      <c r="T233" t="s">
        <v>8314</v>
      </c>
    </row>
    <row r="234" spans="1:20" ht="16.5" customHeight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>(((I234/60)/60)/24)+DATE(1970,1,1)</f>
        <v>42062.82576388889</v>
      </c>
      <c r="K234">
        <v>1422474546</v>
      </c>
      <c r="L234" s="14">
        <f>(((K234/60)/60)/24)+DATE(1970,1,1)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>SUM(E234/D234)*100</f>
        <v>2.75</v>
      </c>
      <c r="R234" s="20">
        <f>SUM(E234/N234)</f>
        <v>15.714285714285714</v>
      </c>
      <c r="S234" t="s">
        <v>8310</v>
      </c>
      <c r="T234" t="s">
        <v>8314</v>
      </c>
    </row>
    <row r="235" spans="1:20" ht="16.5" customHeight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>(((I235/60)/60)/24)+DATE(1970,1,1)</f>
        <v>42642.911712962959</v>
      </c>
      <c r="K235">
        <v>1472593972</v>
      </c>
      <c r="L235" s="14">
        <f>(((K235/60)/60)/24)+DATE(1970,1,1)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>SUM(E235/D235)*100</f>
        <v>0</v>
      </c>
      <c r="R235" s="20" t="e">
        <f>SUM(E235/N235)</f>
        <v>#DIV/0!</v>
      </c>
      <c r="S235" t="s">
        <v>8310</v>
      </c>
      <c r="T235" t="s">
        <v>8314</v>
      </c>
    </row>
    <row r="236" spans="1:20" ht="16.5" customHeight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>(((I236/60)/60)/24)+DATE(1970,1,1)</f>
        <v>42176.035405092596</v>
      </c>
      <c r="K236">
        <v>1431391859</v>
      </c>
      <c r="L236" s="14">
        <f>(((K236/60)/60)/24)+DATE(1970,1,1)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>SUM(E236/D236)*100</f>
        <v>40.1</v>
      </c>
      <c r="R236" s="20">
        <f>SUM(E236/N236)</f>
        <v>80.2</v>
      </c>
      <c r="S236" t="s">
        <v>8310</v>
      </c>
      <c r="T236" t="s">
        <v>8314</v>
      </c>
    </row>
    <row r="237" spans="1:20" ht="16.5" customHeight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>(((I237/60)/60)/24)+DATE(1970,1,1)</f>
        <v>42194.908530092594</v>
      </c>
      <c r="K237">
        <v>1433886497</v>
      </c>
      <c r="L237" s="14">
        <f>(((K237/60)/60)/24)+DATE(1970,1,1)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>SUM(E237/D237)*100</f>
        <v>0</v>
      </c>
      <c r="R237" s="20" t="e">
        <f>SUM(E237/N237)</f>
        <v>#DIV/0!</v>
      </c>
      <c r="S237" t="s">
        <v>8310</v>
      </c>
      <c r="T237" t="s">
        <v>8314</v>
      </c>
    </row>
    <row r="238" spans="1:20" ht="16.5" customHeight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>(((I238/60)/60)/24)+DATE(1970,1,1)</f>
        <v>42374</v>
      </c>
      <c r="K238">
        <v>1447380099</v>
      </c>
      <c r="L238" s="14">
        <f>(((K238/60)/60)/24)+DATE(1970,1,1)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>SUM(E238/D238)*100</f>
        <v>0</v>
      </c>
      <c r="R238" s="20" t="e">
        <f>SUM(E238/N238)</f>
        <v>#DIV/0!</v>
      </c>
      <c r="S238" t="s">
        <v>8310</v>
      </c>
      <c r="T238" t="s">
        <v>8314</v>
      </c>
    </row>
    <row r="239" spans="1:20" ht="16.5" customHeight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>(((I239/60)/60)/24)+DATE(1970,1,1)</f>
        <v>42437.577187499999</v>
      </c>
      <c r="K239">
        <v>1452261069</v>
      </c>
      <c r="L239" s="14">
        <f>(((K239/60)/60)/24)+DATE(1970,1,1)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>SUM(E239/D239)*100</f>
        <v>0.33333333333333337</v>
      </c>
      <c r="R239" s="20">
        <f>SUM(E239/N239)</f>
        <v>50</v>
      </c>
      <c r="S239" t="s">
        <v>8310</v>
      </c>
      <c r="T239" t="s">
        <v>8314</v>
      </c>
    </row>
    <row r="240" spans="1:20" ht="16.5" customHeight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>(((I240/60)/60)/24)+DATE(1970,1,1)</f>
        <v>42734.375</v>
      </c>
      <c r="K240">
        <v>1481324760</v>
      </c>
      <c r="L240" s="14">
        <f>(((K240/60)/60)/24)+DATE(1970,1,1)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>SUM(E240/D240)*100</f>
        <v>0</v>
      </c>
      <c r="R240" s="20" t="e">
        <f>SUM(E240/N240)</f>
        <v>#DIV/0!</v>
      </c>
      <c r="S240" t="s">
        <v>8310</v>
      </c>
      <c r="T240" t="s">
        <v>8314</v>
      </c>
    </row>
    <row r="241" spans="1:20" ht="16.5" customHeight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>(((I241/60)/60)/24)+DATE(1970,1,1)</f>
        <v>42316.5</v>
      </c>
      <c r="K241">
        <v>1445308730</v>
      </c>
      <c r="L241" s="14">
        <f>(((K241/60)/60)/24)+DATE(1970,1,1)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>SUM(E241/D241)*100</f>
        <v>25</v>
      </c>
      <c r="R241" s="20">
        <f>SUM(E241/N241)</f>
        <v>50</v>
      </c>
      <c r="S241" t="s">
        <v>8310</v>
      </c>
      <c r="T241" t="s">
        <v>8314</v>
      </c>
    </row>
    <row r="242" spans="1:20" ht="16.5" customHeight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>(((I242/60)/60)/24)+DATE(1970,1,1)</f>
        <v>41399.708460648151</v>
      </c>
      <c r="K242">
        <v>1363885211</v>
      </c>
      <c r="L242" s="14">
        <f>(((K242/60)/60)/24)+DATE(1970,1,1)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>SUM(E242/D242)*100</f>
        <v>107.63413333333334</v>
      </c>
      <c r="R242" s="20">
        <f>SUM(E242/N242)</f>
        <v>117.84759124087591</v>
      </c>
      <c r="S242" t="s">
        <v>8310</v>
      </c>
      <c r="T242" t="s">
        <v>8315</v>
      </c>
    </row>
    <row r="243" spans="1:20" ht="16.5" customHeight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>(((I243/60)/60)/24)+DATE(1970,1,1)</f>
        <v>41994.697962962964</v>
      </c>
      <c r="K243">
        <v>1415292304</v>
      </c>
      <c r="L243" s="14">
        <f>(((K243/60)/60)/24)+DATE(1970,1,1)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>SUM(E243/D243)*100</f>
        <v>112.63736263736264</v>
      </c>
      <c r="R243" s="20">
        <f>SUM(E243/N243)</f>
        <v>109.04255319148936</v>
      </c>
      <c r="S243" t="s">
        <v>8310</v>
      </c>
      <c r="T243" t="s">
        <v>8315</v>
      </c>
    </row>
    <row r="244" spans="1:20" ht="16.5" customHeight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>(((I244/60)/60)/24)+DATE(1970,1,1)</f>
        <v>40897.492939814816</v>
      </c>
      <c r="K244">
        <v>1321357790</v>
      </c>
      <c r="L244" s="14">
        <f>(((K244/60)/60)/24)+DATE(1970,1,1)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>SUM(E244/D244)*100</f>
        <v>113.46153846153845</v>
      </c>
      <c r="R244" s="20">
        <f>SUM(E244/N244)</f>
        <v>73.019801980198025</v>
      </c>
      <c r="S244" t="s">
        <v>8310</v>
      </c>
      <c r="T244" t="s">
        <v>8315</v>
      </c>
    </row>
    <row r="245" spans="1:20" ht="16.5" customHeight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>(((I245/60)/60)/24)+DATE(1970,1,1)</f>
        <v>41692.047500000001</v>
      </c>
      <c r="K245">
        <v>1390439304</v>
      </c>
      <c r="L245" s="14">
        <f>(((K245/60)/60)/24)+DATE(1970,1,1)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>SUM(E245/D245)*100</f>
        <v>102.592</v>
      </c>
      <c r="R245" s="20">
        <f>SUM(E245/N245)</f>
        <v>78.195121951219505</v>
      </c>
      <c r="S245" t="s">
        <v>8310</v>
      </c>
      <c r="T245" t="s">
        <v>8315</v>
      </c>
    </row>
    <row r="246" spans="1:20" ht="16.5" customHeight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>(((I246/60)/60)/24)+DATE(1970,1,1)</f>
        <v>40253.29583333333</v>
      </c>
      <c r="K246">
        <v>1265269559</v>
      </c>
      <c r="L246" s="14">
        <f>(((K246/60)/60)/24)+DATE(1970,1,1)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>SUM(E246/D246)*100</f>
        <v>113.75714285714287</v>
      </c>
      <c r="R246" s="20">
        <f>SUM(E246/N246)</f>
        <v>47.398809523809526</v>
      </c>
      <c r="S246" t="s">
        <v>8310</v>
      </c>
      <c r="T246" t="s">
        <v>8315</v>
      </c>
    </row>
    <row r="247" spans="1:20" ht="16.5" customHeight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>(((I247/60)/60)/24)+DATE(1970,1,1)</f>
        <v>41137.053067129629</v>
      </c>
      <c r="K247">
        <v>1342487785</v>
      </c>
      <c r="L247" s="14">
        <f>(((K247/60)/60)/24)+DATE(1970,1,1)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>SUM(E247/D247)*100</f>
        <v>103.71999999999998</v>
      </c>
      <c r="R247" s="20">
        <f>SUM(E247/N247)</f>
        <v>54.020833333333336</v>
      </c>
      <c r="S247" t="s">
        <v>8310</v>
      </c>
      <c r="T247" t="s">
        <v>8315</v>
      </c>
    </row>
    <row r="248" spans="1:20" ht="16.5" customHeight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>(((I248/60)/60)/24)+DATE(1970,1,1)</f>
        <v>40530.405150462961</v>
      </c>
      <c r="K248">
        <v>1288341805</v>
      </c>
      <c r="L248" s="14">
        <f>(((K248/60)/60)/24)+DATE(1970,1,1)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>SUM(E248/D248)*100</f>
        <v>305.46000000000004</v>
      </c>
      <c r="R248" s="20">
        <f>SUM(E248/N248)</f>
        <v>68.488789237668158</v>
      </c>
      <c r="S248" t="s">
        <v>8310</v>
      </c>
      <c r="T248" t="s">
        <v>8315</v>
      </c>
    </row>
    <row r="249" spans="1:20" ht="16.5" customHeight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>(((I249/60)/60)/24)+DATE(1970,1,1)</f>
        <v>40467.152083333334</v>
      </c>
      <c r="K249">
        <v>1284042614</v>
      </c>
      <c r="L249" s="14">
        <f>(((K249/60)/60)/24)+DATE(1970,1,1)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>SUM(E249/D249)*100</f>
        <v>134.1</v>
      </c>
      <c r="R249" s="20">
        <f>SUM(E249/N249)</f>
        <v>108.14516129032258</v>
      </c>
      <c r="S249" t="s">
        <v>8310</v>
      </c>
      <c r="T249" t="s">
        <v>8315</v>
      </c>
    </row>
    <row r="250" spans="1:20" ht="16.5" customHeight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>(((I250/60)/60)/24)+DATE(1970,1,1)</f>
        <v>40915.774409722224</v>
      </c>
      <c r="K250">
        <v>1322073309</v>
      </c>
      <c r="L250" s="14">
        <f>(((K250/60)/60)/24)+DATE(1970,1,1)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>SUM(E250/D250)*100</f>
        <v>101.33294117647058</v>
      </c>
      <c r="R250" s="20">
        <f>SUM(E250/N250)</f>
        <v>589.95205479452056</v>
      </c>
      <c r="S250" t="s">
        <v>8310</v>
      </c>
      <c r="T250" t="s">
        <v>8315</v>
      </c>
    </row>
    <row r="251" spans="1:20" ht="16.5" customHeight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>(((I251/60)/60)/24)+DATE(1970,1,1)</f>
        <v>40412.736111111109</v>
      </c>
      <c r="K251">
        <v>1275603020</v>
      </c>
      <c r="L251" s="14">
        <f>(((K251/60)/60)/24)+DATE(1970,1,1)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>SUM(E251/D251)*100</f>
        <v>112.92</v>
      </c>
      <c r="R251" s="20">
        <f>SUM(E251/N251)</f>
        <v>48.051063829787232</v>
      </c>
      <c r="S251" t="s">
        <v>8310</v>
      </c>
      <c r="T251" t="s">
        <v>8315</v>
      </c>
    </row>
    <row r="252" spans="1:20" ht="16.5" customHeight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>(((I252/60)/60)/24)+DATE(1970,1,1)</f>
        <v>41431.565868055557</v>
      </c>
      <c r="K252">
        <v>1367933691</v>
      </c>
      <c r="L252" s="14">
        <f>(((K252/60)/60)/24)+DATE(1970,1,1)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>SUM(E252/D252)*100</f>
        <v>105.58333333333334</v>
      </c>
      <c r="R252" s="20">
        <f>SUM(E252/N252)</f>
        <v>72.482837528604122</v>
      </c>
      <c r="S252" t="s">
        <v>8310</v>
      </c>
      <c r="T252" t="s">
        <v>8315</v>
      </c>
    </row>
    <row r="253" spans="1:20" ht="16.5" customHeight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>(((I253/60)/60)/24)+DATE(1970,1,1)</f>
        <v>41045.791666666664</v>
      </c>
      <c r="K253">
        <v>1334429646</v>
      </c>
      <c r="L253" s="14">
        <f>(((K253/60)/60)/24)+DATE(1970,1,1)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>SUM(E253/D253)*100</f>
        <v>125.57142857142858</v>
      </c>
      <c r="R253" s="20">
        <f>SUM(E253/N253)</f>
        <v>57.077922077922075</v>
      </c>
      <c r="S253" t="s">
        <v>8310</v>
      </c>
      <c r="T253" t="s">
        <v>8315</v>
      </c>
    </row>
    <row r="254" spans="1:20" ht="16.5" customHeight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>(((I254/60)/60)/24)+DATE(1970,1,1)</f>
        <v>40330.165972222225</v>
      </c>
      <c r="K254">
        <v>1269878058</v>
      </c>
      <c r="L254" s="14">
        <f>(((K254/60)/60)/24)+DATE(1970,1,1)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>SUM(E254/D254)*100</f>
        <v>184.56</v>
      </c>
      <c r="R254" s="20">
        <f>SUM(E254/N254)</f>
        <v>85.444444444444443</v>
      </c>
      <c r="S254" t="s">
        <v>8310</v>
      </c>
      <c r="T254" t="s">
        <v>8315</v>
      </c>
    </row>
    <row r="255" spans="1:20" ht="16.5" customHeight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>(((I255/60)/60)/24)+DATE(1970,1,1)</f>
        <v>40954.650868055556</v>
      </c>
      <c r="K255">
        <v>1326728235</v>
      </c>
      <c r="L255" s="14">
        <f>(((K255/60)/60)/24)+DATE(1970,1,1)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>SUM(E255/D255)*100</f>
        <v>100.73333333333335</v>
      </c>
      <c r="R255" s="20">
        <f>SUM(E255/N255)</f>
        <v>215.85714285714286</v>
      </c>
      <c r="S255" t="s">
        <v>8310</v>
      </c>
      <c r="T255" t="s">
        <v>8315</v>
      </c>
    </row>
    <row r="256" spans="1:20" ht="16.5" customHeight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>(((I256/60)/60)/24)+DATE(1970,1,1)</f>
        <v>42294.083333333328</v>
      </c>
      <c r="K256">
        <v>1442443910</v>
      </c>
      <c r="L256" s="14">
        <f>(((K256/60)/60)/24)+DATE(1970,1,1)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>SUM(E256/D256)*100</f>
        <v>116.94725</v>
      </c>
      <c r="R256" s="20">
        <f>SUM(E256/N256)</f>
        <v>89.38643312101911</v>
      </c>
      <c r="S256" t="s">
        <v>8310</v>
      </c>
      <c r="T256" t="s">
        <v>8315</v>
      </c>
    </row>
    <row r="257" spans="1:20" ht="16.5" customHeight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>(((I257/60)/60)/24)+DATE(1970,1,1)</f>
        <v>40618.48474537037</v>
      </c>
      <c r="K257">
        <v>1297687082</v>
      </c>
      <c r="L257" s="14">
        <f>(((K257/60)/60)/24)+DATE(1970,1,1)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>SUM(E257/D257)*100</f>
        <v>106.73325</v>
      </c>
      <c r="R257" s="20">
        <f>SUM(E257/N257)</f>
        <v>45.418404255319146</v>
      </c>
      <c r="S257" t="s">
        <v>8310</v>
      </c>
      <c r="T257" t="s">
        <v>8315</v>
      </c>
    </row>
    <row r="258" spans="1:20" ht="16.5" customHeight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>(((I258/60)/60)/24)+DATE(1970,1,1)</f>
        <v>41349.769293981481</v>
      </c>
      <c r="K258">
        <v>1360866467</v>
      </c>
      <c r="L258" s="14">
        <f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>SUM(E258/D258)*100</f>
        <v>139.1</v>
      </c>
      <c r="R258" s="20">
        <f>SUM(E258/N258)</f>
        <v>65.756363636363631</v>
      </c>
      <c r="S258" t="s">
        <v>8310</v>
      </c>
      <c r="T258" t="s">
        <v>8315</v>
      </c>
    </row>
    <row r="259" spans="1:20" ht="16.5" customHeight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>(((I259/60)/60)/24)+DATE(1970,1,1)</f>
        <v>42509.626875000002</v>
      </c>
      <c r="K259">
        <v>1461078162</v>
      </c>
      <c r="L259" s="14">
        <f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>SUM(E259/D259)*100</f>
        <v>106.72648571428572</v>
      </c>
      <c r="R259" s="20">
        <f>SUM(E259/N259)</f>
        <v>66.70405357142856</v>
      </c>
      <c r="S259" t="s">
        <v>8310</v>
      </c>
      <c r="T259" t="s">
        <v>8315</v>
      </c>
    </row>
    <row r="260" spans="1:20" ht="16.5" customHeight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>(((I260/60)/60)/24)+DATE(1970,1,1)</f>
        <v>40712.051689814813</v>
      </c>
      <c r="K260">
        <v>1305767666</v>
      </c>
      <c r="L260" s="14">
        <f>(((K260/60)/60)/24)+DATE(1970,1,1)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>SUM(E260/D260)*100</f>
        <v>191.14</v>
      </c>
      <c r="R260" s="20">
        <f>SUM(E260/N260)</f>
        <v>83.345930232558146</v>
      </c>
      <c r="S260" t="s">
        <v>8310</v>
      </c>
      <c r="T260" t="s">
        <v>8315</v>
      </c>
    </row>
    <row r="261" spans="1:20" ht="16.5" customHeight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>(((I261/60)/60)/24)+DATE(1970,1,1)</f>
        <v>42102.738067129627</v>
      </c>
      <c r="K261">
        <v>1425922969</v>
      </c>
      <c r="L261" s="14">
        <f>(((K261/60)/60)/24)+DATE(1970,1,1)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>SUM(E261/D261)*100</f>
        <v>131.93789333333334</v>
      </c>
      <c r="R261" s="20">
        <f>SUM(E261/N261)</f>
        <v>105.04609341825902</v>
      </c>
      <c r="S261" t="s">
        <v>8310</v>
      </c>
      <c r="T261" t="s">
        <v>8315</v>
      </c>
    </row>
    <row r="262" spans="1:20" ht="16.5" customHeight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>(((I262/60)/60)/24)+DATE(1970,1,1)</f>
        <v>40376.415972222225</v>
      </c>
      <c r="K262">
        <v>1275415679</v>
      </c>
      <c r="L262" s="14">
        <f>(((K262/60)/60)/24)+DATE(1970,1,1)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>SUM(E262/D262)*100</f>
        <v>106.4</v>
      </c>
      <c r="R262" s="20">
        <f>SUM(E262/N262)</f>
        <v>120.90909090909091</v>
      </c>
      <c r="S262" t="s">
        <v>8310</v>
      </c>
      <c r="T262" t="s">
        <v>8315</v>
      </c>
    </row>
    <row r="263" spans="1:20" ht="16.5" customHeight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>(((I263/60)/60)/24)+DATE(1970,1,1)</f>
        <v>41067.621527777781</v>
      </c>
      <c r="K263">
        <v>1334783704</v>
      </c>
      <c r="L263" s="14">
        <f>(((K263/60)/60)/24)+DATE(1970,1,1)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>SUM(E263/D263)*100</f>
        <v>107.4</v>
      </c>
      <c r="R263" s="20">
        <f>SUM(E263/N263)</f>
        <v>97.63636363636364</v>
      </c>
      <c r="S263" t="s">
        <v>8310</v>
      </c>
      <c r="T263" t="s">
        <v>8315</v>
      </c>
    </row>
    <row r="264" spans="1:20" ht="16.5" customHeight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>(((I264/60)/60)/24)+DATE(1970,1,1)</f>
        <v>40600.24800925926</v>
      </c>
      <c r="K264">
        <v>1294811828</v>
      </c>
      <c r="L264" s="14">
        <f>(((K264/60)/60)/24)+DATE(1970,1,1)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>SUM(E264/D264)*100</f>
        <v>240</v>
      </c>
      <c r="R264" s="20">
        <f>SUM(E264/N264)</f>
        <v>41.379310344827587</v>
      </c>
      <c r="S264" t="s">
        <v>8310</v>
      </c>
      <c r="T264" t="s">
        <v>8315</v>
      </c>
    </row>
    <row r="265" spans="1:20" ht="16.5" customHeight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>(((I265/60)/60)/24)+DATE(1970,1,1)</f>
        <v>41179.954791666663</v>
      </c>
      <c r="K265">
        <v>1346194494</v>
      </c>
      <c r="L265" s="14">
        <f>(((K265/60)/60)/24)+DATE(1970,1,1)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>SUM(E265/D265)*100</f>
        <v>118.08108</v>
      </c>
      <c r="R265" s="20">
        <f>SUM(E265/N265)</f>
        <v>30.654485981308412</v>
      </c>
      <c r="S265" t="s">
        <v>8310</v>
      </c>
      <c r="T265" t="s">
        <v>8315</v>
      </c>
    </row>
    <row r="266" spans="1:20" ht="16.5" customHeight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>(((I266/60)/60)/24)+DATE(1970,1,1)</f>
        <v>41040.620312500003</v>
      </c>
      <c r="K266">
        <v>1334155995</v>
      </c>
      <c r="L266" s="14">
        <f>(((K266/60)/60)/24)+DATE(1970,1,1)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>SUM(E266/D266)*100</f>
        <v>118.19999999999999</v>
      </c>
      <c r="R266" s="20">
        <f>SUM(E266/N266)</f>
        <v>64.945054945054949</v>
      </c>
      <c r="S266" t="s">
        <v>8310</v>
      </c>
      <c r="T266" t="s">
        <v>8315</v>
      </c>
    </row>
    <row r="267" spans="1:20" ht="16.5" customHeight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>(((I267/60)/60)/24)+DATE(1970,1,1)</f>
        <v>40308.844444444447</v>
      </c>
      <c r="K267">
        <v>1269928430</v>
      </c>
      <c r="L267" s="14">
        <f>(((K267/60)/60)/24)+DATE(1970,1,1)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>SUM(E267/D267)*100</f>
        <v>111.1</v>
      </c>
      <c r="R267" s="20">
        <f>SUM(E267/N267)</f>
        <v>95.775862068965523</v>
      </c>
      <c r="S267" t="s">
        <v>8310</v>
      </c>
      <c r="T267" t="s">
        <v>8315</v>
      </c>
    </row>
    <row r="268" spans="1:20" ht="16.5" customHeight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>(((I268/60)/60)/24)+DATE(1970,1,1)</f>
        <v>40291.160416666666</v>
      </c>
      <c r="K268">
        <v>1264565507</v>
      </c>
      <c r="L268" s="14">
        <f>(((K268/60)/60)/24)+DATE(1970,1,1)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>SUM(E268/D268)*100</f>
        <v>145.5</v>
      </c>
      <c r="R268" s="20">
        <f>SUM(E268/N268)</f>
        <v>40.416666666666664</v>
      </c>
      <c r="S268" t="s">
        <v>8310</v>
      </c>
      <c r="T268" t="s">
        <v>8315</v>
      </c>
    </row>
    <row r="269" spans="1:20" ht="16.5" customHeight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>(((I269/60)/60)/24)+DATE(1970,1,1)</f>
        <v>41815.452534722222</v>
      </c>
      <c r="K269">
        <v>1401101499</v>
      </c>
      <c r="L269" s="14">
        <f>(((K269/60)/60)/24)+DATE(1970,1,1)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>SUM(E269/D269)*100</f>
        <v>131.62883248730967</v>
      </c>
      <c r="R269" s="20">
        <f>SUM(E269/N269)</f>
        <v>78.578424242424248</v>
      </c>
      <c r="S269" t="s">
        <v>8310</v>
      </c>
      <c r="T269" t="s">
        <v>8315</v>
      </c>
    </row>
    <row r="270" spans="1:20" ht="16.5" customHeight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>(((I270/60)/60)/24)+DATE(1970,1,1)</f>
        <v>40854.194189814814</v>
      </c>
      <c r="K270">
        <v>1316749178</v>
      </c>
      <c r="L270" s="14">
        <f>(((K270/60)/60)/24)+DATE(1970,1,1)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>SUM(E270/D270)*100</f>
        <v>111.4</v>
      </c>
      <c r="R270" s="20">
        <f>SUM(E270/N270)</f>
        <v>50.18018018018018</v>
      </c>
      <c r="S270" t="s">
        <v>8310</v>
      </c>
      <c r="T270" t="s">
        <v>8315</v>
      </c>
    </row>
    <row r="271" spans="1:20" ht="16.5" customHeight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>(((I271/60)/60)/24)+DATE(1970,1,1)</f>
        <v>42788.197013888886</v>
      </c>
      <c r="K271">
        <v>1485146622</v>
      </c>
      <c r="L271" s="14">
        <f>(((K271/60)/60)/24)+DATE(1970,1,1)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>SUM(E271/D271)*100</f>
        <v>147.23376999999999</v>
      </c>
      <c r="R271" s="20">
        <f>SUM(E271/N271)</f>
        <v>92.251735588972423</v>
      </c>
      <c r="S271" t="s">
        <v>8310</v>
      </c>
      <c r="T271" t="s">
        <v>8315</v>
      </c>
    </row>
    <row r="272" spans="1:20" ht="16.5" customHeight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>(((I272/60)/60)/24)+DATE(1970,1,1)</f>
        <v>40688.166666666664</v>
      </c>
      <c r="K272">
        <v>1301950070</v>
      </c>
      <c r="L272" s="14">
        <f>(((K272/60)/60)/24)+DATE(1970,1,1)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>SUM(E272/D272)*100</f>
        <v>152.60869565217391</v>
      </c>
      <c r="R272" s="20">
        <f>SUM(E272/N272)</f>
        <v>57.540983606557376</v>
      </c>
      <c r="S272" t="s">
        <v>8310</v>
      </c>
      <c r="T272" t="s">
        <v>8315</v>
      </c>
    </row>
    <row r="273" spans="1:20" ht="16.5" customHeight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>(((I273/60)/60)/24)+DATE(1970,1,1)</f>
        <v>41641.333333333336</v>
      </c>
      <c r="K273">
        <v>1386123861</v>
      </c>
      <c r="L273" s="14">
        <f>(((K273/60)/60)/24)+DATE(1970,1,1)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>SUM(E273/D273)*100</f>
        <v>104.67999999999999</v>
      </c>
      <c r="R273" s="20">
        <f>SUM(E273/N273)</f>
        <v>109.42160278745645</v>
      </c>
      <c r="S273" t="s">
        <v>8310</v>
      </c>
      <c r="T273" t="s">
        <v>8315</v>
      </c>
    </row>
    <row r="274" spans="1:20" ht="16.5" customHeight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>(((I274/60)/60)/24)+DATE(1970,1,1)</f>
        <v>40296.78402777778</v>
      </c>
      <c r="K274">
        <v>1267220191</v>
      </c>
      <c r="L274" s="14">
        <f>(((K274/60)/60)/24)+DATE(1970,1,1)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>SUM(E274/D274)*100</f>
        <v>177.43366666666668</v>
      </c>
      <c r="R274" s="20">
        <f>SUM(E274/N274)</f>
        <v>81.892461538461546</v>
      </c>
      <c r="S274" t="s">
        <v>8310</v>
      </c>
      <c r="T274" t="s">
        <v>8315</v>
      </c>
    </row>
    <row r="275" spans="1:20" ht="16.5" customHeight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>(((I275/60)/60)/24)+DATE(1970,1,1)</f>
        <v>40727.498449074075</v>
      </c>
      <c r="K275">
        <v>1307102266</v>
      </c>
      <c r="L275" s="14">
        <f>(((K275/60)/60)/24)+DATE(1970,1,1)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>SUM(E275/D275)*100</f>
        <v>107.7758</v>
      </c>
      <c r="R275" s="20">
        <f>SUM(E275/N275)</f>
        <v>45.667711864406776</v>
      </c>
      <c r="S275" t="s">
        <v>8310</v>
      </c>
      <c r="T275" t="s">
        <v>8315</v>
      </c>
    </row>
    <row r="276" spans="1:20" ht="16.5" customHeight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>(((I276/60)/60)/24)+DATE(1970,1,1)</f>
        <v>41004.290972222225</v>
      </c>
      <c r="K276">
        <v>1330638829</v>
      </c>
      <c r="L276" s="14">
        <f>(((K276/60)/60)/24)+DATE(1970,1,1)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>SUM(E276/D276)*100</f>
        <v>156</v>
      </c>
      <c r="R276" s="20">
        <f>SUM(E276/N276)</f>
        <v>55.221238938053098</v>
      </c>
      <c r="S276" t="s">
        <v>8310</v>
      </c>
      <c r="T276" t="s">
        <v>8315</v>
      </c>
    </row>
    <row r="277" spans="1:20" ht="16.5" customHeight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>(((I277/60)/60)/24)+DATE(1970,1,1)</f>
        <v>41223.073680555557</v>
      </c>
      <c r="K277">
        <v>1349916366</v>
      </c>
      <c r="L277" s="14">
        <f>(((K277/60)/60)/24)+DATE(1970,1,1)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>SUM(E277/D277)*100</f>
        <v>108.395</v>
      </c>
      <c r="R277" s="20">
        <f>SUM(E277/N277)</f>
        <v>65.298192771084331</v>
      </c>
      <c r="S277" t="s">
        <v>8310</v>
      </c>
      <c r="T277" t="s">
        <v>8315</v>
      </c>
    </row>
    <row r="278" spans="1:20" ht="16.5" customHeight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>(((I278/60)/60)/24)+DATE(1970,1,1)</f>
        <v>41027.040208333332</v>
      </c>
      <c r="K278">
        <v>1330394274</v>
      </c>
      <c r="L278" s="14">
        <f>(((K278/60)/60)/24)+DATE(1970,1,1)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>SUM(E278/D278)*100</f>
        <v>147.6</v>
      </c>
      <c r="R278" s="20">
        <f>SUM(E278/N278)</f>
        <v>95.225806451612897</v>
      </c>
      <c r="S278" t="s">
        <v>8310</v>
      </c>
      <c r="T278" t="s">
        <v>8315</v>
      </c>
    </row>
    <row r="279" spans="1:20" ht="16.5" customHeight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>(((I279/60)/60)/24)+DATE(1970,1,1)</f>
        <v>42147.891423611116</v>
      </c>
      <c r="K279">
        <v>1429824219</v>
      </c>
      <c r="L279" s="14">
        <f>(((K279/60)/60)/24)+DATE(1970,1,1)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>SUM(E279/D279)*100</f>
        <v>110.38153846153847</v>
      </c>
      <c r="R279" s="20">
        <f>SUM(E279/N279)</f>
        <v>75.444794952681391</v>
      </c>
      <c r="S279" t="s">
        <v>8310</v>
      </c>
      <c r="T279" t="s">
        <v>8315</v>
      </c>
    </row>
    <row r="280" spans="1:20" ht="16.5" customHeight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>(((I280/60)/60)/24)+DATE(1970,1,1)</f>
        <v>41194.040960648148</v>
      </c>
      <c r="K280">
        <v>1347411539</v>
      </c>
      <c r="L280" s="14">
        <f>(((K280/60)/60)/24)+DATE(1970,1,1)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>SUM(E280/D280)*100</f>
        <v>150.34814814814814</v>
      </c>
      <c r="R280" s="20">
        <f>SUM(E280/N280)</f>
        <v>97.816867469879512</v>
      </c>
      <c r="S280" t="s">
        <v>8310</v>
      </c>
      <c r="T280" t="s">
        <v>8315</v>
      </c>
    </row>
    <row r="281" spans="1:20" ht="16.5" customHeight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>(((I281/60)/60)/24)+DATE(1970,1,1)</f>
        <v>42793.084027777775</v>
      </c>
      <c r="K281">
        <v>1485237096</v>
      </c>
      <c r="L281" s="14">
        <f>(((K281/60)/60)/24)+DATE(1970,1,1)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>SUM(E281/D281)*100</f>
        <v>157.31829411764707</v>
      </c>
      <c r="R281" s="20">
        <f>SUM(E281/N281)</f>
        <v>87.685606557377056</v>
      </c>
      <c r="S281" t="s">
        <v>8310</v>
      </c>
      <c r="T281" t="s">
        <v>8315</v>
      </c>
    </row>
    <row r="282" spans="1:20" ht="16.5" customHeight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>(((I282/60)/60)/24)+DATE(1970,1,1)</f>
        <v>41789.590682870366</v>
      </c>
      <c r="K282">
        <v>1397571035</v>
      </c>
      <c r="L282" s="14">
        <f>(((K282/60)/60)/24)+DATE(1970,1,1)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>SUM(E282/D282)*100</f>
        <v>156.14400000000001</v>
      </c>
      <c r="R282" s="20">
        <f>SUM(E282/N282)</f>
        <v>54.748948106591868</v>
      </c>
      <c r="S282" t="s">
        <v>8310</v>
      </c>
      <c r="T282" t="s">
        <v>8315</v>
      </c>
    </row>
    <row r="283" spans="1:20" ht="16.5" customHeight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>(((I283/60)/60)/24)+DATE(1970,1,1)</f>
        <v>40035.80972222222</v>
      </c>
      <c r="K283">
        <v>1242532513</v>
      </c>
      <c r="L283" s="14">
        <f>(((K283/60)/60)/24)+DATE(1970,1,1)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>SUM(E283/D283)*100</f>
        <v>120.58763636363636</v>
      </c>
      <c r="R283" s="20">
        <f>SUM(E283/N283)</f>
        <v>83.953417721518989</v>
      </c>
      <c r="S283" t="s">
        <v>8310</v>
      </c>
      <c r="T283" t="s">
        <v>8315</v>
      </c>
    </row>
    <row r="284" spans="1:20" ht="16.5" customHeight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>(((I284/60)/60)/24)+DATE(1970,1,1)</f>
        <v>40231.916666666664</v>
      </c>
      <c r="K284">
        <v>1263679492</v>
      </c>
      <c r="L284" s="14">
        <f>(((K284/60)/60)/24)+DATE(1970,1,1)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>SUM(E284/D284)*100</f>
        <v>101.18888888888888</v>
      </c>
      <c r="R284" s="20">
        <f>SUM(E284/N284)</f>
        <v>254.38547486033519</v>
      </c>
      <c r="S284" t="s">
        <v>8310</v>
      </c>
      <c r="T284" t="s">
        <v>8315</v>
      </c>
    </row>
    <row r="285" spans="1:20" ht="16.5" customHeight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>(((I285/60)/60)/24)+DATE(1970,1,1)</f>
        <v>40695.207638888889</v>
      </c>
      <c r="K285">
        <v>1305219744</v>
      </c>
      <c r="L285" s="14">
        <f>(((K285/60)/60)/24)+DATE(1970,1,1)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>SUM(E285/D285)*100</f>
        <v>114.27249999999999</v>
      </c>
      <c r="R285" s="20">
        <f>SUM(E285/N285)</f>
        <v>101.8269801980198</v>
      </c>
      <c r="S285" t="s">
        <v>8310</v>
      </c>
      <c r="T285" t="s">
        <v>8315</v>
      </c>
    </row>
    <row r="286" spans="1:20" ht="16.5" customHeight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>(((I286/60)/60)/24)+DATE(1970,1,1)</f>
        <v>40929.738194444442</v>
      </c>
      <c r="K286">
        <v>1325007780</v>
      </c>
      <c r="L286" s="14">
        <f>(((K286/60)/60)/24)+DATE(1970,1,1)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>SUM(E286/D286)*100</f>
        <v>104.62615</v>
      </c>
      <c r="R286" s="20">
        <f>SUM(E286/N286)</f>
        <v>55.066394736842106</v>
      </c>
      <c r="S286" t="s">
        <v>8310</v>
      </c>
      <c r="T286" t="s">
        <v>8315</v>
      </c>
    </row>
    <row r="287" spans="1:20" ht="16.5" customHeight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>(((I287/60)/60)/24)+DATE(1970,1,1)</f>
        <v>41536.756111111114</v>
      </c>
      <c r="K287">
        <v>1377022128</v>
      </c>
      <c r="L287" s="14">
        <f>(((K287/60)/60)/24)+DATE(1970,1,1)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>SUM(E287/D287)*100</f>
        <v>228.82507142857142</v>
      </c>
      <c r="R287" s="20">
        <f>SUM(E287/N287)</f>
        <v>56.901438721136763</v>
      </c>
      <c r="S287" t="s">
        <v>8310</v>
      </c>
      <c r="T287" t="s">
        <v>8315</v>
      </c>
    </row>
    <row r="288" spans="1:20" ht="16.5" customHeight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>(((I288/60)/60)/24)+DATE(1970,1,1)</f>
        <v>41358.774583333332</v>
      </c>
      <c r="K288">
        <v>1360352124</v>
      </c>
      <c r="L288" s="14">
        <f>(((K288/60)/60)/24)+DATE(1970,1,1)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>SUM(E288/D288)*100</f>
        <v>109.15333333333332</v>
      </c>
      <c r="R288" s="20">
        <f>SUM(E288/N288)</f>
        <v>121.28148148148148</v>
      </c>
      <c r="S288" t="s">
        <v>8310</v>
      </c>
      <c r="T288" t="s">
        <v>8315</v>
      </c>
    </row>
    <row r="289" spans="1:20" ht="16.5" customHeight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>(((I289/60)/60)/24)+DATE(1970,1,1)</f>
        <v>41215.166666666664</v>
      </c>
      <c r="K289">
        <v>1349160018</v>
      </c>
      <c r="L289" s="14">
        <f>(((K289/60)/60)/24)+DATE(1970,1,1)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>SUM(E289/D289)*100</f>
        <v>176.29999999999998</v>
      </c>
      <c r="R289" s="20">
        <f>SUM(E289/N289)</f>
        <v>91.189655172413794</v>
      </c>
      <c r="S289" t="s">
        <v>8310</v>
      </c>
      <c r="T289" t="s">
        <v>8315</v>
      </c>
    </row>
    <row r="290" spans="1:20" ht="16.5" customHeight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>(((I290/60)/60)/24)+DATE(1970,1,1)</f>
        <v>41086.168900462959</v>
      </c>
      <c r="K290">
        <v>1337659393</v>
      </c>
      <c r="L290" s="14">
        <f>(((K290/60)/60)/24)+DATE(1970,1,1)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>SUM(E290/D290)*100</f>
        <v>103.21061999999999</v>
      </c>
      <c r="R290" s="20">
        <f>SUM(E290/N290)</f>
        <v>115.44812080536913</v>
      </c>
      <c r="S290" t="s">
        <v>8310</v>
      </c>
      <c r="T290" t="s">
        <v>8315</v>
      </c>
    </row>
    <row r="291" spans="1:20" ht="16.5" customHeight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>(((I291/60)/60)/24)+DATE(1970,1,1)</f>
        <v>41580.456412037034</v>
      </c>
      <c r="K291">
        <v>1380797834</v>
      </c>
      <c r="L291" s="14">
        <f>(((K291/60)/60)/24)+DATE(1970,1,1)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>SUM(E291/D291)*100</f>
        <v>104.82000000000001</v>
      </c>
      <c r="R291" s="20">
        <f>SUM(E291/N291)</f>
        <v>67.771551724137936</v>
      </c>
      <c r="S291" t="s">
        <v>8310</v>
      </c>
      <c r="T291" t="s">
        <v>8315</v>
      </c>
    </row>
    <row r="292" spans="1:20" ht="16.5" customHeight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>(((I292/60)/60)/24)+DATE(1970,1,1)</f>
        <v>40576.332638888889</v>
      </c>
      <c r="K292">
        <v>1292316697</v>
      </c>
      <c r="L292" s="14">
        <f>(((K292/60)/60)/24)+DATE(1970,1,1)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>SUM(E292/D292)*100</f>
        <v>106.68444444444445</v>
      </c>
      <c r="R292" s="20">
        <f>SUM(E292/N292)</f>
        <v>28.576190476190476</v>
      </c>
      <c r="S292" t="s">
        <v>8310</v>
      </c>
      <c r="T292" t="s">
        <v>8315</v>
      </c>
    </row>
    <row r="293" spans="1:20" ht="16.5" customHeight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>(((I293/60)/60)/24)+DATE(1970,1,1)</f>
        <v>41395.000694444447</v>
      </c>
      <c r="K293">
        <v>1365791246</v>
      </c>
      <c r="L293" s="14">
        <f>(((K293/60)/60)/24)+DATE(1970,1,1)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>SUM(E293/D293)*100</f>
        <v>120.02</v>
      </c>
      <c r="R293" s="20">
        <f>SUM(E293/N293)</f>
        <v>46.8828125</v>
      </c>
      <c r="S293" t="s">
        <v>8310</v>
      </c>
      <c r="T293" t="s">
        <v>8315</v>
      </c>
    </row>
    <row r="294" spans="1:20" ht="16.5" customHeight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>(((I294/60)/60)/24)+DATE(1970,1,1)</f>
        <v>40845.165972222225</v>
      </c>
      <c r="K294">
        <v>1317064599</v>
      </c>
      <c r="L294" s="14">
        <f>(((K294/60)/60)/24)+DATE(1970,1,1)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>SUM(E294/D294)*100</f>
        <v>101.50693333333334</v>
      </c>
      <c r="R294" s="20">
        <f>SUM(E294/N294)</f>
        <v>154.42231237322514</v>
      </c>
      <c r="S294" t="s">
        <v>8310</v>
      </c>
      <c r="T294" t="s">
        <v>8315</v>
      </c>
    </row>
    <row r="295" spans="1:20" ht="16.5" customHeight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>(((I295/60)/60)/24)+DATE(1970,1,1)</f>
        <v>41749.667986111112</v>
      </c>
      <c r="K295">
        <v>1395417714</v>
      </c>
      <c r="L295" s="14">
        <f>(((K295/60)/60)/24)+DATE(1970,1,1)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>SUM(E295/D295)*100</f>
        <v>101.38461538461539</v>
      </c>
      <c r="R295" s="20">
        <f>SUM(E295/N295)</f>
        <v>201.22137404580153</v>
      </c>
      <c r="S295" t="s">
        <v>8310</v>
      </c>
      <c r="T295" t="s">
        <v>8315</v>
      </c>
    </row>
    <row r="296" spans="1:20" ht="16.5" customHeight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>(((I296/60)/60)/24)+DATE(1970,1,1)</f>
        <v>40378.666666666664</v>
      </c>
      <c r="K296">
        <v>1276480894</v>
      </c>
      <c r="L296" s="14">
        <f>(((K296/60)/60)/24)+DATE(1970,1,1)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>SUM(E296/D296)*100</f>
        <v>100</v>
      </c>
      <c r="R296" s="20">
        <f>SUM(E296/N296)</f>
        <v>100</v>
      </c>
      <c r="S296" t="s">
        <v>8310</v>
      </c>
      <c r="T296" t="s">
        <v>8315</v>
      </c>
    </row>
    <row r="297" spans="1:20" ht="16.5" customHeight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>(((I297/60)/60)/24)+DATE(1970,1,1)</f>
        <v>41579</v>
      </c>
      <c r="K297">
        <v>1378080409</v>
      </c>
      <c r="L297" s="14">
        <f>(((K297/60)/60)/24)+DATE(1970,1,1)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>SUM(E297/D297)*100</f>
        <v>133.10911999999999</v>
      </c>
      <c r="R297" s="20">
        <f>SUM(E297/N297)</f>
        <v>100.08204511278196</v>
      </c>
      <c r="S297" t="s">
        <v>8310</v>
      </c>
      <c r="T297" t="s">
        <v>8315</v>
      </c>
    </row>
    <row r="298" spans="1:20" ht="16.5" customHeight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>(((I298/60)/60)/24)+DATE(1970,1,1)</f>
        <v>41159.475497685184</v>
      </c>
      <c r="K298">
        <v>1344857083</v>
      </c>
      <c r="L298" s="14">
        <f>(((K298/60)/60)/24)+DATE(1970,1,1)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>SUM(E298/D298)*100</f>
        <v>118.72620000000001</v>
      </c>
      <c r="R298" s="20">
        <f>SUM(E298/N298)</f>
        <v>230.08953488372092</v>
      </c>
      <c r="S298" t="s">
        <v>8310</v>
      </c>
      <c r="T298" t="s">
        <v>8315</v>
      </c>
    </row>
    <row r="299" spans="1:20" ht="16.5" customHeight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>(((I299/60)/60)/24)+DATE(1970,1,1)</f>
        <v>42125.165972222225</v>
      </c>
      <c r="K299">
        <v>1427390901</v>
      </c>
      <c r="L299" s="14">
        <f>(((K299/60)/60)/24)+DATE(1970,1,1)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>SUM(E299/D299)*100</f>
        <v>100.64</v>
      </c>
      <c r="R299" s="20">
        <f>SUM(E299/N299)</f>
        <v>141.74647887323943</v>
      </c>
      <c r="S299" t="s">
        <v>8310</v>
      </c>
      <c r="T299" t="s">
        <v>8315</v>
      </c>
    </row>
    <row r="300" spans="1:20" ht="16.5" customHeight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>(((I300/60)/60)/24)+DATE(1970,1,1)</f>
        <v>41768.875</v>
      </c>
      <c r="K300">
        <v>1394536048</v>
      </c>
      <c r="L300" s="14">
        <f>(((K300/60)/60)/24)+DATE(1970,1,1)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>SUM(E300/D300)*100</f>
        <v>108.93241269841269</v>
      </c>
      <c r="R300" s="20">
        <f>SUM(E300/N300)</f>
        <v>56.344351395730705</v>
      </c>
      <c r="S300" t="s">
        <v>8310</v>
      </c>
      <c r="T300" t="s">
        <v>8315</v>
      </c>
    </row>
    <row r="301" spans="1:20" ht="16.5" customHeight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>(((I301/60)/60)/24)+DATE(1970,1,1)</f>
        <v>40499.266898148147</v>
      </c>
      <c r="K301">
        <v>1287379460</v>
      </c>
      <c r="L301" s="14">
        <f>(((K301/60)/60)/24)+DATE(1970,1,1)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>SUM(E301/D301)*100</f>
        <v>178.95250000000001</v>
      </c>
      <c r="R301" s="20">
        <f>SUM(E301/N301)</f>
        <v>73.341188524590166</v>
      </c>
      <c r="S301" t="s">
        <v>8310</v>
      </c>
      <c r="T301" t="s">
        <v>8315</v>
      </c>
    </row>
    <row r="302" spans="1:20" ht="16.5" customHeight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>(((I302/60)/60)/24)+DATE(1970,1,1)</f>
        <v>40657.959930555553</v>
      </c>
      <c r="K302">
        <v>1301007738</v>
      </c>
      <c r="L302" s="14">
        <f>(((K302/60)/60)/24)+DATE(1970,1,1)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>SUM(E302/D302)*100</f>
        <v>101.72264</v>
      </c>
      <c r="R302" s="20">
        <f>SUM(E302/N302)</f>
        <v>85.337785234899329</v>
      </c>
      <c r="S302" t="s">
        <v>8310</v>
      </c>
      <c r="T302" t="s">
        <v>8315</v>
      </c>
    </row>
    <row r="303" spans="1:20" ht="16.5" customHeight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>(((I303/60)/60)/24)+DATE(1970,1,1)</f>
        <v>41352.696006944447</v>
      </c>
      <c r="K303">
        <v>1360258935</v>
      </c>
      <c r="L303" s="14">
        <f>(((K303/60)/60)/24)+DATE(1970,1,1)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>SUM(E303/D303)*100</f>
        <v>118.73499999999999</v>
      </c>
      <c r="R303" s="20">
        <f>SUM(E303/N303)</f>
        <v>61.496215139442228</v>
      </c>
      <c r="S303" t="s">
        <v>8310</v>
      </c>
      <c r="T303" t="s">
        <v>8315</v>
      </c>
    </row>
    <row r="304" spans="1:20" ht="16.5" customHeight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>(((I304/60)/60)/24)+DATE(1970,1,1)</f>
        <v>40963.856921296298</v>
      </c>
      <c r="K304">
        <v>1327523638</v>
      </c>
      <c r="L304" s="14">
        <f>(((K304/60)/60)/24)+DATE(1970,1,1)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>SUM(E304/D304)*100</f>
        <v>100.46</v>
      </c>
      <c r="R304" s="20">
        <f>SUM(E304/N304)</f>
        <v>93.018518518518519</v>
      </c>
      <c r="S304" t="s">
        <v>8310</v>
      </c>
      <c r="T304" t="s">
        <v>8315</v>
      </c>
    </row>
    <row r="305" spans="1:20" ht="16.5" customHeight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>(((I305/60)/60)/24)+DATE(1970,1,1)</f>
        <v>41062.071134259262</v>
      </c>
      <c r="K305">
        <v>1336009346</v>
      </c>
      <c r="L305" s="14">
        <f>(((K305/60)/60)/24)+DATE(1970,1,1)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>SUM(E305/D305)*100</f>
        <v>137.46666666666667</v>
      </c>
      <c r="R305" s="20">
        <f>SUM(E305/N305)</f>
        <v>50.292682926829265</v>
      </c>
      <c r="S305" t="s">
        <v>8310</v>
      </c>
      <c r="T305" t="s">
        <v>8315</v>
      </c>
    </row>
    <row r="306" spans="1:20" ht="16.5" customHeight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>(((I306/60)/60)/24)+DATE(1970,1,1)</f>
        <v>41153.083333333336</v>
      </c>
      <c r="K306">
        <v>1343096197</v>
      </c>
      <c r="L306" s="14">
        <f>(((K306/60)/60)/24)+DATE(1970,1,1)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>SUM(E306/D306)*100</f>
        <v>231.64705882352939</v>
      </c>
      <c r="R306" s="20">
        <f>SUM(E306/N306)</f>
        <v>106.43243243243244</v>
      </c>
      <c r="S306" t="s">
        <v>8310</v>
      </c>
      <c r="T306" t="s">
        <v>8315</v>
      </c>
    </row>
    <row r="307" spans="1:20" ht="16.5" customHeight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>(((I307/60)/60)/24)+DATE(1970,1,1)</f>
        <v>40978.630196759259</v>
      </c>
      <c r="K307">
        <v>1328800049</v>
      </c>
      <c r="L307" s="14">
        <f>(((K307/60)/60)/24)+DATE(1970,1,1)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>SUM(E307/D307)*100</f>
        <v>130.33333333333331</v>
      </c>
      <c r="R307" s="20">
        <f>SUM(E307/N307)</f>
        <v>51.719576719576722</v>
      </c>
      <c r="S307" t="s">
        <v>8310</v>
      </c>
      <c r="T307" t="s">
        <v>8315</v>
      </c>
    </row>
    <row r="308" spans="1:20" ht="16.5" customHeight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>(((I308/60)/60)/24)+DATE(1970,1,1)</f>
        <v>41353.795520833337</v>
      </c>
      <c r="K308">
        <v>1362081933</v>
      </c>
      <c r="L308" s="14">
        <f>(((K308/60)/60)/24)+DATE(1970,1,1)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>SUM(E308/D308)*100</f>
        <v>292.89999999999998</v>
      </c>
      <c r="R308" s="20">
        <f>SUM(E308/N308)</f>
        <v>36.612499999999997</v>
      </c>
      <c r="S308" t="s">
        <v>8310</v>
      </c>
      <c r="T308" t="s">
        <v>8315</v>
      </c>
    </row>
    <row r="309" spans="1:20" ht="16.5" customHeight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>(((I309/60)/60)/24)+DATE(1970,1,1)</f>
        <v>41312.944456018515</v>
      </c>
      <c r="K309">
        <v>1357684801</v>
      </c>
      <c r="L309" s="14">
        <f>(((K309/60)/60)/24)+DATE(1970,1,1)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>SUM(E309/D309)*100</f>
        <v>111.31818181818183</v>
      </c>
      <c r="R309" s="20">
        <f>SUM(E309/N309)</f>
        <v>42.517361111111114</v>
      </c>
      <c r="S309" t="s">
        <v>8310</v>
      </c>
      <c r="T309" t="s">
        <v>8315</v>
      </c>
    </row>
    <row r="310" spans="1:20" ht="16.5" customHeight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>(((I310/60)/60)/24)+DATE(1970,1,1)</f>
        <v>40612.694560185184</v>
      </c>
      <c r="K310">
        <v>1295887210</v>
      </c>
      <c r="L310" s="14">
        <f>(((K310/60)/60)/24)+DATE(1970,1,1)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>SUM(E310/D310)*100</f>
        <v>105.56666666666668</v>
      </c>
      <c r="R310" s="20">
        <f>SUM(E310/N310)</f>
        <v>62.712871287128714</v>
      </c>
      <c r="S310" t="s">
        <v>8310</v>
      </c>
      <c r="T310" t="s">
        <v>8315</v>
      </c>
    </row>
    <row r="311" spans="1:20" ht="16.5" customHeight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>(((I311/60)/60)/24)+DATE(1970,1,1)</f>
        <v>41155.751550925925</v>
      </c>
      <c r="K311">
        <v>1344880934</v>
      </c>
      <c r="L311" s="14">
        <f>(((K311/60)/60)/24)+DATE(1970,1,1)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>SUM(E311/D311)*100</f>
        <v>118.94444444444446</v>
      </c>
      <c r="R311" s="20">
        <f>SUM(E311/N311)</f>
        <v>89.957983193277315</v>
      </c>
      <c r="S311" t="s">
        <v>8310</v>
      </c>
      <c r="T311" t="s">
        <v>8315</v>
      </c>
    </row>
    <row r="312" spans="1:20" ht="16.5" customHeight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>(((I312/60)/60)/24)+DATE(1970,1,1)</f>
        <v>40836.083333333336</v>
      </c>
      <c r="K312">
        <v>1317788623</v>
      </c>
      <c r="L312" s="14">
        <f>(((K312/60)/60)/24)+DATE(1970,1,1)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>SUM(E312/D312)*100</f>
        <v>104.129</v>
      </c>
      <c r="R312" s="20">
        <f>SUM(E312/N312)</f>
        <v>28.924722222222222</v>
      </c>
      <c r="S312" t="s">
        <v>8310</v>
      </c>
      <c r="T312" t="s">
        <v>8315</v>
      </c>
    </row>
    <row r="313" spans="1:20" ht="16.5" customHeight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>(((I313/60)/60)/24)+DATE(1970,1,1)</f>
        <v>40909.332638888889</v>
      </c>
      <c r="K313">
        <v>1321852592</v>
      </c>
      <c r="L313" s="14">
        <f>(((K313/60)/60)/24)+DATE(1970,1,1)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>SUM(E313/D313)*100</f>
        <v>104.10165000000001</v>
      </c>
      <c r="R313" s="20">
        <f>SUM(E313/N313)</f>
        <v>138.8022</v>
      </c>
      <c r="S313" t="s">
        <v>8310</v>
      </c>
      <c r="T313" t="s">
        <v>8315</v>
      </c>
    </row>
    <row r="314" spans="1:20" ht="16.5" customHeight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>(((I314/60)/60)/24)+DATE(1970,1,1)</f>
        <v>41378.877685185187</v>
      </c>
      <c r="K314">
        <v>1363381432</v>
      </c>
      <c r="L314" s="14">
        <f>(((K314/60)/60)/24)+DATE(1970,1,1)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>SUM(E314/D314)*100</f>
        <v>111.87499999999999</v>
      </c>
      <c r="R314" s="20">
        <f>SUM(E314/N314)</f>
        <v>61.301369863013697</v>
      </c>
      <c r="S314" t="s">
        <v>8310</v>
      </c>
      <c r="T314" t="s">
        <v>8315</v>
      </c>
    </row>
    <row r="315" spans="1:20" ht="16.5" customHeight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>(((I315/60)/60)/24)+DATE(1970,1,1)</f>
        <v>40401.665972222225</v>
      </c>
      <c r="K315">
        <v>1277702894</v>
      </c>
      <c r="L315" s="14">
        <f>(((K315/60)/60)/24)+DATE(1970,1,1)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>SUM(E315/D315)*100</f>
        <v>104.73529411764706</v>
      </c>
      <c r="R315" s="20">
        <f>SUM(E315/N315)</f>
        <v>80.202702702702709</v>
      </c>
      <c r="S315" t="s">
        <v>8310</v>
      </c>
      <c r="T315" t="s">
        <v>8315</v>
      </c>
    </row>
    <row r="316" spans="1:20" ht="16.5" customHeight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>(((I316/60)/60)/24)+DATE(1970,1,1)</f>
        <v>41334.833194444444</v>
      </c>
      <c r="K316">
        <v>1359575988</v>
      </c>
      <c r="L316" s="14">
        <f>(((K316/60)/60)/24)+DATE(1970,1,1)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>SUM(E316/D316)*100</f>
        <v>385.15000000000003</v>
      </c>
      <c r="R316" s="20">
        <f>SUM(E316/N316)</f>
        <v>32.095833333333331</v>
      </c>
      <c r="S316" t="s">
        <v>8310</v>
      </c>
      <c r="T316" t="s">
        <v>8315</v>
      </c>
    </row>
    <row r="317" spans="1:20" ht="16.5" customHeight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>(((I317/60)/60)/24)+DATE(1970,1,1)</f>
        <v>41143.77238425926</v>
      </c>
      <c r="K317">
        <v>1343068334</v>
      </c>
      <c r="L317" s="14">
        <f>(((K317/60)/60)/24)+DATE(1970,1,1)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>SUM(E317/D317)*100</f>
        <v>101.248</v>
      </c>
      <c r="R317" s="20">
        <f>SUM(E317/N317)</f>
        <v>200.88888888888889</v>
      </c>
      <c r="S317" t="s">
        <v>8310</v>
      </c>
      <c r="T317" t="s">
        <v>8315</v>
      </c>
    </row>
    <row r="318" spans="1:20" ht="16.5" customHeight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>(((I318/60)/60)/24)+DATE(1970,1,1)</f>
        <v>41984.207638888889</v>
      </c>
      <c r="K318">
        <v>1415398197</v>
      </c>
      <c r="L318" s="14">
        <f>(((K318/60)/60)/24)+DATE(1970,1,1)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>SUM(E318/D318)*100</f>
        <v>113.77333333333333</v>
      </c>
      <c r="R318" s="20">
        <f>SUM(E318/N318)</f>
        <v>108.01265822784811</v>
      </c>
      <c r="S318" t="s">
        <v>8310</v>
      </c>
      <c r="T318" t="s">
        <v>8315</v>
      </c>
    </row>
    <row r="319" spans="1:20" ht="16.5" customHeight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>(((I319/60)/60)/24)+DATE(1970,1,1)</f>
        <v>41619.676886574074</v>
      </c>
      <c r="K319">
        <v>1384186483</v>
      </c>
      <c r="L319" s="14">
        <f>(((K319/60)/60)/24)+DATE(1970,1,1)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>SUM(E319/D319)*100</f>
        <v>100.80333333333333</v>
      </c>
      <c r="R319" s="20">
        <f>SUM(E319/N319)</f>
        <v>95.699367088607602</v>
      </c>
      <c r="S319" t="s">
        <v>8310</v>
      </c>
      <c r="T319" t="s">
        <v>8315</v>
      </c>
    </row>
    <row r="320" spans="1:20" ht="16.5" customHeight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>(((I320/60)/60)/24)+DATE(1970,1,1)</f>
        <v>41359.997118055559</v>
      </c>
      <c r="K320">
        <v>1361753751</v>
      </c>
      <c r="L320" s="14">
        <f>(((K320/60)/60)/24)+DATE(1970,1,1)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>SUM(E320/D320)*100</f>
        <v>283.32</v>
      </c>
      <c r="R320" s="20">
        <f>SUM(E320/N320)</f>
        <v>49.880281690140848</v>
      </c>
      <c r="S320" t="s">
        <v>8310</v>
      </c>
      <c r="T320" t="s">
        <v>8315</v>
      </c>
    </row>
    <row r="321" spans="1:20" ht="16.5" customHeight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>(((I321/60)/60)/24)+DATE(1970,1,1)</f>
        <v>40211.332638888889</v>
      </c>
      <c r="K321">
        <v>1257538029</v>
      </c>
      <c r="L321" s="14">
        <f>(((K321/60)/60)/24)+DATE(1970,1,1)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>SUM(E321/D321)*100</f>
        <v>112.68</v>
      </c>
      <c r="R321" s="20">
        <f>SUM(E321/N321)</f>
        <v>110.47058823529412</v>
      </c>
      <c r="S321" t="s">
        <v>8310</v>
      </c>
      <c r="T321" t="s">
        <v>8315</v>
      </c>
    </row>
    <row r="322" spans="1:20" ht="16.5" customHeight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>(((I322/60)/60)/24)+DATE(1970,1,1)</f>
        <v>42360.958333333328</v>
      </c>
      <c r="K322">
        <v>1448284433</v>
      </c>
      <c r="L322" s="14">
        <f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>SUM(E322/D322)*100</f>
        <v>106.58000000000001</v>
      </c>
      <c r="R322" s="20">
        <f>SUM(E322/N322)</f>
        <v>134.91139240506328</v>
      </c>
      <c r="S322" t="s">
        <v>8310</v>
      </c>
      <c r="T322" t="s">
        <v>8315</v>
      </c>
    </row>
    <row r="323" spans="1:20" ht="16.5" customHeight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>(((I323/60)/60)/24)+DATE(1970,1,1)</f>
        <v>42682.488263888896</v>
      </c>
      <c r="K323">
        <v>1475577786</v>
      </c>
      <c r="L323" s="14">
        <f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>SUM(E323/D323)*100</f>
        <v>102.66285714285715</v>
      </c>
      <c r="R323" s="20">
        <f>SUM(E323/N323)</f>
        <v>106.62314540059347</v>
      </c>
      <c r="S323" t="s">
        <v>8310</v>
      </c>
      <c r="T323" t="s">
        <v>8315</v>
      </c>
    </row>
    <row r="324" spans="1:20" ht="16.5" customHeight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>(((I324/60)/60)/24)+DATE(1970,1,1)</f>
        <v>42503.57</v>
      </c>
      <c r="K324">
        <v>1460554848</v>
      </c>
      <c r="L324" s="14">
        <f>(((K324/60)/60)/24)+DATE(1970,1,1)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>SUM(E324/D324)*100</f>
        <v>107.91200000000001</v>
      </c>
      <c r="R324" s="20">
        <f>SUM(E324/N324)</f>
        <v>145.04301075268816</v>
      </c>
      <c r="S324" t="s">
        <v>8310</v>
      </c>
      <c r="T324" t="s">
        <v>8315</v>
      </c>
    </row>
    <row r="325" spans="1:20" ht="16.5" customHeight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>(((I325/60)/60)/24)+DATE(1970,1,1)</f>
        <v>42725.332638888889</v>
      </c>
      <c r="K325">
        <v>1479886966</v>
      </c>
      <c r="L325" s="14">
        <f>(((K325/60)/60)/24)+DATE(1970,1,1)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>SUM(E325/D325)*100</f>
        <v>123.07407407407408</v>
      </c>
      <c r="R325" s="20">
        <f>SUM(E325/N325)</f>
        <v>114.58620689655173</v>
      </c>
      <c r="S325" t="s">
        <v>8310</v>
      </c>
      <c r="T325" t="s">
        <v>8315</v>
      </c>
    </row>
    <row r="326" spans="1:20" ht="16.5" customHeight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>(((I326/60)/60)/24)+DATE(1970,1,1)</f>
        <v>42217.626250000001</v>
      </c>
      <c r="K326">
        <v>1435590108</v>
      </c>
      <c r="L326" s="14">
        <f>(((K326/60)/60)/24)+DATE(1970,1,1)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>SUM(E326/D326)*100</f>
        <v>101.6</v>
      </c>
      <c r="R326" s="20">
        <f>SUM(E326/N326)</f>
        <v>105.3170731707317</v>
      </c>
      <c r="S326" t="s">
        <v>8310</v>
      </c>
      <c r="T326" t="s">
        <v>8315</v>
      </c>
    </row>
    <row r="327" spans="1:20" ht="16.5" customHeight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>(((I327/60)/60)/24)+DATE(1970,1,1)</f>
        <v>42724.187881944439</v>
      </c>
      <c r="K327">
        <v>1479184233</v>
      </c>
      <c r="L327" s="14">
        <f>(((K327/60)/60)/24)+DATE(1970,1,1)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>SUM(E327/D327)*100</f>
        <v>104.396</v>
      </c>
      <c r="R327" s="20">
        <f>SUM(E327/N327)</f>
        <v>70.921195652173907</v>
      </c>
      <c r="S327" t="s">
        <v>8310</v>
      </c>
      <c r="T327" t="s">
        <v>8315</v>
      </c>
    </row>
    <row r="328" spans="1:20" ht="16.5" customHeight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>(((I328/60)/60)/24)+DATE(1970,1,1)</f>
        <v>42808.956250000003</v>
      </c>
      <c r="K328">
        <v>1486625606</v>
      </c>
      <c r="L328" s="14">
        <f>(((K328/60)/60)/24)+DATE(1970,1,1)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>SUM(E328/D328)*100</f>
        <v>112.92973333333333</v>
      </c>
      <c r="R328" s="20">
        <f>SUM(E328/N328)</f>
        <v>147.17167680278018</v>
      </c>
      <c r="S328" t="s">
        <v>8310</v>
      </c>
      <c r="T328" t="s">
        <v>8315</v>
      </c>
    </row>
    <row r="329" spans="1:20" ht="16.5" customHeight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>(((I329/60)/60)/24)+DATE(1970,1,1)</f>
        <v>42085.333333333328</v>
      </c>
      <c r="K329">
        <v>1424669929</v>
      </c>
      <c r="L329" s="14">
        <f>(((K329/60)/60)/24)+DATE(1970,1,1)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>SUM(E329/D329)*100</f>
        <v>136.4</v>
      </c>
      <c r="R329" s="20">
        <f>SUM(E329/N329)</f>
        <v>160.47058823529412</v>
      </c>
      <c r="S329" t="s">
        <v>8310</v>
      </c>
      <c r="T329" t="s">
        <v>8315</v>
      </c>
    </row>
    <row r="330" spans="1:20" ht="16.5" customHeight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>(((I330/60)/60)/24)+DATE(1970,1,1)</f>
        <v>42309.166666666672</v>
      </c>
      <c r="K330">
        <v>1443739388</v>
      </c>
      <c r="L330" s="14">
        <f>(((K330/60)/60)/24)+DATE(1970,1,1)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>SUM(E330/D330)*100</f>
        <v>103.61439999999999</v>
      </c>
      <c r="R330" s="20">
        <f>SUM(E330/N330)</f>
        <v>156.04578313253012</v>
      </c>
      <c r="S330" t="s">
        <v>8310</v>
      </c>
      <c r="T330" t="s">
        <v>8315</v>
      </c>
    </row>
    <row r="331" spans="1:20" ht="16.5" customHeight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>(((I331/60)/60)/24)+DATE(1970,1,1)</f>
        <v>42315.166666666672</v>
      </c>
      <c r="K331">
        <v>1444821127</v>
      </c>
      <c r="L331" s="14">
        <f>(((K331/60)/60)/24)+DATE(1970,1,1)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>SUM(E331/D331)*100</f>
        <v>105.5</v>
      </c>
      <c r="R331" s="20">
        <f>SUM(E331/N331)</f>
        <v>63.17365269461078</v>
      </c>
      <c r="S331" t="s">
        <v>8310</v>
      </c>
      <c r="T331" t="s">
        <v>8315</v>
      </c>
    </row>
    <row r="332" spans="1:20" ht="16.5" customHeight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>(((I332/60)/60)/24)+DATE(1970,1,1)</f>
        <v>41411.165972222225</v>
      </c>
      <c r="K332">
        <v>1366028563</v>
      </c>
      <c r="L332" s="14">
        <f>(((K332/60)/60)/24)+DATE(1970,1,1)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>SUM(E332/D332)*100</f>
        <v>101.82857142857142</v>
      </c>
      <c r="R332" s="20">
        <f>SUM(E332/N332)</f>
        <v>104.82352941176471</v>
      </c>
      <c r="S332" t="s">
        <v>8310</v>
      </c>
      <c r="T332" t="s">
        <v>8315</v>
      </c>
    </row>
    <row r="333" spans="1:20" ht="16.5" customHeight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>(((I333/60)/60)/24)+DATE(1970,1,1)</f>
        <v>42538.581412037034</v>
      </c>
      <c r="K333">
        <v>1463493434</v>
      </c>
      <c r="L333" s="14">
        <f>(((K333/60)/60)/24)+DATE(1970,1,1)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>SUM(E333/D333)*100</f>
        <v>106.60499999999999</v>
      </c>
      <c r="R333" s="20">
        <f>SUM(E333/N333)</f>
        <v>97.356164383561648</v>
      </c>
      <c r="S333" t="s">
        <v>8310</v>
      </c>
      <c r="T333" t="s">
        <v>8315</v>
      </c>
    </row>
    <row r="334" spans="1:20" ht="16.5" customHeight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>(((I334/60)/60)/24)+DATE(1970,1,1)</f>
        <v>42305.333333333328</v>
      </c>
      <c r="K334">
        <v>1442420377</v>
      </c>
      <c r="L334" s="14">
        <f>(((K334/60)/60)/24)+DATE(1970,1,1)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>SUM(E334/D334)*100</f>
        <v>113.015</v>
      </c>
      <c r="R334" s="20">
        <f>SUM(E334/N334)</f>
        <v>203.63063063063063</v>
      </c>
      <c r="S334" t="s">
        <v>8310</v>
      </c>
      <c r="T334" t="s">
        <v>8315</v>
      </c>
    </row>
    <row r="335" spans="1:20" ht="16.5" customHeight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>(((I335/60)/60)/24)+DATE(1970,1,1)</f>
        <v>42467.59480324074</v>
      </c>
      <c r="K335">
        <v>1457450191</v>
      </c>
      <c r="L335" s="14">
        <f>(((K335/60)/60)/24)+DATE(1970,1,1)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>SUM(E335/D335)*100</f>
        <v>125.22750000000001</v>
      </c>
      <c r="R335" s="20">
        <f>SUM(E335/N335)</f>
        <v>188.31203007518798</v>
      </c>
      <c r="S335" t="s">
        <v>8310</v>
      </c>
      <c r="T335" t="s">
        <v>8315</v>
      </c>
    </row>
    <row r="336" spans="1:20" ht="16.5" customHeight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>(((I336/60)/60)/24)+DATE(1970,1,1)</f>
        <v>42139.791666666672</v>
      </c>
      <c r="K336">
        <v>1428423757</v>
      </c>
      <c r="L336" s="14">
        <f>(((K336/60)/60)/24)+DATE(1970,1,1)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>SUM(E336/D336)*100</f>
        <v>101.19</v>
      </c>
      <c r="R336" s="20">
        <f>SUM(E336/N336)</f>
        <v>146.65217391304347</v>
      </c>
      <c r="S336" t="s">
        <v>8310</v>
      </c>
      <c r="T336" t="s">
        <v>8315</v>
      </c>
    </row>
    <row r="337" spans="1:20" ht="16.5" customHeight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>(((I337/60)/60)/24)+DATE(1970,1,1)</f>
        <v>42132.916666666672</v>
      </c>
      <c r="K337">
        <v>1428428515</v>
      </c>
      <c r="L337" s="14">
        <f>(((K337/60)/60)/24)+DATE(1970,1,1)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>SUM(E337/D337)*100</f>
        <v>102.76470588235294</v>
      </c>
      <c r="R337" s="20">
        <f>SUM(E337/N337)</f>
        <v>109.1875</v>
      </c>
      <c r="S337" t="s">
        <v>8310</v>
      </c>
      <c r="T337" t="s">
        <v>8315</v>
      </c>
    </row>
    <row r="338" spans="1:20" ht="16.5" customHeight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>(((I338/60)/60)/24)+DATE(1970,1,1)</f>
        <v>42321.637939814813</v>
      </c>
      <c r="K338">
        <v>1444832318</v>
      </c>
      <c r="L338" s="14">
        <f>(((K338/60)/60)/24)+DATE(1970,1,1)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>SUM(E338/D338)*100</f>
        <v>116.83911999999998</v>
      </c>
      <c r="R338" s="20">
        <f>SUM(E338/N338)</f>
        <v>59.249046653144013</v>
      </c>
      <c r="S338" t="s">
        <v>8310</v>
      </c>
      <c r="T338" t="s">
        <v>8315</v>
      </c>
    </row>
    <row r="339" spans="1:20" ht="16.5" customHeight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>(((I339/60)/60)/24)+DATE(1970,1,1)</f>
        <v>42077.086898148147</v>
      </c>
      <c r="K339">
        <v>1423710308</v>
      </c>
      <c r="L339" s="14">
        <f>(((K339/60)/60)/24)+DATE(1970,1,1)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>SUM(E339/D339)*100</f>
        <v>101.16833333333335</v>
      </c>
      <c r="R339" s="20">
        <f>SUM(E339/N339)</f>
        <v>97.904838709677421</v>
      </c>
      <c r="S339" t="s">
        <v>8310</v>
      </c>
      <c r="T339" t="s">
        <v>8315</v>
      </c>
    </row>
    <row r="340" spans="1:20" ht="16.5" customHeight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>(((I340/60)/60)/24)+DATE(1970,1,1)</f>
        <v>42616.041666666672</v>
      </c>
      <c r="K340">
        <v>1468001290</v>
      </c>
      <c r="L340" s="14">
        <f>(((K340/60)/60)/24)+DATE(1970,1,1)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>SUM(E340/D340)*100</f>
        <v>110.13360000000002</v>
      </c>
      <c r="R340" s="20">
        <f>SUM(E340/N340)</f>
        <v>70.000169491525426</v>
      </c>
      <c r="S340" t="s">
        <v>8310</v>
      </c>
      <c r="T340" t="s">
        <v>8315</v>
      </c>
    </row>
    <row r="341" spans="1:20" ht="16.5" customHeight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>(((I341/60)/60)/24)+DATE(1970,1,1)</f>
        <v>42123.760046296295</v>
      </c>
      <c r="K341">
        <v>1427739268</v>
      </c>
      <c r="L341" s="14">
        <f>(((K341/60)/60)/24)+DATE(1970,1,1)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>SUM(E341/D341)*100</f>
        <v>108.08333333333333</v>
      </c>
      <c r="R341" s="20">
        <f>SUM(E341/N341)</f>
        <v>72.865168539325836</v>
      </c>
      <c r="S341" t="s">
        <v>8310</v>
      </c>
      <c r="T341" t="s">
        <v>8315</v>
      </c>
    </row>
    <row r="342" spans="1:20" ht="16.5" customHeight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>(((I342/60)/60)/24)+DATE(1970,1,1)</f>
        <v>42802.875</v>
      </c>
      <c r="K342">
        <v>1486397007</v>
      </c>
      <c r="L342" s="14">
        <f>(((K342/60)/60)/24)+DATE(1970,1,1)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>SUM(E342/D342)*100</f>
        <v>125.02285714285715</v>
      </c>
      <c r="R342" s="20">
        <f>SUM(E342/N342)</f>
        <v>146.34782608695653</v>
      </c>
      <c r="S342" t="s">
        <v>8310</v>
      </c>
      <c r="T342" t="s">
        <v>8315</v>
      </c>
    </row>
    <row r="343" spans="1:20" ht="16.5" customHeight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>(((I343/60)/60)/24)+DATE(1970,1,1)</f>
        <v>41913.165972222225</v>
      </c>
      <c r="K343">
        <v>1410555998</v>
      </c>
      <c r="L343" s="14">
        <f>(((K343/60)/60)/24)+DATE(1970,1,1)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>SUM(E343/D343)*100</f>
        <v>106.71428571428572</v>
      </c>
      <c r="R343" s="20">
        <f>SUM(E343/N343)</f>
        <v>67.909090909090907</v>
      </c>
      <c r="S343" t="s">
        <v>8310</v>
      </c>
      <c r="T343" t="s">
        <v>8315</v>
      </c>
    </row>
    <row r="344" spans="1:20" ht="16.5" customHeight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>(((I344/60)/60)/24)+DATE(1970,1,1)</f>
        <v>42489.780844907407</v>
      </c>
      <c r="K344">
        <v>1459363465</v>
      </c>
      <c r="L344" s="14">
        <f>(((K344/60)/60)/24)+DATE(1970,1,1)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>SUM(E344/D344)*100</f>
        <v>100.36639999999998</v>
      </c>
      <c r="R344" s="20">
        <f>SUM(E344/N344)</f>
        <v>169.85083076923075</v>
      </c>
      <c r="S344" t="s">
        <v>8310</v>
      </c>
      <c r="T344" t="s">
        <v>8315</v>
      </c>
    </row>
    <row r="345" spans="1:20" ht="16.5" customHeight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>(((I345/60)/60)/24)+DATE(1970,1,1)</f>
        <v>41957.125</v>
      </c>
      <c r="K345">
        <v>1413308545</v>
      </c>
      <c r="L345" s="14">
        <f>(((K345/60)/60)/24)+DATE(1970,1,1)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>SUM(E345/D345)*100</f>
        <v>102.02863333333335</v>
      </c>
      <c r="R345" s="20">
        <f>SUM(E345/N345)</f>
        <v>58.413339694656486</v>
      </c>
      <c r="S345" t="s">
        <v>8310</v>
      </c>
      <c r="T345" t="s">
        <v>8315</v>
      </c>
    </row>
    <row r="346" spans="1:20" ht="16.5" customHeight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>(((I346/60)/60)/24)+DATE(1970,1,1)</f>
        <v>42156.097222222219</v>
      </c>
      <c r="K346">
        <v>1429312694</v>
      </c>
      <c r="L346" s="14">
        <f>(((K346/60)/60)/24)+DATE(1970,1,1)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>SUM(E346/D346)*100</f>
        <v>102.08358208955224</v>
      </c>
      <c r="R346" s="20">
        <f>SUM(E346/N346)</f>
        <v>119.99298245614035</v>
      </c>
      <c r="S346" t="s">
        <v>8310</v>
      </c>
      <c r="T346" t="s">
        <v>8315</v>
      </c>
    </row>
    <row r="347" spans="1:20" ht="16.5" customHeight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>(((I347/60)/60)/24)+DATE(1970,1,1)</f>
        <v>42144.944328703699</v>
      </c>
      <c r="K347">
        <v>1429569590</v>
      </c>
      <c r="L347" s="14">
        <f>(((K347/60)/60)/24)+DATE(1970,1,1)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>SUM(E347/D347)*100</f>
        <v>123.27586206896552</v>
      </c>
      <c r="R347" s="20">
        <f>SUM(E347/N347)</f>
        <v>99.860335195530723</v>
      </c>
      <c r="S347" t="s">
        <v>8310</v>
      </c>
      <c r="T347" t="s">
        <v>8315</v>
      </c>
    </row>
    <row r="348" spans="1:20" ht="16.5" customHeight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>(((I348/60)/60)/24)+DATE(1970,1,1)</f>
        <v>42291.500243055561</v>
      </c>
      <c r="K348">
        <v>1442232021</v>
      </c>
      <c r="L348" s="14">
        <f>(((K348/60)/60)/24)+DATE(1970,1,1)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>SUM(E348/D348)*100</f>
        <v>170.28880000000001</v>
      </c>
      <c r="R348" s="20">
        <f>SUM(E348/N348)</f>
        <v>90.579148936170213</v>
      </c>
      <c r="S348" t="s">
        <v>8310</v>
      </c>
      <c r="T348" t="s">
        <v>8315</v>
      </c>
    </row>
    <row r="349" spans="1:20" ht="16.5" customHeight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>(((I349/60)/60)/24)+DATE(1970,1,1)</f>
        <v>42322.537141203706</v>
      </c>
      <c r="K349">
        <v>1444910009</v>
      </c>
      <c r="L349" s="14">
        <f>(((K349/60)/60)/24)+DATE(1970,1,1)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>SUM(E349/D349)*100</f>
        <v>111.59049999999999</v>
      </c>
      <c r="R349" s="20">
        <f>SUM(E349/N349)</f>
        <v>117.77361477572559</v>
      </c>
      <c r="S349" t="s">
        <v>8310</v>
      </c>
      <c r="T349" t="s">
        <v>8315</v>
      </c>
    </row>
    <row r="350" spans="1:20" ht="16.5" customHeight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>(((I350/60)/60)/24)+DATE(1970,1,1)</f>
        <v>42237.58699074074</v>
      </c>
      <c r="K350">
        <v>1437573916</v>
      </c>
      <c r="L350" s="14">
        <f>(((K350/60)/60)/24)+DATE(1970,1,1)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>SUM(E350/D350)*100</f>
        <v>103</v>
      </c>
      <c r="R350" s="20">
        <f>SUM(E350/N350)</f>
        <v>86.554621848739501</v>
      </c>
      <c r="S350" t="s">
        <v>8310</v>
      </c>
      <c r="T350" t="s">
        <v>8315</v>
      </c>
    </row>
    <row r="351" spans="1:20" ht="16.5" customHeight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>(((I351/60)/60)/24)+DATE(1970,1,1)</f>
        <v>42790.498935185184</v>
      </c>
      <c r="K351">
        <v>1485345508</v>
      </c>
      <c r="L351" s="14">
        <f>(((K351/60)/60)/24)+DATE(1970,1,1)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>SUM(E351/D351)*100</f>
        <v>106.63570159857905</v>
      </c>
      <c r="R351" s="20">
        <f>SUM(E351/N351)</f>
        <v>71.899281437125751</v>
      </c>
      <c r="S351" t="s">
        <v>8310</v>
      </c>
      <c r="T351" t="s">
        <v>8315</v>
      </c>
    </row>
    <row r="352" spans="1:20" ht="16.5" customHeight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>(((I352/60)/60)/24)+DATE(1970,1,1)</f>
        <v>42624.165972222225</v>
      </c>
      <c r="K352">
        <v>1470274509</v>
      </c>
      <c r="L352" s="14">
        <f>(((K352/60)/60)/24)+DATE(1970,1,1)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>SUM(E352/D352)*100</f>
        <v>114.75999999999999</v>
      </c>
      <c r="R352" s="20">
        <f>SUM(E352/N352)</f>
        <v>129.81900452488688</v>
      </c>
      <c r="S352" t="s">
        <v>8310</v>
      </c>
      <c r="T352" t="s">
        <v>8315</v>
      </c>
    </row>
    <row r="353" spans="1:20" ht="16.5" customHeight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>(((I353/60)/60)/24)+DATE(1970,1,1)</f>
        <v>42467.923078703709</v>
      </c>
      <c r="K353">
        <v>1456614554</v>
      </c>
      <c r="L353" s="14">
        <f>(((K353/60)/60)/24)+DATE(1970,1,1)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>SUM(E353/D353)*100</f>
        <v>127.34117647058822</v>
      </c>
      <c r="R353" s="20">
        <f>SUM(E353/N353)</f>
        <v>44.912863070539416</v>
      </c>
      <c r="S353" t="s">
        <v>8310</v>
      </c>
      <c r="T353" t="s">
        <v>8315</v>
      </c>
    </row>
    <row r="354" spans="1:20" ht="16.5" customHeight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>(((I354/60)/60)/24)+DATE(1970,1,1)</f>
        <v>41920.167453703703</v>
      </c>
      <c r="K354">
        <v>1410148868</v>
      </c>
      <c r="L354" s="14">
        <f>(((K354/60)/60)/24)+DATE(1970,1,1)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>SUM(E354/D354)*100</f>
        <v>116.56</v>
      </c>
      <c r="R354" s="20">
        <f>SUM(E354/N354)</f>
        <v>40.755244755244753</v>
      </c>
      <c r="S354" t="s">
        <v>8310</v>
      </c>
      <c r="T354" t="s">
        <v>8315</v>
      </c>
    </row>
    <row r="355" spans="1:20" ht="16.5" customHeight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>(((I355/60)/60)/24)+DATE(1970,1,1)</f>
        <v>42327.833553240736</v>
      </c>
      <c r="K355">
        <v>1445367619</v>
      </c>
      <c r="L355" s="14">
        <f>(((K355/60)/60)/24)+DATE(1970,1,1)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>SUM(E355/D355)*100</f>
        <v>108.61819426615318</v>
      </c>
      <c r="R355" s="20">
        <f>SUM(E355/N355)</f>
        <v>103.52394779771615</v>
      </c>
      <c r="S355" t="s">
        <v>8310</v>
      </c>
      <c r="T355" t="s">
        <v>8315</v>
      </c>
    </row>
    <row r="356" spans="1:20" ht="16.5" customHeight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>(((I356/60)/60)/24)+DATE(1970,1,1)</f>
        <v>42468.786122685182</v>
      </c>
      <c r="K356">
        <v>1457553121</v>
      </c>
      <c r="L356" s="14">
        <f>(((K356/60)/60)/24)+DATE(1970,1,1)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>SUM(E356/D356)*100</f>
        <v>103.94285714285714</v>
      </c>
      <c r="R356" s="20">
        <f>SUM(E356/N356)</f>
        <v>125.44827586206897</v>
      </c>
      <c r="S356" t="s">
        <v>8310</v>
      </c>
      <c r="T356" t="s">
        <v>8315</v>
      </c>
    </row>
    <row r="357" spans="1:20" ht="16.5" customHeight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>(((I357/60)/60)/24)+DATE(1970,1,1)</f>
        <v>41974.3355787037</v>
      </c>
      <c r="K357">
        <v>1414738994</v>
      </c>
      <c r="L357" s="14">
        <f>(((K357/60)/60)/24)+DATE(1970,1,1)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>SUM(E357/D357)*100</f>
        <v>116.25714285714285</v>
      </c>
      <c r="R357" s="20">
        <f>SUM(E357/N357)</f>
        <v>246.60606060606059</v>
      </c>
      <c r="S357" t="s">
        <v>8310</v>
      </c>
      <c r="T357" t="s">
        <v>8315</v>
      </c>
    </row>
    <row r="358" spans="1:20" ht="16.5" customHeight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>(((I358/60)/60)/24)+DATE(1970,1,1)</f>
        <v>42445.761493055557</v>
      </c>
      <c r="K358">
        <v>1455563793</v>
      </c>
      <c r="L358" s="14">
        <f>(((K358/60)/60)/24)+DATE(1970,1,1)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>SUM(E358/D358)*100</f>
        <v>102.69239999999999</v>
      </c>
      <c r="R358" s="20">
        <f>SUM(E358/N358)</f>
        <v>79.401340206185566</v>
      </c>
      <c r="S358" t="s">
        <v>8310</v>
      </c>
      <c r="T358" t="s">
        <v>8315</v>
      </c>
    </row>
    <row r="359" spans="1:20" ht="16.5" customHeight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>(((I359/60)/60)/24)+DATE(1970,1,1)</f>
        <v>42118.222187499996</v>
      </c>
      <c r="K359">
        <v>1426396797</v>
      </c>
      <c r="L359" s="14">
        <f>(((K359/60)/60)/24)+DATE(1970,1,1)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>SUM(E359/D359)*100</f>
        <v>174</v>
      </c>
      <c r="R359" s="20">
        <f>SUM(E359/N359)</f>
        <v>86.138613861386133</v>
      </c>
      <c r="S359" t="s">
        <v>8310</v>
      </c>
      <c r="T359" t="s">
        <v>8315</v>
      </c>
    </row>
    <row r="360" spans="1:20" ht="16.5" customHeight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>(((I360/60)/60)/24)+DATE(1970,1,1)</f>
        <v>42536.625</v>
      </c>
      <c r="K360">
        <v>1463517521</v>
      </c>
      <c r="L360" s="14">
        <f>(((K360/60)/60)/24)+DATE(1970,1,1)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>SUM(E360/D360)*100</f>
        <v>103.08800000000001</v>
      </c>
      <c r="R360" s="20">
        <f>SUM(E360/N360)</f>
        <v>193.04868913857678</v>
      </c>
      <c r="S360" t="s">
        <v>8310</v>
      </c>
      <c r="T360" t="s">
        <v>8315</v>
      </c>
    </row>
    <row r="361" spans="1:20" ht="16.5" customHeight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>(((I361/60)/60)/24)+DATE(1970,1,1)</f>
        <v>41957.216666666667</v>
      </c>
      <c r="K361">
        <v>1414028490</v>
      </c>
      <c r="L361" s="14">
        <f>(((K361/60)/60)/24)+DATE(1970,1,1)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>SUM(E361/D361)*100</f>
        <v>104.85537190082646</v>
      </c>
      <c r="R361" s="20">
        <f>SUM(E361/N361)</f>
        <v>84.023178807947019</v>
      </c>
      <c r="S361" t="s">
        <v>8310</v>
      </c>
      <c r="T361" t="s">
        <v>8315</v>
      </c>
    </row>
    <row r="362" spans="1:20" ht="16.5" customHeight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>(((I362/60)/60)/24)+DATE(1970,1,1)</f>
        <v>42208.132638888885</v>
      </c>
      <c r="K362">
        <v>1433799180</v>
      </c>
      <c r="L362" s="14">
        <f>(((K362/60)/60)/24)+DATE(1970,1,1)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>SUM(E362/D362)*100</f>
        <v>101.375</v>
      </c>
      <c r="R362" s="20">
        <f>SUM(E362/N362)</f>
        <v>139.82758620689654</v>
      </c>
      <c r="S362" t="s">
        <v>8310</v>
      </c>
      <c r="T362" t="s">
        <v>8315</v>
      </c>
    </row>
    <row r="363" spans="1:20" ht="16.5" customHeight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>(((I363/60)/60)/24)+DATE(1970,1,1)</f>
        <v>41966.042893518519</v>
      </c>
      <c r="K363">
        <v>1414108906</v>
      </c>
      <c r="L363" s="14">
        <f>(((K363/60)/60)/24)+DATE(1970,1,1)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>SUM(E363/D363)*100</f>
        <v>111.07699999999998</v>
      </c>
      <c r="R363" s="20">
        <f>SUM(E363/N363)</f>
        <v>109.82189265536722</v>
      </c>
      <c r="S363" t="s">
        <v>8310</v>
      </c>
      <c r="T363" t="s">
        <v>8315</v>
      </c>
    </row>
    <row r="364" spans="1:20" ht="16.5" customHeight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>(((I364/60)/60)/24)+DATE(1970,1,1)</f>
        <v>41859</v>
      </c>
      <c r="K364">
        <v>1405573391</v>
      </c>
      <c r="L364" s="14">
        <f>(((K364/60)/60)/24)+DATE(1970,1,1)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>SUM(E364/D364)*100</f>
        <v>124.15933781686496</v>
      </c>
      <c r="R364" s="20">
        <f>SUM(E364/N364)</f>
        <v>139.53488372093022</v>
      </c>
      <c r="S364" t="s">
        <v>8310</v>
      </c>
      <c r="T364" t="s">
        <v>8315</v>
      </c>
    </row>
    <row r="365" spans="1:20" ht="16.5" customHeight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>(((I365/60)/60)/24)+DATE(1970,1,1)</f>
        <v>40300.806944444441</v>
      </c>
      <c r="K365">
        <v>1268934736</v>
      </c>
      <c r="L365" s="14">
        <f>(((K365/60)/60)/24)+DATE(1970,1,1)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>SUM(E365/D365)*100</f>
        <v>101.33333333333334</v>
      </c>
      <c r="R365" s="20">
        <f>SUM(E365/N365)</f>
        <v>347.84615384615387</v>
      </c>
      <c r="S365" t="s">
        <v>8310</v>
      </c>
      <c r="T365" t="s">
        <v>8315</v>
      </c>
    </row>
    <row r="366" spans="1:20" ht="16.5" customHeight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>(((I366/60)/60)/24)+DATE(1970,1,1)</f>
        <v>41811.165972222225</v>
      </c>
      <c r="K366">
        <v>1400704672</v>
      </c>
      <c r="L366" s="14">
        <f>(((K366/60)/60)/24)+DATE(1970,1,1)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>SUM(E366/D366)*100</f>
        <v>110.16142857142856</v>
      </c>
      <c r="R366" s="20">
        <f>SUM(E366/N366)</f>
        <v>68.24159292035398</v>
      </c>
      <c r="S366" t="s">
        <v>8310</v>
      </c>
      <c r="T366" t="s">
        <v>8315</v>
      </c>
    </row>
    <row r="367" spans="1:20" ht="16.5" customHeight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>(((I367/60)/60)/24)+DATE(1970,1,1)</f>
        <v>41698.606469907405</v>
      </c>
      <c r="K367">
        <v>1391005999</v>
      </c>
      <c r="L367" s="14">
        <f>(((K367/60)/60)/24)+DATE(1970,1,1)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>SUM(E367/D367)*100</f>
        <v>103.97333333333334</v>
      </c>
      <c r="R367" s="20">
        <f>SUM(E367/N367)</f>
        <v>239.93846153846152</v>
      </c>
      <c r="S367" t="s">
        <v>8310</v>
      </c>
      <c r="T367" t="s">
        <v>8315</v>
      </c>
    </row>
    <row r="368" spans="1:20" ht="16.5" customHeight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>(((I368/60)/60)/24)+DATE(1970,1,1)</f>
        <v>41049.793032407404</v>
      </c>
      <c r="K368">
        <v>1334948518</v>
      </c>
      <c r="L368" s="14">
        <f>(((K368/60)/60)/24)+DATE(1970,1,1)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>SUM(E368/D368)*100</f>
        <v>101.31578947368421</v>
      </c>
      <c r="R368" s="20">
        <f>SUM(E368/N368)</f>
        <v>287.31343283582089</v>
      </c>
      <c r="S368" t="s">
        <v>8310</v>
      </c>
      <c r="T368" t="s">
        <v>8315</v>
      </c>
    </row>
    <row r="369" spans="1:20" ht="16.5" customHeight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>(((I369/60)/60)/24)+DATE(1970,1,1)</f>
        <v>41395.207638888889</v>
      </c>
      <c r="K369">
        <v>1363960278</v>
      </c>
      <c r="L369" s="14">
        <f>(((K369/60)/60)/24)+DATE(1970,1,1)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>SUM(E369/D369)*100</f>
        <v>103.3501</v>
      </c>
      <c r="R369" s="20">
        <f>SUM(E369/N369)</f>
        <v>86.84882352941176</v>
      </c>
      <c r="S369" t="s">
        <v>8310</v>
      </c>
      <c r="T369" t="s">
        <v>8315</v>
      </c>
    </row>
    <row r="370" spans="1:20" ht="16.5" customHeight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>(((I370/60)/60)/24)+DATE(1970,1,1)</f>
        <v>42078.563912037032</v>
      </c>
      <c r="K370">
        <v>1423405922</v>
      </c>
      <c r="L370" s="14">
        <f>(((K370/60)/60)/24)+DATE(1970,1,1)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>SUM(E370/D370)*100</f>
        <v>104.11200000000001</v>
      </c>
      <c r="R370" s="20">
        <f>SUM(E370/N370)</f>
        <v>81.84905660377359</v>
      </c>
      <c r="S370" t="s">
        <v>8310</v>
      </c>
      <c r="T370" t="s">
        <v>8315</v>
      </c>
    </row>
    <row r="371" spans="1:20" ht="16.5" customHeight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>(((I371/60)/60)/24)+DATE(1970,1,1)</f>
        <v>40923.551724537036</v>
      </c>
      <c r="K371">
        <v>1324041269</v>
      </c>
      <c r="L371" s="14">
        <f>(((K371/60)/60)/24)+DATE(1970,1,1)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>SUM(E371/D371)*100</f>
        <v>110.15569230769231</v>
      </c>
      <c r="R371" s="20">
        <f>SUM(E371/N371)</f>
        <v>42.874970059880241</v>
      </c>
      <c r="S371" t="s">
        <v>8310</v>
      </c>
      <c r="T371" t="s">
        <v>8315</v>
      </c>
    </row>
    <row r="372" spans="1:20" ht="16.5" customHeight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>(((I372/60)/60)/24)+DATE(1970,1,1)</f>
        <v>42741.795138888891</v>
      </c>
      <c r="K372">
        <v>1481137500</v>
      </c>
      <c r="L372" s="14">
        <f>(((K372/60)/60)/24)+DATE(1970,1,1)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>SUM(E372/D372)*100</f>
        <v>122.02</v>
      </c>
      <c r="R372" s="20">
        <f>SUM(E372/N372)</f>
        <v>709.41860465116281</v>
      </c>
      <c r="S372" t="s">
        <v>8310</v>
      </c>
      <c r="T372" t="s">
        <v>8315</v>
      </c>
    </row>
    <row r="373" spans="1:20" ht="16.5" customHeight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>(((I373/60)/60)/24)+DATE(1970,1,1)</f>
        <v>41306.767812500002</v>
      </c>
      <c r="K373">
        <v>1355855139</v>
      </c>
      <c r="L373" s="14">
        <f>(((K373/60)/60)/24)+DATE(1970,1,1)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>SUM(E373/D373)*100</f>
        <v>114.16866666666667</v>
      </c>
      <c r="R373" s="20">
        <f>SUM(E373/N373)</f>
        <v>161.25517890772127</v>
      </c>
      <c r="S373" t="s">
        <v>8310</v>
      </c>
      <c r="T373" t="s">
        <v>8315</v>
      </c>
    </row>
    <row r="374" spans="1:20" ht="16.5" customHeight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>(((I374/60)/60)/24)+DATE(1970,1,1)</f>
        <v>42465.666666666672</v>
      </c>
      <c r="K374">
        <v>1456408244</v>
      </c>
      <c r="L374" s="14">
        <f>(((K374/60)/60)/24)+DATE(1970,1,1)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>SUM(E374/D374)*100</f>
        <v>125.33333333333334</v>
      </c>
      <c r="R374" s="20">
        <f>SUM(E374/N374)</f>
        <v>41.777777777777779</v>
      </c>
      <c r="S374" t="s">
        <v>8310</v>
      </c>
      <c r="T374" t="s">
        <v>8315</v>
      </c>
    </row>
    <row r="375" spans="1:20" ht="16.5" customHeight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>(((I375/60)/60)/24)+DATE(1970,1,1)</f>
        <v>41108.91201388889</v>
      </c>
      <c r="K375">
        <v>1340056398</v>
      </c>
      <c r="L375" s="14">
        <f>(((K375/60)/60)/24)+DATE(1970,1,1)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>SUM(E375/D375)*100</f>
        <v>106.66666666666667</v>
      </c>
      <c r="R375" s="20">
        <f>SUM(E375/N375)</f>
        <v>89.887640449438209</v>
      </c>
      <c r="S375" t="s">
        <v>8310</v>
      </c>
      <c r="T375" t="s">
        <v>8315</v>
      </c>
    </row>
    <row r="376" spans="1:20" ht="16.5" customHeight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>(((I376/60)/60)/24)+DATE(1970,1,1)</f>
        <v>40802.889247685183</v>
      </c>
      <c r="K376">
        <v>1312320031</v>
      </c>
      <c r="L376" s="14">
        <f>(((K376/60)/60)/24)+DATE(1970,1,1)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>SUM(E376/D376)*100</f>
        <v>130.65</v>
      </c>
      <c r="R376" s="20">
        <f>SUM(E376/N376)</f>
        <v>45.051724137931032</v>
      </c>
      <c r="S376" t="s">
        <v>8310</v>
      </c>
      <c r="T376" t="s">
        <v>8315</v>
      </c>
    </row>
    <row r="377" spans="1:20" ht="16.5" customHeight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>(((I377/60)/60)/24)+DATE(1970,1,1)</f>
        <v>41699.720833333333</v>
      </c>
      <c r="K377">
        <v>1390088311</v>
      </c>
      <c r="L377" s="14">
        <f>(((K377/60)/60)/24)+DATE(1970,1,1)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>SUM(E377/D377)*100</f>
        <v>120</v>
      </c>
      <c r="R377" s="20">
        <f>SUM(E377/N377)</f>
        <v>42.857142857142854</v>
      </c>
      <c r="S377" t="s">
        <v>8310</v>
      </c>
      <c r="T377" t="s">
        <v>8315</v>
      </c>
    </row>
    <row r="378" spans="1:20" ht="16.5" customHeight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>(((I378/60)/60)/24)+DATE(1970,1,1)</f>
        <v>42607.452731481477</v>
      </c>
      <c r="K378">
        <v>1469443916</v>
      </c>
      <c r="L378" s="14">
        <f>(((K378/60)/60)/24)+DATE(1970,1,1)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>SUM(E378/D378)*100</f>
        <v>105.9591836734694</v>
      </c>
      <c r="R378" s="20">
        <f>SUM(E378/N378)</f>
        <v>54.083333333333336</v>
      </c>
      <c r="S378" t="s">
        <v>8310</v>
      </c>
      <c r="T378" t="s">
        <v>8315</v>
      </c>
    </row>
    <row r="379" spans="1:20" ht="16.5" customHeight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>(((I379/60)/60)/24)+DATE(1970,1,1)</f>
        <v>42322.292361111111</v>
      </c>
      <c r="K379">
        <v>1444888868</v>
      </c>
      <c r="L379" s="14">
        <f>(((K379/60)/60)/24)+DATE(1970,1,1)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>SUM(E379/D379)*100</f>
        <v>114.39999999999999</v>
      </c>
      <c r="R379" s="20">
        <f>SUM(E379/N379)</f>
        <v>103.21804511278195</v>
      </c>
      <c r="S379" t="s">
        <v>8310</v>
      </c>
      <c r="T379" t="s">
        <v>8315</v>
      </c>
    </row>
    <row r="380" spans="1:20" ht="16.5" customHeight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>(((I380/60)/60)/24)+DATE(1970,1,1)</f>
        <v>42394.994444444441</v>
      </c>
      <c r="K380">
        <v>1451655808</v>
      </c>
      <c r="L380" s="14">
        <f>(((K380/60)/60)/24)+DATE(1970,1,1)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>SUM(E380/D380)*100</f>
        <v>111.76666666666665</v>
      </c>
      <c r="R380" s="20">
        <f>SUM(E380/N380)</f>
        <v>40.397590361445786</v>
      </c>
      <c r="S380" t="s">
        <v>8310</v>
      </c>
      <c r="T380" t="s">
        <v>8315</v>
      </c>
    </row>
    <row r="381" spans="1:20" ht="16.5" customHeight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>(((I381/60)/60)/24)+DATE(1970,1,1)</f>
        <v>41032.688333333332</v>
      </c>
      <c r="K381">
        <v>1332174672</v>
      </c>
      <c r="L381" s="14">
        <f>(((K381/60)/60)/24)+DATE(1970,1,1)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>SUM(E381/D381)*100</f>
        <v>116.08000000000001</v>
      </c>
      <c r="R381" s="20">
        <f>SUM(E381/N381)</f>
        <v>116.85906040268456</v>
      </c>
      <c r="S381" t="s">
        <v>8310</v>
      </c>
      <c r="T381" t="s">
        <v>8315</v>
      </c>
    </row>
    <row r="382" spans="1:20" ht="16.5" customHeight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>(((I382/60)/60)/24)+DATE(1970,1,1)</f>
        <v>42392.719814814816</v>
      </c>
      <c r="K382">
        <v>1451409392</v>
      </c>
      <c r="L382" s="14">
        <f>(((K382/60)/60)/24)+DATE(1970,1,1)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>SUM(E382/D382)*100</f>
        <v>141.5</v>
      </c>
      <c r="R382" s="20">
        <f>SUM(E382/N382)</f>
        <v>115.51020408163265</v>
      </c>
      <c r="S382" t="s">
        <v>8310</v>
      </c>
      <c r="T382" t="s">
        <v>8315</v>
      </c>
    </row>
    <row r="383" spans="1:20" ht="16.5" customHeight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>(((I383/60)/60)/24)+DATE(1970,1,1)</f>
        <v>41120.208333333336</v>
      </c>
      <c r="K383">
        <v>1340642717</v>
      </c>
      <c r="L383" s="14">
        <f>(((K383/60)/60)/24)+DATE(1970,1,1)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>SUM(E383/D383)*100</f>
        <v>104.72999999999999</v>
      </c>
      <c r="R383" s="20">
        <f>SUM(E383/N383)</f>
        <v>104.31274900398407</v>
      </c>
      <c r="S383" t="s">
        <v>8310</v>
      </c>
      <c r="T383" t="s">
        <v>8315</v>
      </c>
    </row>
    <row r="384" spans="1:20" ht="16.5" customHeight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>(((I384/60)/60)/24)+DATE(1970,1,1)</f>
        <v>41158.709490740745</v>
      </c>
      <c r="K384">
        <v>1345741300</v>
      </c>
      <c r="L384" s="14">
        <f>(((K384/60)/60)/24)+DATE(1970,1,1)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>SUM(E384/D384)*100</f>
        <v>255.83333333333331</v>
      </c>
      <c r="R384" s="20">
        <f>SUM(E384/N384)</f>
        <v>69.772727272727266</v>
      </c>
      <c r="S384" t="s">
        <v>8310</v>
      </c>
      <c r="T384" t="s">
        <v>8315</v>
      </c>
    </row>
    <row r="385" spans="1:20" ht="16.5" customHeight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>(((I385/60)/60)/24)+DATE(1970,1,1)</f>
        <v>41778.117581018516</v>
      </c>
      <c r="K385">
        <v>1398480559</v>
      </c>
      <c r="L385" s="14">
        <f>(((K385/60)/60)/24)+DATE(1970,1,1)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>SUM(E385/D385)*100</f>
        <v>206.70670670670671</v>
      </c>
      <c r="R385" s="20">
        <f>SUM(E385/N385)</f>
        <v>43.020833333333336</v>
      </c>
      <c r="S385" t="s">
        <v>8310</v>
      </c>
      <c r="T385" t="s">
        <v>8315</v>
      </c>
    </row>
    <row r="386" spans="1:20" ht="16.5" customHeight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>(((I386/60)/60)/24)+DATE(1970,1,1)</f>
        <v>42010.781793981485</v>
      </c>
      <c r="K386">
        <v>1417977947</v>
      </c>
      <c r="L386" s="14">
        <f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>SUM(E386/D386)*100</f>
        <v>112.105</v>
      </c>
      <c r="R386" s="20">
        <f>SUM(E386/N386)</f>
        <v>58.540469973890339</v>
      </c>
      <c r="S386" t="s">
        <v>8310</v>
      </c>
      <c r="T386" t="s">
        <v>8315</v>
      </c>
    </row>
    <row r="387" spans="1:20" ht="16.5" customHeight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>(((I387/60)/60)/24)+DATE(1970,1,1)</f>
        <v>41964.626168981486</v>
      </c>
      <c r="K387">
        <v>1413986501</v>
      </c>
      <c r="L387" s="14">
        <f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>SUM(E387/D387)*100</f>
        <v>105.982</v>
      </c>
      <c r="R387" s="20">
        <f>SUM(E387/N387)</f>
        <v>111.79535864978902</v>
      </c>
      <c r="S387" t="s">
        <v>8310</v>
      </c>
      <c r="T387" t="s">
        <v>8315</v>
      </c>
    </row>
    <row r="388" spans="1:20" ht="16.5" customHeight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>(((I388/60)/60)/24)+DATE(1970,1,1)</f>
        <v>42226.951284722221</v>
      </c>
      <c r="K388">
        <v>1437950991</v>
      </c>
      <c r="L388" s="14">
        <f>(((K388/60)/60)/24)+DATE(1970,1,1)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>SUM(E388/D388)*100</f>
        <v>100.16666666666667</v>
      </c>
      <c r="R388" s="20">
        <f>SUM(E388/N388)</f>
        <v>46.230769230769234</v>
      </c>
      <c r="S388" t="s">
        <v>8310</v>
      </c>
      <c r="T388" t="s">
        <v>8315</v>
      </c>
    </row>
    <row r="389" spans="1:20" ht="16.5" customHeight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>(((I389/60)/60)/24)+DATE(1970,1,1)</f>
        <v>42231.25</v>
      </c>
      <c r="K389">
        <v>1436976858</v>
      </c>
      <c r="L389" s="14">
        <f>(((K389/60)/60)/24)+DATE(1970,1,1)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>SUM(E389/D389)*100</f>
        <v>213.98947368421051</v>
      </c>
      <c r="R389" s="20">
        <f>SUM(E389/N389)</f>
        <v>144.69039145907473</v>
      </c>
      <c r="S389" t="s">
        <v>8310</v>
      </c>
      <c r="T389" t="s">
        <v>8315</v>
      </c>
    </row>
    <row r="390" spans="1:20" ht="16.5" customHeight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>(((I390/60)/60)/24)+DATE(1970,1,1)</f>
        <v>42579.076157407413</v>
      </c>
      <c r="K390">
        <v>1467078580</v>
      </c>
      <c r="L390" s="14">
        <f>(((K390/60)/60)/24)+DATE(1970,1,1)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>SUM(E390/D390)*100</f>
        <v>126.16000000000001</v>
      </c>
      <c r="R390" s="20">
        <f>SUM(E390/N390)</f>
        <v>88.845070422535215</v>
      </c>
      <c r="S390" t="s">
        <v>8310</v>
      </c>
      <c r="T390" t="s">
        <v>8315</v>
      </c>
    </row>
    <row r="391" spans="1:20" ht="16.5" customHeight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>(((I391/60)/60)/24)+DATE(1970,1,1)</f>
        <v>41705.957638888889</v>
      </c>
      <c r="K391">
        <v>1391477450</v>
      </c>
      <c r="L391" s="14">
        <f>(((K391/60)/60)/24)+DATE(1970,1,1)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>SUM(E391/D391)*100</f>
        <v>181.53547058823528</v>
      </c>
      <c r="R391" s="20">
        <f>SUM(E391/N391)</f>
        <v>81.75107284768211</v>
      </c>
      <c r="S391" t="s">
        <v>8310</v>
      </c>
      <c r="T391" t="s">
        <v>8315</v>
      </c>
    </row>
    <row r="392" spans="1:20" ht="16.5" customHeight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>(((I392/60)/60)/24)+DATE(1970,1,1)</f>
        <v>42132.036712962959</v>
      </c>
      <c r="K392">
        <v>1429318372</v>
      </c>
      <c r="L392" s="14">
        <f>(((K392/60)/60)/24)+DATE(1970,1,1)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>SUM(E392/D392)*100</f>
        <v>100</v>
      </c>
      <c r="R392" s="20">
        <f>SUM(E392/N392)</f>
        <v>71.428571428571431</v>
      </c>
      <c r="S392" t="s">
        <v>8310</v>
      </c>
      <c r="T392" t="s">
        <v>8315</v>
      </c>
    </row>
    <row r="393" spans="1:20" ht="16.5" customHeight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>(((I393/60)/60)/24)+DATE(1970,1,1)</f>
        <v>40895.040972222225</v>
      </c>
      <c r="K393">
        <v>1321578051</v>
      </c>
      <c r="L393" s="14">
        <f>(((K393/60)/60)/24)+DATE(1970,1,1)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>SUM(E393/D393)*100</f>
        <v>100.61</v>
      </c>
      <c r="R393" s="20">
        <f>SUM(E393/N393)</f>
        <v>104.25906735751295</v>
      </c>
      <c r="S393" t="s">
        <v>8310</v>
      </c>
      <c r="T393" t="s">
        <v>8315</v>
      </c>
    </row>
    <row r="394" spans="1:20" ht="16.5" customHeight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>(((I394/60)/60)/24)+DATE(1970,1,1)</f>
        <v>40794.125</v>
      </c>
      <c r="K394">
        <v>1312823571</v>
      </c>
      <c r="L394" s="14">
        <f>(((K394/60)/60)/24)+DATE(1970,1,1)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>SUM(E394/D394)*100</f>
        <v>100.9027027027027</v>
      </c>
      <c r="R394" s="20">
        <f>SUM(E394/N394)</f>
        <v>90.616504854368927</v>
      </c>
      <c r="S394" t="s">
        <v>8310</v>
      </c>
      <c r="T394" t="s">
        <v>8315</v>
      </c>
    </row>
    <row r="395" spans="1:20" ht="16.5" customHeight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>(((I395/60)/60)/24)+DATE(1970,1,1)</f>
        <v>41557.708935185183</v>
      </c>
      <c r="K395">
        <v>1378746052</v>
      </c>
      <c r="L395" s="14">
        <f>(((K395/60)/60)/24)+DATE(1970,1,1)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>SUM(E395/D395)*100</f>
        <v>110.446</v>
      </c>
      <c r="R395" s="20">
        <f>SUM(E395/N395)</f>
        <v>157.33048433048432</v>
      </c>
      <c r="S395" t="s">
        <v>8310</v>
      </c>
      <c r="T395" t="s">
        <v>8315</v>
      </c>
    </row>
    <row r="396" spans="1:20" ht="16.5" customHeight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>(((I396/60)/60)/24)+DATE(1970,1,1)</f>
        <v>42477.776412037041</v>
      </c>
      <c r="K396">
        <v>1455737882</v>
      </c>
      <c r="L396" s="14">
        <f>(((K396/60)/60)/24)+DATE(1970,1,1)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>SUM(E396/D396)*100</f>
        <v>111.8936170212766</v>
      </c>
      <c r="R396" s="20">
        <f>SUM(E396/N396)</f>
        <v>105.18</v>
      </c>
      <c r="S396" t="s">
        <v>8310</v>
      </c>
      <c r="T396" t="s">
        <v>8315</v>
      </c>
    </row>
    <row r="397" spans="1:20" ht="16.5" customHeight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>(((I397/60)/60)/24)+DATE(1970,1,1)</f>
        <v>41026.897222222222</v>
      </c>
      <c r="K397">
        <v>1332452960</v>
      </c>
      <c r="L397" s="14">
        <f>(((K397/60)/60)/24)+DATE(1970,1,1)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>SUM(E397/D397)*100</f>
        <v>108.04450000000001</v>
      </c>
      <c r="R397" s="20">
        <f>SUM(E397/N397)</f>
        <v>58.719836956521746</v>
      </c>
      <c r="S397" t="s">
        <v>8310</v>
      </c>
      <c r="T397" t="s">
        <v>8315</v>
      </c>
    </row>
    <row r="398" spans="1:20" ht="16.5" customHeight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>(((I398/60)/60)/24)+DATE(1970,1,1)</f>
        <v>41097.564884259256</v>
      </c>
      <c r="K398">
        <v>1340372006</v>
      </c>
      <c r="L398" s="14">
        <f>(((K398/60)/60)/24)+DATE(1970,1,1)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>SUM(E398/D398)*100</f>
        <v>106.66666666666667</v>
      </c>
      <c r="R398" s="20">
        <f>SUM(E398/N398)</f>
        <v>81.632653061224488</v>
      </c>
      <c r="S398" t="s">
        <v>8310</v>
      </c>
      <c r="T398" t="s">
        <v>8315</v>
      </c>
    </row>
    <row r="399" spans="1:20" ht="16.5" customHeight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>(((I399/60)/60)/24)+DATE(1970,1,1)</f>
        <v>40422.155555555553</v>
      </c>
      <c r="K399">
        <v>1279651084</v>
      </c>
      <c r="L399" s="14">
        <f>(((K399/60)/60)/24)+DATE(1970,1,1)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>SUM(E399/D399)*100</f>
        <v>103.90027322404372</v>
      </c>
      <c r="R399" s="20">
        <f>SUM(E399/N399)</f>
        <v>56.460043668122275</v>
      </c>
      <c r="S399" t="s">
        <v>8310</v>
      </c>
      <c r="T399" t="s">
        <v>8315</v>
      </c>
    </row>
    <row r="400" spans="1:20" ht="16.5" customHeight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>(((I400/60)/60)/24)+DATE(1970,1,1)</f>
        <v>42123.793124999997</v>
      </c>
      <c r="K400">
        <v>1426446126</v>
      </c>
      <c r="L400" s="14">
        <f>(((K400/60)/60)/24)+DATE(1970,1,1)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>SUM(E400/D400)*100</f>
        <v>125.16000000000001</v>
      </c>
      <c r="R400" s="20">
        <f>SUM(E400/N400)</f>
        <v>140.1044776119403</v>
      </c>
      <c r="S400" t="s">
        <v>8310</v>
      </c>
      <c r="T400" t="s">
        <v>8315</v>
      </c>
    </row>
    <row r="401" spans="1:20" ht="16.5" customHeight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>(((I401/60)/60)/24)+DATE(1970,1,1)</f>
        <v>42718.5</v>
      </c>
      <c r="K401">
        <v>1479070867</v>
      </c>
      <c r="L401" s="14">
        <f>(((K401/60)/60)/24)+DATE(1970,1,1)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>SUM(E401/D401)*100</f>
        <v>106.80499999999999</v>
      </c>
      <c r="R401" s="20">
        <f>SUM(E401/N401)</f>
        <v>224.85263157894738</v>
      </c>
      <c r="S401" t="s">
        <v>8310</v>
      </c>
      <c r="T401" t="s">
        <v>8315</v>
      </c>
    </row>
    <row r="402" spans="1:20" ht="16.5" customHeight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>(((I402/60)/60)/24)+DATE(1970,1,1)</f>
        <v>41776.145833333336</v>
      </c>
      <c r="K402">
        <v>1397661347</v>
      </c>
      <c r="L402" s="14">
        <f>(((K402/60)/60)/24)+DATE(1970,1,1)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>SUM(E402/D402)*100</f>
        <v>112.30249999999999</v>
      </c>
      <c r="R402" s="20">
        <f>SUM(E402/N402)</f>
        <v>181.13306451612902</v>
      </c>
      <c r="S402" t="s">
        <v>8310</v>
      </c>
      <c r="T402" t="s">
        <v>8315</v>
      </c>
    </row>
    <row r="403" spans="1:20" ht="16.5" customHeight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>(((I403/60)/60)/24)+DATE(1970,1,1)</f>
        <v>40762.842245370368</v>
      </c>
      <c r="K403">
        <v>1310155970</v>
      </c>
      <c r="L403" s="14">
        <f>(((K403/60)/60)/24)+DATE(1970,1,1)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>SUM(E403/D403)*100</f>
        <v>103.812</v>
      </c>
      <c r="R403" s="20">
        <f>SUM(E403/N403)</f>
        <v>711.04109589041093</v>
      </c>
      <c r="S403" t="s">
        <v>8310</v>
      </c>
      <c r="T403" t="s">
        <v>8315</v>
      </c>
    </row>
    <row r="404" spans="1:20" ht="16.5" customHeight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>(((I404/60)/60)/24)+DATE(1970,1,1)</f>
        <v>42313.58121527778</v>
      </c>
      <c r="K404">
        <v>1444913817</v>
      </c>
      <c r="L404" s="14">
        <f>(((K404/60)/60)/24)+DATE(1970,1,1)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>SUM(E404/D404)*100</f>
        <v>141.65</v>
      </c>
      <c r="R404" s="20">
        <f>SUM(E404/N404)</f>
        <v>65.883720930232556</v>
      </c>
      <c r="S404" t="s">
        <v>8310</v>
      </c>
      <c r="T404" t="s">
        <v>8315</v>
      </c>
    </row>
    <row r="405" spans="1:20" ht="16.5" customHeight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>(((I405/60)/60)/24)+DATE(1970,1,1)</f>
        <v>40765.297222222223</v>
      </c>
      <c r="K405">
        <v>1308900441</v>
      </c>
      <c r="L405" s="14">
        <f>(((K405/60)/60)/24)+DATE(1970,1,1)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>SUM(E405/D405)*100</f>
        <v>105.25999999999999</v>
      </c>
      <c r="R405" s="20">
        <f>SUM(E405/N405)</f>
        <v>75.185714285714283</v>
      </c>
      <c r="S405" t="s">
        <v>8310</v>
      </c>
      <c r="T405" t="s">
        <v>8315</v>
      </c>
    </row>
    <row r="406" spans="1:20" ht="16.5" customHeight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>(((I406/60)/60)/24)+DATE(1970,1,1)</f>
        <v>41675.961111111108</v>
      </c>
      <c r="K406">
        <v>1389107062</v>
      </c>
      <c r="L406" s="14">
        <f>(((K406/60)/60)/24)+DATE(1970,1,1)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>SUM(E406/D406)*100</f>
        <v>103.09142857142857</v>
      </c>
      <c r="R406" s="20">
        <f>SUM(E406/N406)</f>
        <v>133.14391143911439</v>
      </c>
      <c r="S406" t="s">
        <v>8310</v>
      </c>
      <c r="T406" t="s">
        <v>8315</v>
      </c>
    </row>
    <row r="407" spans="1:20" ht="16.5" customHeight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>(((I407/60)/60)/24)+DATE(1970,1,1)</f>
        <v>41704.08494212963</v>
      </c>
      <c r="K407">
        <v>1391479339</v>
      </c>
      <c r="L407" s="14">
        <f>(((K407/60)/60)/24)+DATE(1970,1,1)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>SUM(E407/D407)*100</f>
        <v>107.65957446808511</v>
      </c>
      <c r="R407" s="20">
        <f>SUM(E407/N407)</f>
        <v>55.2</v>
      </c>
      <c r="S407" t="s">
        <v>8310</v>
      </c>
      <c r="T407" t="s">
        <v>8315</v>
      </c>
    </row>
    <row r="408" spans="1:20" ht="16.5" customHeight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>(((I408/60)/60)/24)+DATE(1970,1,1)</f>
        <v>40672.249305555553</v>
      </c>
      <c r="K408">
        <v>1301975637</v>
      </c>
      <c r="L408" s="14">
        <f>(((K408/60)/60)/24)+DATE(1970,1,1)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>SUM(E408/D408)*100</f>
        <v>107.70464285714286</v>
      </c>
      <c r="R408" s="20">
        <f>SUM(E408/N408)</f>
        <v>86.163714285714292</v>
      </c>
      <c r="S408" t="s">
        <v>8310</v>
      </c>
      <c r="T408" t="s">
        <v>8315</v>
      </c>
    </row>
    <row r="409" spans="1:20" ht="16.5" customHeight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>(((I409/60)/60)/24)+DATE(1970,1,1)</f>
        <v>40866.912615740745</v>
      </c>
      <c r="K409">
        <v>1316552050</v>
      </c>
      <c r="L409" s="14">
        <f>(((K409/60)/60)/24)+DATE(1970,1,1)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>SUM(E409/D409)*100</f>
        <v>101.55000000000001</v>
      </c>
      <c r="R409" s="20">
        <f>SUM(E409/N409)</f>
        <v>92.318181818181813</v>
      </c>
      <c r="S409" t="s">
        <v>8310</v>
      </c>
      <c r="T409" t="s">
        <v>8315</v>
      </c>
    </row>
    <row r="410" spans="1:20" ht="16.5" customHeight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>(((I410/60)/60)/24)+DATE(1970,1,1)</f>
        <v>41583.777662037035</v>
      </c>
      <c r="K410">
        <v>1380217190</v>
      </c>
      <c r="L410" s="14">
        <f>(((K410/60)/60)/24)+DATE(1970,1,1)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>SUM(E410/D410)*100</f>
        <v>101.43766666666667</v>
      </c>
      <c r="R410" s="20">
        <f>SUM(E410/N410)</f>
        <v>160.16473684210527</v>
      </c>
      <c r="S410" t="s">
        <v>8310</v>
      </c>
      <c r="T410" t="s">
        <v>8315</v>
      </c>
    </row>
    <row r="411" spans="1:20" ht="16.5" customHeight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>(((I411/60)/60)/24)+DATE(1970,1,1)</f>
        <v>42573.862777777773</v>
      </c>
      <c r="K411">
        <v>1466628144</v>
      </c>
      <c r="L411" s="14">
        <f>(((K411/60)/60)/24)+DATE(1970,1,1)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>SUM(E411/D411)*100</f>
        <v>136.80000000000001</v>
      </c>
      <c r="R411" s="20">
        <f>SUM(E411/N411)</f>
        <v>45.6</v>
      </c>
      <c r="S411" t="s">
        <v>8310</v>
      </c>
      <c r="T411" t="s">
        <v>8315</v>
      </c>
    </row>
    <row r="412" spans="1:20" ht="16.5" customHeight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>(((I412/60)/60)/24)+DATE(1970,1,1)</f>
        <v>42173.981446759266</v>
      </c>
      <c r="K412">
        <v>1429486397</v>
      </c>
      <c r="L412" s="14">
        <f>(((K412/60)/60)/24)+DATE(1970,1,1)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>SUM(E412/D412)*100</f>
        <v>128.29999999999998</v>
      </c>
      <c r="R412" s="20">
        <f>SUM(E412/N412)</f>
        <v>183.28571428571428</v>
      </c>
      <c r="S412" t="s">
        <v>8310</v>
      </c>
      <c r="T412" t="s">
        <v>8315</v>
      </c>
    </row>
    <row r="413" spans="1:20" ht="16.5" customHeight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>(((I413/60)/60)/24)+DATE(1970,1,1)</f>
        <v>41630.208333333336</v>
      </c>
      <c r="K413">
        <v>1384920804</v>
      </c>
      <c r="L413" s="14">
        <f>(((K413/60)/60)/24)+DATE(1970,1,1)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>SUM(E413/D413)*100</f>
        <v>101.05</v>
      </c>
      <c r="R413" s="20">
        <f>SUM(E413/N413)</f>
        <v>125.78838174273859</v>
      </c>
      <c r="S413" t="s">
        <v>8310</v>
      </c>
      <c r="T413" t="s">
        <v>8315</v>
      </c>
    </row>
    <row r="414" spans="1:20" ht="16.5" customHeight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>(((I414/60)/60)/24)+DATE(1970,1,1)</f>
        <v>41115.742800925924</v>
      </c>
      <c r="K414">
        <v>1341856178</v>
      </c>
      <c r="L414" s="14">
        <f>(((K414/60)/60)/24)+DATE(1970,1,1)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>SUM(E414/D414)*100</f>
        <v>126.84</v>
      </c>
      <c r="R414" s="20">
        <f>SUM(E414/N414)</f>
        <v>57.654545454545456</v>
      </c>
      <c r="S414" t="s">
        <v>8310</v>
      </c>
      <c r="T414" t="s">
        <v>8315</v>
      </c>
    </row>
    <row r="415" spans="1:20" ht="16.5" customHeight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>(((I415/60)/60)/24)+DATE(1970,1,1)</f>
        <v>41109.877442129626</v>
      </c>
      <c r="K415">
        <v>1340139811</v>
      </c>
      <c r="L415" s="14">
        <f>(((K415/60)/60)/24)+DATE(1970,1,1)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>SUM(E415/D415)*100</f>
        <v>105.0859375</v>
      </c>
      <c r="R415" s="20">
        <f>SUM(E415/N415)</f>
        <v>78.660818713450297</v>
      </c>
      <c r="S415" t="s">
        <v>8310</v>
      </c>
      <c r="T415" t="s">
        <v>8315</v>
      </c>
    </row>
    <row r="416" spans="1:20" ht="16.5" customHeight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>(((I416/60)/60)/24)+DATE(1970,1,1)</f>
        <v>41559.063252314816</v>
      </c>
      <c r="K416">
        <v>1378949465</v>
      </c>
      <c r="L416" s="14">
        <f>(((K416/60)/60)/24)+DATE(1970,1,1)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>SUM(E416/D416)*100</f>
        <v>102.85405405405406</v>
      </c>
      <c r="R416" s="20">
        <f>SUM(E416/N416)</f>
        <v>91.480769230769226</v>
      </c>
      <c r="S416" t="s">
        <v>8310</v>
      </c>
      <c r="T416" t="s">
        <v>8315</v>
      </c>
    </row>
    <row r="417" spans="1:20" ht="16.5" customHeight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>(((I417/60)/60)/24)+DATE(1970,1,1)</f>
        <v>41929.5</v>
      </c>
      <c r="K417">
        <v>1411417602</v>
      </c>
      <c r="L417" s="14">
        <f>(((K417/60)/60)/24)+DATE(1970,1,1)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>SUM(E417/D417)*100</f>
        <v>102.14714285714285</v>
      </c>
      <c r="R417" s="20">
        <f>SUM(E417/N417)</f>
        <v>68.09809523809524</v>
      </c>
      <c r="S417" t="s">
        <v>8310</v>
      </c>
      <c r="T417" t="s">
        <v>8315</v>
      </c>
    </row>
    <row r="418" spans="1:20" ht="16.5" customHeight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>(((I418/60)/60)/24)+DATE(1970,1,1)</f>
        <v>41678.396192129629</v>
      </c>
      <c r="K418">
        <v>1389259831</v>
      </c>
      <c r="L418" s="14">
        <f>(((K418/60)/60)/24)+DATE(1970,1,1)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>SUM(E418/D418)*100</f>
        <v>120.21700000000001</v>
      </c>
      <c r="R418" s="20">
        <f>SUM(E418/N418)</f>
        <v>48.086800000000004</v>
      </c>
      <c r="S418" t="s">
        <v>8310</v>
      </c>
      <c r="T418" t="s">
        <v>8315</v>
      </c>
    </row>
    <row r="419" spans="1:20" ht="16.5" customHeight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>(((I419/60)/60)/24)+DATE(1970,1,1)</f>
        <v>41372.189583333333</v>
      </c>
      <c r="K419">
        <v>1364426260</v>
      </c>
      <c r="L419" s="14">
        <f>(((K419/60)/60)/24)+DATE(1970,1,1)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>SUM(E419/D419)*100</f>
        <v>100.24761904761905</v>
      </c>
      <c r="R419" s="20">
        <f>SUM(E419/N419)</f>
        <v>202.42307692307693</v>
      </c>
      <c r="S419" t="s">
        <v>8310</v>
      </c>
      <c r="T419" t="s">
        <v>8315</v>
      </c>
    </row>
    <row r="420" spans="1:20" ht="16.5" customHeight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>(((I420/60)/60)/24)+DATE(1970,1,1)</f>
        <v>42208.282372685186</v>
      </c>
      <c r="K420">
        <v>1435041997</v>
      </c>
      <c r="L420" s="14">
        <f>(((K420/60)/60)/24)+DATE(1970,1,1)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>SUM(E420/D420)*100</f>
        <v>100.63392857142857</v>
      </c>
      <c r="R420" s="20">
        <f>SUM(E420/N420)</f>
        <v>216.75</v>
      </c>
      <c r="S420" t="s">
        <v>8310</v>
      </c>
      <c r="T420" t="s">
        <v>8315</v>
      </c>
    </row>
    <row r="421" spans="1:20" ht="16.5" customHeight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>(((I421/60)/60)/24)+DATE(1970,1,1)</f>
        <v>41454.842442129629</v>
      </c>
      <c r="K421">
        <v>1367352787</v>
      </c>
      <c r="L421" s="14">
        <f>(((K421/60)/60)/24)+DATE(1970,1,1)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>SUM(E421/D421)*100</f>
        <v>100.4375</v>
      </c>
      <c r="R421" s="20">
        <f>SUM(E421/N421)</f>
        <v>110.06849315068493</v>
      </c>
      <c r="S421" t="s">
        <v>8310</v>
      </c>
      <c r="T421" t="s">
        <v>8315</v>
      </c>
    </row>
    <row r="422" spans="1:20" ht="16.5" customHeight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>(((I422/60)/60)/24)+DATE(1970,1,1)</f>
        <v>41712.194803240738</v>
      </c>
      <c r="K422">
        <v>1392183631</v>
      </c>
      <c r="L422" s="14">
        <f>(((K422/60)/60)/24)+DATE(1970,1,1)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>SUM(E422/D422)*100</f>
        <v>0.43939393939393934</v>
      </c>
      <c r="R422" s="20">
        <f>SUM(E422/N422)</f>
        <v>4.833333333333333</v>
      </c>
      <c r="S422" t="s">
        <v>8310</v>
      </c>
      <c r="T422" t="s">
        <v>8316</v>
      </c>
    </row>
    <row r="423" spans="1:20" ht="16.5" customHeight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>(((I423/60)/60)/24)+DATE(1970,1,1)</f>
        <v>42237.491388888884</v>
      </c>
      <c r="K423">
        <v>1434973656</v>
      </c>
      <c r="L423" s="14">
        <f>(((K423/60)/60)/24)+DATE(1970,1,1)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>SUM(E423/D423)*100</f>
        <v>2.0066666666666668</v>
      </c>
      <c r="R423" s="20">
        <f>SUM(E423/N423)</f>
        <v>50.166666666666664</v>
      </c>
      <c r="S423" t="s">
        <v>8310</v>
      </c>
      <c r="T423" t="s">
        <v>8316</v>
      </c>
    </row>
    <row r="424" spans="1:20" ht="16.5" customHeight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>(((I424/60)/60)/24)+DATE(1970,1,1)</f>
        <v>41893.260381944441</v>
      </c>
      <c r="K424">
        <v>1407824097</v>
      </c>
      <c r="L424" s="14">
        <f>(((K424/60)/60)/24)+DATE(1970,1,1)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>SUM(E424/D424)*100</f>
        <v>1.075</v>
      </c>
      <c r="R424" s="20">
        <f>SUM(E424/N424)</f>
        <v>35.833333333333336</v>
      </c>
      <c r="S424" t="s">
        <v>8310</v>
      </c>
      <c r="T424" t="s">
        <v>8316</v>
      </c>
    </row>
    <row r="425" spans="1:20" ht="16.5" customHeight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>(((I425/60)/60)/24)+DATE(1970,1,1)</f>
        <v>41430.92627314815</v>
      </c>
      <c r="K425">
        <v>1367878430</v>
      </c>
      <c r="L425" s="14">
        <f>(((K425/60)/60)/24)+DATE(1970,1,1)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>SUM(E425/D425)*100</f>
        <v>0.76500000000000001</v>
      </c>
      <c r="R425" s="20">
        <f>SUM(E425/N425)</f>
        <v>11.76923076923077</v>
      </c>
      <c r="S425" t="s">
        <v>8310</v>
      </c>
      <c r="T425" t="s">
        <v>8316</v>
      </c>
    </row>
    <row r="426" spans="1:20" ht="16.5" customHeight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>(((I426/60)/60)/24)+DATE(1970,1,1)</f>
        <v>40994.334479166668</v>
      </c>
      <c r="K426">
        <v>1327568499</v>
      </c>
      <c r="L426" s="14">
        <f>(((K426/60)/60)/24)+DATE(1970,1,1)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>SUM(E426/D426)*100</f>
        <v>6.7966666666666677</v>
      </c>
      <c r="R426" s="20">
        <f>SUM(E426/N426)</f>
        <v>40.78</v>
      </c>
      <c r="S426" t="s">
        <v>8310</v>
      </c>
      <c r="T426" t="s">
        <v>8316</v>
      </c>
    </row>
    <row r="427" spans="1:20" ht="16.5" customHeight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>(((I427/60)/60)/24)+DATE(1970,1,1)</f>
        <v>42335.902824074074</v>
      </c>
      <c r="K427">
        <v>1443472804</v>
      </c>
      <c r="L427" s="14">
        <f>(((K427/60)/60)/24)+DATE(1970,1,1)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>SUM(E427/D427)*100</f>
        <v>1.2E-2</v>
      </c>
      <c r="R427" s="20">
        <f>SUM(E427/N427)</f>
        <v>3</v>
      </c>
      <c r="S427" t="s">
        <v>8310</v>
      </c>
      <c r="T427" t="s">
        <v>8316</v>
      </c>
    </row>
    <row r="428" spans="1:20" ht="16.5" customHeight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>(((I428/60)/60)/24)+DATE(1970,1,1)</f>
        <v>42430.711967592593</v>
      </c>
      <c r="K428">
        <v>1454259914</v>
      </c>
      <c r="L428" s="14">
        <f>(((K428/60)/60)/24)+DATE(1970,1,1)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>SUM(E428/D428)*100</f>
        <v>1.3299999999999998</v>
      </c>
      <c r="R428" s="20">
        <f>SUM(E428/N428)</f>
        <v>16.625</v>
      </c>
      <c r="S428" t="s">
        <v>8310</v>
      </c>
      <c r="T428" t="s">
        <v>8316</v>
      </c>
    </row>
    <row r="429" spans="1:20" ht="16.5" customHeight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>(((I429/60)/60)/24)+DATE(1970,1,1)</f>
        <v>42299.790972222225</v>
      </c>
      <c r="K429">
        <v>1444340940</v>
      </c>
      <c r="L429" s="14">
        <f>(((K429/60)/60)/24)+DATE(1970,1,1)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>SUM(E429/D429)*100</f>
        <v>0</v>
      </c>
      <c r="R429" s="20" t="e">
        <f>SUM(E429/N429)</f>
        <v>#DIV/0!</v>
      </c>
      <c r="S429" t="s">
        <v>8310</v>
      </c>
      <c r="T429" t="s">
        <v>8316</v>
      </c>
    </row>
    <row r="430" spans="1:20" ht="16.5" customHeight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>(((I430/60)/60)/24)+DATE(1970,1,1)</f>
        <v>41806.916666666664</v>
      </c>
      <c r="K430">
        <v>1400523845</v>
      </c>
      <c r="L430" s="14">
        <f>(((K430/60)/60)/24)+DATE(1970,1,1)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>SUM(E430/D430)*100</f>
        <v>5.6333333333333329</v>
      </c>
      <c r="R430" s="20">
        <f>SUM(E430/N430)</f>
        <v>52</v>
      </c>
      <c r="S430" t="s">
        <v>8310</v>
      </c>
      <c r="T430" t="s">
        <v>8316</v>
      </c>
    </row>
    <row r="431" spans="1:20" ht="16.5" customHeight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>(((I431/60)/60)/24)+DATE(1970,1,1)</f>
        <v>40144.207638888889</v>
      </c>
      <c r="K431">
        <v>1252964282</v>
      </c>
      <c r="L431" s="14">
        <f>(((K431/60)/60)/24)+DATE(1970,1,1)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>SUM(E431/D431)*100</f>
        <v>0</v>
      </c>
      <c r="R431" s="20" t="e">
        <f>SUM(E431/N431)</f>
        <v>#DIV/0!</v>
      </c>
      <c r="S431" t="s">
        <v>8310</v>
      </c>
      <c r="T431" t="s">
        <v>8316</v>
      </c>
    </row>
    <row r="432" spans="1:20" ht="16.5" customHeight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>(((I432/60)/60)/24)+DATE(1970,1,1)</f>
        <v>41528.107256944444</v>
      </c>
      <c r="K432">
        <v>1377570867</v>
      </c>
      <c r="L432" s="14">
        <f>(((K432/60)/60)/24)+DATE(1970,1,1)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>SUM(E432/D432)*100</f>
        <v>2.4</v>
      </c>
      <c r="R432" s="20">
        <f>SUM(E432/N432)</f>
        <v>4.8</v>
      </c>
      <c r="S432" t="s">
        <v>8310</v>
      </c>
      <c r="T432" t="s">
        <v>8316</v>
      </c>
    </row>
    <row r="433" spans="1:20" ht="16.5" customHeight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>(((I433/60)/60)/24)+DATE(1970,1,1)</f>
        <v>42556.871331018512</v>
      </c>
      <c r="K433">
        <v>1465160083</v>
      </c>
      <c r="L433" s="14">
        <f>(((K433/60)/60)/24)+DATE(1970,1,1)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>SUM(E433/D433)*100</f>
        <v>13.833333333333334</v>
      </c>
      <c r="R433" s="20">
        <f>SUM(E433/N433)</f>
        <v>51.875</v>
      </c>
      <c r="S433" t="s">
        <v>8310</v>
      </c>
      <c r="T433" t="s">
        <v>8316</v>
      </c>
    </row>
    <row r="434" spans="1:20" ht="16.5" customHeight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>(((I434/60)/60)/24)+DATE(1970,1,1)</f>
        <v>42298.726631944446</v>
      </c>
      <c r="K434">
        <v>1440264381</v>
      </c>
      <c r="L434" s="14">
        <f>(((K434/60)/60)/24)+DATE(1970,1,1)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>SUM(E434/D434)*100</f>
        <v>9.5</v>
      </c>
      <c r="R434" s="20">
        <f>SUM(E434/N434)</f>
        <v>71.25</v>
      </c>
      <c r="S434" t="s">
        <v>8310</v>
      </c>
      <c r="T434" t="s">
        <v>8316</v>
      </c>
    </row>
    <row r="435" spans="1:20" ht="16.5" customHeight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>(((I435/60)/60)/24)+DATE(1970,1,1)</f>
        <v>42288.629884259266</v>
      </c>
      <c r="K435">
        <v>1439392022</v>
      </c>
      <c r="L435" s="14">
        <f>(((K435/60)/60)/24)+DATE(1970,1,1)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>SUM(E435/D435)*100</f>
        <v>0</v>
      </c>
      <c r="R435" s="20" t="e">
        <f>SUM(E435/N435)</f>
        <v>#DIV/0!</v>
      </c>
      <c r="S435" t="s">
        <v>8310</v>
      </c>
      <c r="T435" t="s">
        <v>8316</v>
      </c>
    </row>
    <row r="436" spans="1:20" ht="16.5" customHeight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>(((I436/60)/60)/24)+DATE(1970,1,1)</f>
        <v>41609.876180555555</v>
      </c>
      <c r="K436">
        <v>1383076902</v>
      </c>
      <c r="L436" s="14">
        <f>(((K436/60)/60)/24)+DATE(1970,1,1)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>SUM(E436/D436)*100</f>
        <v>5</v>
      </c>
      <c r="R436" s="20">
        <f>SUM(E436/N436)</f>
        <v>62.5</v>
      </c>
      <c r="S436" t="s">
        <v>8310</v>
      </c>
      <c r="T436" t="s">
        <v>8316</v>
      </c>
    </row>
    <row r="437" spans="1:20" ht="16.5" customHeight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>(((I437/60)/60)/24)+DATE(1970,1,1)</f>
        <v>41530.747453703705</v>
      </c>
      <c r="K437">
        <v>1376502980</v>
      </c>
      <c r="L437" s="14">
        <f>(((K437/60)/60)/24)+DATE(1970,1,1)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>SUM(E437/D437)*100</f>
        <v>2.7272727272727275E-3</v>
      </c>
      <c r="R437" s="20">
        <f>SUM(E437/N437)</f>
        <v>1</v>
      </c>
      <c r="S437" t="s">
        <v>8310</v>
      </c>
      <c r="T437" t="s">
        <v>8316</v>
      </c>
    </row>
    <row r="438" spans="1:20" ht="16.5" customHeight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>(((I438/60)/60)/24)+DATE(1970,1,1)</f>
        <v>41486.36241898148</v>
      </c>
      <c r="K438">
        <v>1372668113</v>
      </c>
      <c r="L438" s="14">
        <f>(((K438/60)/60)/24)+DATE(1970,1,1)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>SUM(E438/D438)*100</f>
        <v>0</v>
      </c>
      <c r="R438" s="20" t="e">
        <f>SUM(E438/N438)</f>
        <v>#DIV/0!</v>
      </c>
      <c r="S438" t="s">
        <v>8310</v>
      </c>
      <c r="T438" t="s">
        <v>8316</v>
      </c>
    </row>
    <row r="439" spans="1:20" ht="16.5" customHeight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>(((I439/60)/60)/24)+DATE(1970,1,1)</f>
        <v>42651.31858796296</v>
      </c>
      <c r="K439">
        <v>1470728326</v>
      </c>
      <c r="L439" s="14">
        <f>(((K439/60)/60)/24)+DATE(1970,1,1)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>SUM(E439/D439)*100</f>
        <v>0</v>
      </c>
      <c r="R439" s="20" t="e">
        <f>SUM(E439/N439)</f>
        <v>#DIV/0!</v>
      </c>
      <c r="S439" t="s">
        <v>8310</v>
      </c>
      <c r="T439" t="s">
        <v>8316</v>
      </c>
    </row>
    <row r="440" spans="1:20" ht="16.5" customHeight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>(((I440/60)/60)/24)+DATE(1970,1,1)</f>
        <v>42326.302754629629</v>
      </c>
      <c r="K440">
        <v>1445235358</v>
      </c>
      <c r="L440" s="14">
        <f>(((K440/60)/60)/24)+DATE(1970,1,1)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>SUM(E440/D440)*100</f>
        <v>9.379999999999999</v>
      </c>
      <c r="R440" s="20">
        <f>SUM(E440/N440)</f>
        <v>170.54545454545453</v>
      </c>
      <c r="S440" t="s">
        <v>8310</v>
      </c>
      <c r="T440" t="s">
        <v>8316</v>
      </c>
    </row>
    <row r="441" spans="1:20" ht="16.5" customHeight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>(((I441/60)/60)/24)+DATE(1970,1,1)</f>
        <v>41929.761782407404</v>
      </c>
      <c r="K441">
        <v>1412705818</v>
      </c>
      <c r="L441" s="14">
        <f>(((K441/60)/60)/24)+DATE(1970,1,1)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>SUM(E441/D441)*100</f>
        <v>0</v>
      </c>
      <c r="R441" s="20" t="e">
        <f>SUM(E441/N441)</f>
        <v>#DIV/0!</v>
      </c>
      <c r="S441" t="s">
        <v>8310</v>
      </c>
      <c r="T441" t="s">
        <v>8316</v>
      </c>
    </row>
    <row r="442" spans="1:20" ht="16.5" customHeight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>(((I442/60)/60)/24)+DATE(1970,1,1)</f>
        <v>42453.943900462968</v>
      </c>
      <c r="K442">
        <v>1456270753</v>
      </c>
      <c r="L442" s="14">
        <f>(((K442/60)/60)/24)+DATE(1970,1,1)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>SUM(E442/D442)*100</f>
        <v>0.1</v>
      </c>
      <c r="R442" s="20">
        <f>SUM(E442/N442)</f>
        <v>5</v>
      </c>
      <c r="S442" t="s">
        <v>8310</v>
      </c>
      <c r="T442" t="s">
        <v>8316</v>
      </c>
    </row>
    <row r="443" spans="1:20" ht="16.5" customHeight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>(((I443/60)/60)/24)+DATE(1970,1,1)</f>
        <v>41580.793935185182</v>
      </c>
      <c r="K443">
        <v>1380826996</v>
      </c>
      <c r="L443" s="14">
        <f>(((K443/60)/60)/24)+DATE(1970,1,1)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>SUM(E443/D443)*100</f>
        <v>0</v>
      </c>
      <c r="R443" s="20" t="e">
        <f>SUM(E443/N443)</f>
        <v>#DIV/0!</v>
      </c>
      <c r="S443" t="s">
        <v>8310</v>
      </c>
      <c r="T443" t="s">
        <v>8316</v>
      </c>
    </row>
    <row r="444" spans="1:20" ht="16.5" customHeight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>(((I444/60)/60)/24)+DATE(1970,1,1)</f>
        <v>42054.888692129629</v>
      </c>
      <c r="K444">
        <v>1421788783</v>
      </c>
      <c r="L444" s="14">
        <f>(((K444/60)/60)/24)+DATE(1970,1,1)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>SUM(E444/D444)*100</f>
        <v>39.358823529411765</v>
      </c>
      <c r="R444" s="20">
        <f>SUM(E444/N444)</f>
        <v>393.58823529411762</v>
      </c>
      <c r="S444" t="s">
        <v>8310</v>
      </c>
      <c r="T444" t="s">
        <v>8316</v>
      </c>
    </row>
    <row r="445" spans="1:20" ht="16.5" customHeight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>(((I445/60)/60)/24)+DATE(1970,1,1)</f>
        <v>41680.015057870369</v>
      </c>
      <c r="K445">
        <v>1389399701</v>
      </c>
      <c r="L445" s="14">
        <f>(((K445/60)/60)/24)+DATE(1970,1,1)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>SUM(E445/D445)*100</f>
        <v>0.1</v>
      </c>
      <c r="R445" s="20">
        <f>SUM(E445/N445)</f>
        <v>5</v>
      </c>
      <c r="S445" t="s">
        <v>8310</v>
      </c>
      <c r="T445" t="s">
        <v>8316</v>
      </c>
    </row>
    <row r="446" spans="1:20" ht="16.5" customHeight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>(((I446/60)/60)/24)+DATE(1970,1,1)</f>
        <v>40954.906956018516</v>
      </c>
      <c r="K446">
        <v>1324158361</v>
      </c>
      <c r="L446" s="14">
        <f>(((K446/60)/60)/24)+DATE(1970,1,1)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>SUM(E446/D446)*100</f>
        <v>5</v>
      </c>
      <c r="R446" s="20">
        <f>SUM(E446/N446)</f>
        <v>50</v>
      </c>
      <c r="S446" t="s">
        <v>8310</v>
      </c>
      <c r="T446" t="s">
        <v>8316</v>
      </c>
    </row>
    <row r="447" spans="1:20" ht="16.5" customHeight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>(((I447/60)/60)/24)+DATE(1970,1,1)</f>
        <v>42145.335358796292</v>
      </c>
      <c r="K447">
        <v>1430899375</v>
      </c>
      <c r="L447" s="14">
        <f>(((K447/60)/60)/24)+DATE(1970,1,1)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>SUM(E447/D447)*100</f>
        <v>3.3333333333333335E-3</v>
      </c>
      <c r="R447" s="20">
        <f>SUM(E447/N447)</f>
        <v>1</v>
      </c>
      <c r="S447" t="s">
        <v>8310</v>
      </c>
      <c r="T447" t="s">
        <v>8316</v>
      </c>
    </row>
    <row r="448" spans="1:20" ht="16.5" customHeight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>(((I448/60)/60)/24)+DATE(1970,1,1)</f>
        <v>42067.083564814813</v>
      </c>
      <c r="K448">
        <v>1422842420</v>
      </c>
      <c r="L448" s="14">
        <f>(((K448/60)/60)/24)+DATE(1970,1,1)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>SUM(E448/D448)*100</f>
        <v>7.2952380952380951</v>
      </c>
      <c r="R448" s="20">
        <f>SUM(E448/N448)</f>
        <v>47.875</v>
      </c>
      <c r="S448" t="s">
        <v>8310</v>
      </c>
      <c r="T448" t="s">
        <v>8316</v>
      </c>
    </row>
    <row r="449" spans="1:20" ht="16.5" customHeight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>(((I449/60)/60)/24)+DATE(1970,1,1)</f>
        <v>41356.513460648144</v>
      </c>
      <c r="K449">
        <v>1361884763</v>
      </c>
      <c r="L449" s="14">
        <f>(((K449/60)/60)/24)+DATE(1970,1,1)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>SUM(E449/D449)*100</f>
        <v>1.6666666666666666E-2</v>
      </c>
      <c r="R449" s="20">
        <f>SUM(E449/N449)</f>
        <v>5</v>
      </c>
      <c r="S449" t="s">
        <v>8310</v>
      </c>
      <c r="T449" t="s">
        <v>8316</v>
      </c>
    </row>
    <row r="450" spans="1:20" ht="16.5" customHeight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>(((I450/60)/60)/24)+DATE(1970,1,1)</f>
        <v>41773.758043981477</v>
      </c>
      <c r="K450">
        <v>1398363095</v>
      </c>
      <c r="L450" s="14">
        <f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>SUM(E450/D450)*100</f>
        <v>3.2804000000000002</v>
      </c>
      <c r="R450" s="20">
        <f>SUM(E450/N450)</f>
        <v>20.502500000000001</v>
      </c>
      <c r="S450" t="s">
        <v>8310</v>
      </c>
      <c r="T450" t="s">
        <v>8316</v>
      </c>
    </row>
    <row r="451" spans="1:20" ht="16.5" customHeight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>(((I451/60)/60)/24)+DATE(1970,1,1)</f>
        <v>41564.568113425928</v>
      </c>
      <c r="K451">
        <v>1379425085</v>
      </c>
      <c r="L451" s="14">
        <f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>SUM(E451/D451)*100</f>
        <v>2.25</v>
      </c>
      <c r="R451" s="20">
        <f>SUM(E451/N451)</f>
        <v>9</v>
      </c>
      <c r="S451" t="s">
        <v>8310</v>
      </c>
      <c r="T451" t="s">
        <v>8316</v>
      </c>
    </row>
    <row r="452" spans="1:20" ht="16.5" customHeight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>(((I452/60)/60)/24)+DATE(1970,1,1)</f>
        <v>41684.946759259255</v>
      </c>
      <c r="K452">
        <v>1389825800</v>
      </c>
      <c r="L452" s="14">
        <f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>SUM(E452/D452)*100</f>
        <v>0.79200000000000004</v>
      </c>
      <c r="R452" s="20">
        <f>SUM(E452/N452)</f>
        <v>56.571428571428569</v>
      </c>
      <c r="S452" t="s">
        <v>8310</v>
      </c>
      <c r="T452" t="s">
        <v>8316</v>
      </c>
    </row>
    <row r="453" spans="1:20" ht="16.5" customHeight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>(((I453/60)/60)/24)+DATE(1970,1,1)</f>
        <v>41664.715173611112</v>
      </c>
      <c r="K453">
        <v>1388077791</v>
      </c>
      <c r="L453" s="14">
        <f>(((K453/60)/60)/24)+DATE(1970,1,1)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>SUM(E453/D453)*100</f>
        <v>0</v>
      </c>
      <c r="R453" s="20" t="e">
        <f>SUM(E453/N453)</f>
        <v>#DIV/0!</v>
      </c>
      <c r="S453" t="s">
        <v>8310</v>
      </c>
      <c r="T453" t="s">
        <v>8316</v>
      </c>
    </row>
    <row r="454" spans="1:20" ht="16.5" customHeight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>(((I454/60)/60)/24)+DATE(1970,1,1)</f>
        <v>42137.703877314809</v>
      </c>
      <c r="K454">
        <v>1428944015</v>
      </c>
      <c r="L454" s="14">
        <f>(((K454/60)/60)/24)+DATE(1970,1,1)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>SUM(E454/D454)*100</f>
        <v>64</v>
      </c>
      <c r="R454" s="20">
        <f>SUM(E454/N454)</f>
        <v>40</v>
      </c>
      <c r="S454" t="s">
        <v>8310</v>
      </c>
      <c r="T454" t="s">
        <v>8316</v>
      </c>
    </row>
    <row r="455" spans="1:20" ht="16.5" customHeight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>(((I455/60)/60)/24)+DATE(1970,1,1)</f>
        <v>42054.824988425928</v>
      </c>
      <c r="K455">
        <v>1422992879</v>
      </c>
      <c r="L455" s="14">
        <f>(((K455/60)/60)/24)+DATE(1970,1,1)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>SUM(E455/D455)*100</f>
        <v>2.7404479578392621E-2</v>
      </c>
      <c r="R455" s="20">
        <f>SUM(E455/N455)</f>
        <v>13</v>
      </c>
      <c r="S455" t="s">
        <v>8310</v>
      </c>
      <c r="T455" t="s">
        <v>8316</v>
      </c>
    </row>
    <row r="456" spans="1:20" ht="16.5" customHeight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>(((I456/60)/60)/24)+DATE(1970,1,1)</f>
        <v>41969.551388888889</v>
      </c>
      <c r="K456">
        <v>1414343571</v>
      </c>
      <c r="L456" s="14">
        <f>(((K456/60)/60)/24)+DATE(1970,1,1)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>SUM(E456/D456)*100</f>
        <v>0.82000000000000006</v>
      </c>
      <c r="R456" s="20">
        <f>SUM(E456/N456)</f>
        <v>16.399999999999999</v>
      </c>
      <c r="S456" t="s">
        <v>8310</v>
      </c>
      <c r="T456" t="s">
        <v>8316</v>
      </c>
    </row>
    <row r="457" spans="1:20" ht="16.5" customHeight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>(((I457/60)/60)/24)+DATE(1970,1,1)</f>
        <v>41016.021527777775</v>
      </c>
      <c r="K457">
        <v>1330733022</v>
      </c>
      <c r="L457" s="14">
        <f>(((K457/60)/60)/24)+DATE(1970,1,1)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>SUM(E457/D457)*100</f>
        <v>6.9230769230769221E-2</v>
      </c>
      <c r="R457" s="20">
        <f>SUM(E457/N457)</f>
        <v>22.5</v>
      </c>
      <c r="S457" t="s">
        <v>8310</v>
      </c>
      <c r="T457" t="s">
        <v>8316</v>
      </c>
    </row>
    <row r="458" spans="1:20" ht="16.5" customHeight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>(((I458/60)/60)/24)+DATE(1970,1,1)</f>
        <v>41569.165972222225</v>
      </c>
      <c r="K458">
        <v>1380559201</v>
      </c>
      <c r="L458" s="14">
        <f>(((K458/60)/60)/24)+DATE(1970,1,1)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>SUM(E458/D458)*100</f>
        <v>0.68631863186318631</v>
      </c>
      <c r="R458" s="20">
        <f>SUM(E458/N458)</f>
        <v>20.333333333333332</v>
      </c>
      <c r="S458" t="s">
        <v>8310</v>
      </c>
      <c r="T458" t="s">
        <v>8316</v>
      </c>
    </row>
    <row r="459" spans="1:20" ht="16.5" customHeight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>(((I459/60)/60)/24)+DATE(1970,1,1)</f>
        <v>41867.767500000002</v>
      </c>
      <c r="K459">
        <v>1405621512</v>
      </c>
      <c r="L459" s="14">
        <f>(((K459/60)/60)/24)+DATE(1970,1,1)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>SUM(E459/D459)*100</f>
        <v>0</v>
      </c>
      <c r="R459" s="20" t="e">
        <f>SUM(E459/N459)</f>
        <v>#DIV/0!</v>
      </c>
      <c r="S459" t="s">
        <v>8310</v>
      </c>
      <c r="T459" t="s">
        <v>8316</v>
      </c>
    </row>
    <row r="460" spans="1:20" ht="16.5" customHeight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>(((I460/60)/60)/24)+DATE(1970,1,1)</f>
        <v>41408.69976851852</v>
      </c>
      <c r="K460">
        <v>1365958060</v>
      </c>
      <c r="L460" s="14">
        <f>(((K460/60)/60)/24)+DATE(1970,1,1)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>SUM(E460/D460)*100</f>
        <v>8.2100000000000009</v>
      </c>
      <c r="R460" s="20">
        <f>SUM(E460/N460)</f>
        <v>16.755102040816325</v>
      </c>
      <c r="S460" t="s">
        <v>8310</v>
      </c>
      <c r="T460" t="s">
        <v>8316</v>
      </c>
    </row>
    <row r="461" spans="1:20" ht="16.5" customHeight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>(((I461/60)/60)/24)+DATE(1970,1,1)</f>
        <v>40860.682025462964</v>
      </c>
      <c r="K461">
        <v>1316013727</v>
      </c>
      <c r="L461" s="14">
        <f>(((K461/60)/60)/24)+DATE(1970,1,1)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>SUM(E461/D461)*100</f>
        <v>6.4102564102564097E-2</v>
      </c>
      <c r="R461" s="20">
        <f>SUM(E461/N461)</f>
        <v>25</v>
      </c>
      <c r="S461" t="s">
        <v>8310</v>
      </c>
      <c r="T461" t="s">
        <v>8316</v>
      </c>
    </row>
    <row r="462" spans="1:20" ht="16.5" customHeight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>(((I462/60)/60)/24)+DATE(1970,1,1)</f>
        <v>41791.166666666664</v>
      </c>
      <c r="K462">
        <v>1398862875</v>
      </c>
      <c r="L462" s="14">
        <f>(((K462/60)/60)/24)+DATE(1970,1,1)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>SUM(E462/D462)*100</f>
        <v>0.29411764705882354</v>
      </c>
      <c r="R462" s="20">
        <f>SUM(E462/N462)</f>
        <v>12.5</v>
      </c>
      <c r="S462" t="s">
        <v>8310</v>
      </c>
      <c r="T462" t="s">
        <v>8316</v>
      </c>
    </row>
    <row r="463" spans="1:20" ht="16.5" customHeight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>(((I463/60)/60)/24)+DATE(1970,1,1)</f>
        <v>41427.84684027778</v>
      </c>
      <c r="K463">
        <v>1368476367</v>
      </c>
      <c r="L463" s="14">
        <f>(((K463/60)/60)/24)+DATE(1970,1,1)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>SUM(E463/D463)*100</f>
        <v>0</v>
      </c>
      <c r="R463" s="20" t="e">
        <f>SUM(E463/N463)</f>
        <v>#DIV/0!</v>
      </c>
      <c r="S463" t="s">
        <v>8310</v>
      </c>
      <c r="T463" t="s">
        <v>8316</v>
      </c>
    </row>
    <row r="464" spans="1:20" ht="16.5" customHeight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>(((I464/60)/60)/24)+DATE(1970,1,1)</f>
        <v>40765.126631944448</v>
      </c>
      <c r="K464">
        <v>1307761341</v>
      </c>
      <c r="L464" s="14">
        <f>(((K464/60)/60)/24)+DATE(1970,1,1)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>SUM(E464/D464)*100</f>
        <v>0</v>
      </c>
      <c r="R464" s="20" t="e">
        <f>SUM(E464/N464)</f>
        <v>#DIV/0!</v>
      </c>
      <c r="S464" t="s">
        <v>8310</v>
      </c>
      <c r="T464" t="s">
        <v>8316</v>
      </c>
    </row>
    <row r="465" spans="1:20" ht="16.5" customHeight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>(((I465/60)/60)/24)+DATE(1970,1,1)</f>
        <v>40810.710104166668</v>
      </c>
      <c r="K465">
        <v>1311699753</v>
      </c>
      <c r="L465" s="14">
        <f>(((K465/60)/60)/24)+DATE(1970,1,1)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>SUM(E465/D465)*100</f>
        <v>2.2727272727272729</v>
      </c>
      <c r="R465" s="20">
        <f>SUM(E465/N465)</f>
        <v>113.63636363636364</v>
      </c>
      <c r="S465" t="s">
        <v>8310</v>
      </c>
      <c r="T465" t="s">
        <v>8316</v>
      </c>
    </row>
    <row r="466" spans="1:20" ht="16.5" customHeight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>(((I466/60)/60)/24)+DATE(1970,1,1)</f>
        <v>42508.848784722228</v>
      </c>
      <c r="K466">
        <v>1461874935</v>
      </c>
      <c r="L466" s="14">
        <f>(((K466/60)/60)/24)+DATE(1970,1,1)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>SUM(E466/D466)*100</f>
        <v>9.9009900990099015E-2</v>
      </c>
      <c r="R466" s="20">
        <f>SUM(E466/N466)</f>
        <v>1</v>
      </c>
      <c r="S466" t="s">
        <v>8310</v>
      </c>
      <c r="T466" t="s">
        <v>8316</v>
      </c>
    </row>
    <row r="467" spans="1:20" ht="16.5" customHeight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>(((I467/60)/60)/24)+DATE(1970,1,1)</f>
        <v>41817.120069444441</v>
      </c>
      <c r="K467">
        <v>1402455174</v>
      </c>
      <c r="L467" s="14">
        <f>(((K467/60)/60)/24)+DATE(1970,1,1)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>SUM(E467/D467)*100</f>
        <v>26.953125</v>
      </c>
      <c r="R467" s="20">
        <f>SUM(E467/N467)</f>
        <v>17.25</v>
      </c>
      <c r="S467" t="s">
        <v>8310</v>
      </c>
      <c r="T467" t="s">
        <v>8316</v>
      </c>
    </row>
    <row r="468" spans="1:20" ht="16.5" customHeight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>(((I468/60)/60)/24)+DATE(1970,1,1)</f>
        <v>41159.942870370374</v>
      </c>
      <c r="K468">
        <v>1344465464</v>
      </c>
      <c r="L468" s="14">
        <f>(((K468/60)/60)/24)+DATE(1970,1,1)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>SUM(E468/D468)*100</f>
        <v>0.76</v>
      </c>
      <c r="R468" s="20">
        <f>SUM(E468/N468)</f>
        <v>15.2</v>
      </c>
      <c r="S468" t="s">
        <v>8310</v>
      </c>
      <c r="T468" t="s">
        <v>8316</v>
      </c>
    </row>
    <row r="469" spans="1:20" ht="16.5" customHeight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>(((I469/60)/60)/24)+DATE(1970,1,1)</f>
        <v>41180.679791666669</v>
      </c>
      <c r="K469">
        <v>1344961134</v>
      </c>
      <c r="L469" s="14">
        <f>(((K469/60)/60)/24)+DATE(1970,1,1)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>SUM(E469/D469)*100</f>
        <v>21.574999999999999</v>
      </c>
      <c r="R469" s="20">
        <f>SUM(E469/N469)</f>
        <v>110.64102564102564</v>
      </c>
      <c r="S469" t="s">
        <v>8310</v>
      </c>
      <c r="T469" t="s">
        <v>8316</v>
      </c>
    </row>
    <row r="470" spans="1:20" ht="16.5" customHeight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>(((I470/60)/60)/24)+DATE(1970,1,1)</f>
        <v>41101.160474537035</v>
      </c>
      <c r="K470">
        <v>1336795283</v>
      </c>
      <c r="L470" s="14">
        <f>(((K470/60)/60)/24)+DATE(1970,1,1)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>SUM(E470/D470)*100</f>
        <v>0</v>
      </c>
      <c r="R470" s="20" t="e">
        <f>SUM(E470/N470)</f>
        <v>#DIV/0!</v>
      </c>
      <c r="S470" t="s">
        <v>8310</v>
      </c>
      <c r="T470" t="s">
        <v>8316</v>
      </c>
    </row>
    <row r="471" spans="1:20" ht="16.5" customHeight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>(((I471/60)/60)/24)+DATE(1970,1,1)</f>
        <v>41887.989861111113</v>
      </c>
      <c r="K471">
        <v>1404776724</v>
      </c>
      <c r="L471" s="14">
        <f>(((K471/60)/60)/24)+DATE(1970,1,1)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>SUM(E471/D471)*100</f>
        <v>0</v>
      </c>
      <c r="R471" s="20" t="e">
        <f>SUM(E471/N471)</f>
        <v>#DIV/0!</v>
      </c>
      <c r="S471" t="s">
        <v>8310</v>
      </c>
      <c r="T471" t="s">
        <v>8316</v>
      </c>
    </row>
    <row r="472" spans="1:20" ht="16.5" customHeight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>(((I472/60)/60)/24)+DATE(1970,1,1)</f>
        <v>41655.166666666664</v>
      </c>
      <c r="K472">
        <v>1385524889</v>
      </c>
      <c r="L472" s="14">
        <f>(((K472/60)/60)/24)+DATE(1970,1,1)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>SUM(E472/D472)*100</f>
        <v>1.02</v>
      </c>
      <c r="R472" s="20">
        <f>SUM(E472/N472)</f>
        <v>25.5</v>
      </c>
      <c r="S472" t="s">
        <v>8310</v>
      </c>
      <c r="T472" t="s">
        <v>8316</v>
      </c>
    </row>
    <row r="473" spans="1:20" ht="16.5" customHeight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>(((I473/60)/60)/24)+DATE(1970,1,1)</f>
        <v>41748.680312500001</v>
      </c>
      <c r="K473">
        <v>1394039979</v>
      </c>
      <c r="L473" s="14">
        <f>(((K473/60)/60)/24)+DATE(1970,1,1)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>SUM(E473/D473)*100</f>
        <v>11.892727272727273</v>
      </c>
      <c r="R473" s="20">
        <f>SUM(E473/N473)</f>
        <v>38.476470588235294</v>
      </c>
      <c r="S473" t="s">
        <v>8310</v>
      </c>
      <c r="T473" t="s">
        <v>8316</v>
      </c>
    </row>
    <row r="474" spans="1:20" ht="16.5" customHeight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>(((I474/60)/60)/24)+DATE(1970,1,1)</f>
        <v>41874.922662037039</v>
      </c>
      <c r="K474">
        <v>1406239718</v>
      </c>
      <c r="L474" s="14">
        <f>(((K474/60)/60)/24)+DATE(1970,1,1)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>SUM(E474/D474)*100</f>
        <v>17.625</v>
      </c>
      <c r="R474" s="20">
        <f>SUM(E474/N474)</f>
        <v>28.2</v>
      </c>
      <c r="S474" t="s">
        <v>8310</v>
      </c>
      <c r="T474" t="s">
        <v>8316</v>
      </c>
    </row>
    <row r="475" spans="1:20" ht="16.5" customHeight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>(((I475/60)/60)/24)+DATE(1970,1,1)</f>
        <v>41899.698136574072</v>
      </c>
      <c r="K475">
        <v>1408380319</v>
      </c>
      <c r="L475" s="14">
        <f>(((K475/60)/60)/24)+DATE(1970,1,1)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>SUM(E475/D475)*100</f>
        <v>2.87</v>
      </c>
      <c r="R475" s="20">
        <f>SUM(E475/N475)</f>
        <v>61.5</v>
      </c>
      <c r="S475" t="s">
        <v>8310</v>
      </c>
      <c r="T475" t="s">
        <v>8316</v>
      </c>
    </row>
    <row r="476" spans="1:20" ht="16.5" customHeight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>(((I476/60)/60)/24)+DATE(1970,1,1)</f>
        <v>42783.329039351855</v>
      </c>
      <c r="K476">
        <v>1484726029</v>
      </c>
      <c r="L476" s="14">
        <f>(((K476/60)/60)/24)+DATE(1970,1,1)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>SUM(E476/D476)*100</f>
        <v>3.0303030303030304E-2</v>
      </c>
      <c r="R476" s="20">
        <f>SUM(E476/N476)</f>
        <v>1</v>
      </c>
      <c r="S476" t="s">
        <v>8310</v>
      </c>
      <c r="T476" t="s">
        <v>8316</v>
      </c>
    </row>
    <row r="477" spans="1:20" ht="16.5" customHeight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>(((I477/60)/60)/24)+DATE(1970,1,1)</f>
        <v>42130.086145833338</v>
      </c>
      <c r="K477">
        <v>1428285843</v>
      </c>
      <c r="L477" s="14">
        <f>(((K477/60)/60)/24)+DATE(1970,1,1)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>SUM(E477/D477)*100</f>
        <v>0</v>
      </c>
      <c r="R477" s="20" t="e">
        <f>SUM(E477/N477)</f>
        <v>#DIV/0!</v>
      </c>
      <c r="S477" t="s">
        <v>8310</v>
      </c>
      <c r="T477" t="s">
        <v>8316</v>
      </c>
    </row>
    <row r="478" spans="1:20" ht="16.5" customHeight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>(((I478/60)/60)/24)+DATE(1970,1,1)</f>
        <v>41793.165972222225</v>
      </c>
      <c r="K478">
        <v>1398727441</v>
      </c>
      <c r="L478" s="14">
        <f>(((K478/60)/60)/24)+DATE(1970,1,1)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>SUM(E478/D478)*100</f>
        <v>2.230268181818182</v>
      </c>
      <c r="R478" s="20">
        <f>SUM(E478/N478)</f>
        <v>39.569274193548388</v>
      </c>
      <c r="S478" t="s">
        <v>8310</v>
      </c>
      <c r="T478" t="s">
        <v>8316</v>
      </c>
    </row>
    <row r="479" spans="1:20" ht="16.5" customHeight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>(((I479/60)/60)/24)+DATE(1970,1,1)</f>
        <v>41047.83488425926</v>
      </c>
      <c r="K479">
        <v>1332187334</v>
      </c>
      <c r="L479" s="14">
        <f>(((K479/60)/60)/24)+DATE(1970,1,1)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>SUM(E479/D479)*100</f>
        <v>0</v>
      </c>
      <c r="R479" s="20" t="e">
        <f>SUM(E479/N479)</f>
        <v>#DIV/0!</v>
      </c>
      <c r="S479" t="s">
        <v>8310</v>
      </c>
      <c r="T479" t="s">
        <v>8316</v>
      </c>
    </row>
    <row r="480" spans="1:20" ht="16.5" customHeight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>(((I480/60)/60)/24)+DATE(1970,1,1)</f>
        <v>42095.869317129633</v>
      </c>
      <c r="K480">
        <v>1425333109</v>
      </c>
      <c r="L480" s="14">
        <f>(((K480/60)/60)/24)+DATE(1970,1,1)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>SUM(E480/D480)*100</f>
        <v>0</v>
      </c>
      <c r="R480" s="20" t="e">
        <f>SUM(E480/N480)</f>
        <v>#DIV/0!</v>
      </c>
      <c r="S480" t="s">
        <v>8310</v>
      </c>
      <c r="T480" t="s">
        <v>8316</v>
      </c>
    </row>
    <row r="481" spans="1:20" ht="16.5" customHeight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>(((I481/60)/60)/24)+DATE(1970,1,1)</f>
        <v>41964.449479166666</v>
      </c>
      <c r="K481">
        <v>1411379235</v>
      </c>
      <c r="L481" s="14">
        <f>(((K481/60)/60)/24)+DATE(1970,1,1)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>SUM(E481/D481)*100</f>
        <v>32.56</v>
      </c>
      <c r="R481" s="20">
        <f>SUM(E481/N481)</f>
        <v>88.8</v>
      </c>
      <c r="S481" t="s">
        <v>8310</v>
      </c>
      <c r="T481" t="s">
        <v>8316</v>
      </c>
    </row>
    <row r="482" spans="1:20" ht="16.5" customHeight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>(((I482/60)/60)/24)+DATE(1970,1,1)</f>
        <v>41495.500173611108</v>
      </c>
      <c r="K482">
        <v>1373457615</v>
      </c>
      <c r="L482" s="14">
        <f>(((K482/60)/60)/24)+DATE(1970,1,1)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>SUM(E482/D482)*100</f>
        <v>19.41</v>
      </c>
      <c r="R482" s="20">
        <f>SUM(E482/N482)</f>
        <v>55.457142857142856</v>
      </c>
      <c r="S482" t="s">
        <v>8310</v>
      </c>
      <c r="T482" t="s">
        <v>8316</v>
      </c>
    </row>
    <row r="483" spans="1:20" ht="16.5" customHeight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>(((I483/60)/60)/24)+DATE(1970,1,1)</f>
        <v>41192.672326388885</v>
      </c>
      <c r="K483">
        <v>1347293289</v>
      </c>
      <c r="L483" s="14">
        <f>(((K483/60)/60)/24)+DATE(1970,1,1)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>SUM(E483/D483)*100</f>
        <v>6.1</v>
      </c>
      <c r="R483" s="20">
        <f>SUM(E483/N483)</f>
        <v>87.142857142857139</v>
      </c>
      <c r="S483" t="s">
        <v>8310</v>
      </c>
      <c r="T483" t="s">
        <v>8316</v>
      </c>
    </row>
    <row r="484" spans="1:20" ht="16.5" customHeight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>(((I484/60)/60)/24)+DATE(1970,1,1)</f>
        <v>42474.606944444444</v>
      </c>
      <c r="K484">
        <v>1458336690</v>
      </c>
      <c r="L484" s="14">
        <f>(((K484/60)/60)/24)+DATE(1970,1,1)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>SUM(E484/D484)*100</f>
        <v>0.1</v>
      </c>
      <c r="R484" s="20">
        <f>SUM(E484/N484)</f>
        <v>10</v>
      </c>
      <c r="S484" t="s">
        <v>8310</v>
      </c>
      <c r="T484" t="s">
        <v>8316</v>
      </c>
    </row>
    <row r="485" spans="1:20" ht="16.5" customHeight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>(((I485/60)/60)/24)+DATE(1970,1,1)</f>
        <v>41303.197592592594</v>
      </c>
      <c r="K485">
        <v>1354250672</v>
      </c>
      <c r="L485" s="14">
        <f>(((K485/60)/60)/24)+DATE(1970,1,1)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>SUM(E485/D485)*100</f>
        <v>50.2</v>
      </c>
      <c r="R485" s="20">
        <f>SUM(E485/N485)</f>
        <v>51.224489795918366</v>
      </c>
      <c r="S485" t="s">
        <v>8310</v>
      </c>
      <c r="T485" t="s">
        <v>8316</v>
      </c>
    </row>
    <row r="486" spans="1:20" ht="16.5" customHeight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>(((I486/60)/60)/24)+DATE(1970,1,1)</f>
        <v>42313.981157407412</v>
      </c>
      <c r="K486">
        <v>1443220372</v>
      </c>
      <c r="L486" s="14">
        <f>(((K486/60)/60)/24)+DATE(1970,1,1)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>SUM(E486/D486)*100</f>
        <v>0.18625</v>
      </c>
      <c r="R486" s="20">
        <f>SUM(E486/N486)</f>
        <v>13.545454545454545</v>
      </c>
      <c r="S486" t="s">
        <v>8310</v>
      </c>
      <c r="T486" t="s">
        <v>8316</v>
      </c>
    </row>
    <row r="487" spans="1:20" ht="16.5" customHeight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>(((I487/60)/60)/24)+DATE(1970,1,1)</f>
        <v>41411.50577546296</v>
      </c>
      <c r="K487">
        <v>1366200499</v>
      </c>
      <c r="L487" s="14">
        <f>(((K487/60)/60)/24)+DATE(1970,1,1)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>SUM(E487/D487)*100</f>
        <v>21.906971229845084</v>
      </c>
      <c r="R487" s="20">
        <f>SUM(E487/N487)</f>
        <v>66.520080000000007</v>
      </c>
      <c r="S487" t="s">
        <v>8310</v>
      </c>
      <c r="T487" t="s">
        <v>8316</v>
      </c>
    </row>
    <row r="488" spans="1:20" ht="16.5" customHeight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>(((I488/60)/60)/24)+DATE(1970,1,1)</f>
        <v>41791.94258101852</v>
      </c>
      <c r="K488">
        <v>1399070239</v>
      </c>
      <c r="L488" s="14">
        <f>(((K488/60)/60)/24)+DATE(1970,1,1)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>SUM(E488/D488)*100</f>
        <v>9.0909090909090905E-3</v>
      </c>
      <c r="R488" s="20">
        <f>SUM(E488/N488)</f>
        <v>50</v>
      </c>
      <c r="S488" t="s">
        <v>8310</v>
      </c>
      <c r="T488" t="s">
        <v>8316</v>
      </c>
    </row>
    <row r="489" spans="1:20" ht="16.5" customHeight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>(((I489/60)/60)/24)+DATE(1970,1,1)</f>
        <v>42729.636504629627</v>
      </c>
      <c r="K489">
        <v>1477491394</v>
      </c>
      <c r="L489" s="14">
        <f>(((K489/60)/60)/24)+DATE(1970,1,1)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>SUM(E489/D489)*100</f>
        <v>0</v>
      </c>
      <c r="R489" s="20" t="e">
        <f>SUM(E489/N489)</f>
        <v>#DIV/0!</v>
      </c>
      <c r="S489" t="s">
        <v>8310</v>
      </c>
      <c r="T489" t="s">
        <v>8316</v>
      </c>
    </row>
    <row r="490" spans="1:20" ht="16.5" customHeight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>(((I490/60)/60)/24)+DATE(1970,1,1)</f>
        <v>42744.054398148146</v>
      </c>
      <c r="K490">
        <v>1481332700</v>
      </c>
      <c r="L490" s="14">
        <f>(((K490/60)/60)/24)+DATE(1970,1,1)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>SUM(E490/D490)*100</f>
        <v>0</v>
      </c>
      <c r="R490" s="20" t="e">
        <f>SUM(E490/N490)</f>
        <v>#DIV/0!</v>
      </c>
      <c r="S490" t="s">
        <v>8310</v>
      </c>
      <c r="T490" t="s">
        <v>8316</v>
      </c>
    </row>
    <row r="491" spans="1:20" ht="16.5" customHeight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>(((I491/60)/60)/24)+DATE(1970,1,1)</f>
        <v>40913.481249999997</v>
      </c>
      <c r="K491">
        <v>1323084816</v>
      </c>
      <c r="L491" s="14">
        <f>(((K491/60)/60)/24)+DATE(1970,1,1)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>SUM(E491/D491)*100</f>
        <v>0.28667813379201834</v>
      </c>
      <c r="R491" s="20">
        <f>SUM(E491/N491)</f>
        <v>71.666666666666671</v>
      </c>
      <c r="S491" t="s">
        <v>8310</v>
      </c>
      <c r="T491" t="s">
        <v>8316</v>
      </c>
    </row>
    <row r="492" spans="1:20" ht="16.5" customHeight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>(((I492/60)/60)/24)+DATE(1970,1,1)</f>
        <v>41143.968576388892</v>
      </c>
      <c r="K492">
        <v>1343085285</v>
      </c>
      <c r="L492" s="14">
        <f>(((K492/60)/60)/24)+DATE(1970,1,1)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>SUM(E492/D492)*100</f>
        <v>0</v>
      </c>
      <c r="R492" s="20" t="e">
        <f>SUM(E492/N492)</f>
        <v>#DIV/0!</v>
      </c>
      <c r="S492" t="s">
        <v>8310</v>
      </c>
      <c r="T492" t="s">
        <v>8316</v>
      </c>
    </row>
    <row r="493" spans="1:20" ht="16.5" customHeight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>(((I493/60)/60)/24)+DATE(1970,1,1)</f>
        <v>42396.982627314821</v>
      </c>
      <c r="K493">
        <v>1451345699</v>
      </c>
      <c r="L493" s="14">
        <f>(((K493/60)/60)/24)+DATE(1970,1,1)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>SUM(E493/D493)*100</f>
        <v>0</v>
      </c>
      <c r="R493" s="20" t="e">
        <f>SUM(E493/N493)</f>
        <v>#DIV/0!</v>
      </c>
      <c r="S493" t="s">
        <v>8310</v>
      </c>
      <c r="T493" t="s">
        <v>8316</v>
      </c>
    </row>
    <row r="494" spans="1:20" ht="16.5" customHeight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>(((I494/60)/60)/24)+DATE(1970,1,1)</f>
        <v>42656.03506944445</v>
      </c>
      <c r="K494">
        <v>1471135830</v>
      </c>
      <c r="L494" s="14">
        <f>(((K494/60)/60)/24)+DATE(1970,1,1)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>SUM(E494/D494)*100</f>
        <v>0</v>
      </c>
      <c r="R494" s="20" t="e">
        <f>SUM(E494/N494)</f>
        <v>#DIV/0!</v>
      </c>
      <c r="S494" t="s">
        <v>8310</v>
      </c>
      <c r="T494" t="s">
        <v>8316</v>
      </c>
    </row>
    <row r="495" spans="1:20" ht="16.5" customHeight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>(((I495/60)/60)/24)+DATE(1970,1,1)</f>
        <v>42144.726134259254</v>
      </c>
      <c r="K495">
        <v>1429550738</v>
      </c>
      <c r="L495" s="14">
        <f>(((K495/60)/60)/24)+DATE(1970,1,1)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>SUM(E495/D495)*100</f>
        <v>0</v>
      </c>
      <c r="R495" s="20" t="e">
        <f>SUM(E495/N495)</f>
        <v>#DIV/0!</v>
      </c>
      <c r="S495" t="s">
        <v>8310</v>
      </c>
      <c r="T495" t="s">
        <v>8316</v>
      </c>
    </row>
    <row r="496" spans="1:20" ht="16.5" customHeight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>(((I496/60)/60)/24)+DATE(1970,1,1)</f>
        <v>41823.125</v>
      </c>
      <c r="K496">
        <v>1402343765</v>
      </c>
      <c r="L496" s="14">
        <f>(((K496/60)/60)/24)+DATE(1970,1,1)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>SUM(E496/D496)*100</f>
        <v>0.155</v>
      </c>
      <c r="R496" s="20">
        <f>SUM(E496/N496)</f>
        <v>10.333333333333334</v>
      </c>
      <c r="S496" t="s">
        <v>8310</v>
      </c>
      <c r="T496" t="s">
        <v>8316</v>
      </c>
    </row>
    <row r="497" spans="1:20" ht="16.5" customHeight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>(((I497/60)/60)/24)+DATE(1970,1,1)</f>
        <v>42201.827604166669</v>
      </c>
      <c r="K497">
        <v>1434484305</v>
      </c>
      <c r="L497" s="14">
        <f>(((K497/60)/60)/24)+DATE(1970,1,1)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>SUM(E497/D497)*100</f>
        <v>0</v>
      </c>
      <c r="R497" s="20" t="e">
        <f>SUM(E497/N497)</f>
        <v>#DIV/0!</v>
      </c>
      <c r="S497" t="s">
        <v>8310</v>
      </c>
      <c r="T497" t="s">
        <v>8316</v>
      </c>
    </row>
    <row r="498" spans="1:20" ht="16.5" customHeight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>(((I498/60)/60)/24)+DATE(1970,1,1)</f>
        <v>41680.93141203704</v>
      </c>
      <c r="K498">
        <v>1386886874</v>
      </c>
      <c r="L498" s="14">
        <f>(((K498/60)/60)/24)+DATE(1970,1,1)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>SUM(E498/D498)*100</f>
        <v>1.6666666666666668E-3</v>
      </c>
      <c r="R498" s="20">
        <f>SUM(E498/N498)</f>
        <v>1</v>
      </c>
      <c r="S498" t="s">
        <v>8310</v>
      </c>
      <c r="T498" t="s">
        <v>8316</v>
      </c>
    </row>
    <row r="499" spans="1:20" ht="16.5" customHeight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>(((I499/60)/60)/24)+DATE(1970,1,1)</f>
        <v>41998.208333333328</v>
      </c>
      <c r="K499">
        <v>1414889665</v>
      </c>
      <c r="L499" s="14">
        <f>(((K499/60)/60)/24)+DATE(1970,1,1)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>SUM(E499/D499)*100</f>
        <v>0.6696428571428571</v>
      </c>
      <c r="R499" s="20">
        <f>SUM(E499/N499)</f>
        <v>10</v>
      </c>
      <c r="S499" t="s">
        <v>8310</v>
      </c>
      <c r="T499" t="s">
        <v>8316</v>
      </c>
    </row>
    <row r="500" spans="1:20" ht="16.5" customHeight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>(((I500/60)/60)/24)+DATE(1970,1,1)</f>
        <v>40900.762141203704</v>
      </c>
      <c r="K500">
        <v>1321035449</v>
      </c>
      <c r="L500" s="14">
        <f>(((K500/60)/60)/24)+DATE(1970,1,1)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>SUM(E500/D500)*100</f>
        <v>4.5985132395404564</v>
      </c>
      <c r="R500" s="20">
        <f>SUM(E500/N500)</f>
        <v>136.09090909090909</v>
      </c>
      <c r="S500" t="s">
        <v>8310</v>
      </c>
      <c r="T500" t="s">
        <v>8316</v>
      </c>
    </row>
    <row r="501" spans="1:20" ht="16.5" customHeight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>(((I501/60)/60)/24)+DATE(1970,1,1)</f>
        <v>40098.874305555553</v>
      </c>
      <c r="K501">
        <v>1250630968</v>
      </c>
      <c r="L501" s="14">
        <f>(((K501/60)/60)/24)+DATE(1970,1,1)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>SUM(E501/D501)*100</f>
        <v>9.5500000000000007</v>
      </c>
      <c r="R501" s="20">
        <f>SUM(E501/N501)</f>
        <v>73.461538461538467</v>
      </c>
      <c r="S501" t="s">
        <v>8310</v>
      </c>
      <c r="T501" t="s">
        <v>8316</v>
      </c>
    </row>
    <row r="502" spans="1:20" ht="16.5" customHeight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>(((I502/60)/60)/24)+DATE(1970,1,1)</f>
        <v>40306.927777777775</v>
      </c>
      <c r="K502">
        <v>1268255751</v>
      </c>
      <c r="L502" s="14">
        <f>(((K502/60)/60)/24)+DATE(1970,1,1)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>SUM(E502/D502)*100</f>
        <v>3.3076923076923079</v>
      </c>
      <c r="R502" s="20">
        <f>SUM(E502/N502)</f>
        <v>53.75</v>
      </c>
      <c r="S502" t="s">
        <v>8310</v>
      </c>
      <c r="T502" t="s">
        <v>8316</v>
      </c>
    </row>
    <row r="503" spans="1:20" ht="16.5" customHeight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>(((I503/60)/60)/24)+DATE(1970,1,1)</f>
        <v>40733.234386574077</v>
      </c>
      <c r="K503">
        <v>1307597851</v>
      </c>
      <c r="L503" s="14">
        <f>(((K503/60)/60)/24)+DATE(1970,1,1)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>SUM(E503/D503)*100</f>
        <v>0</v>
      </c>
      <c r="R503" s="20" t="e">
        <f>SUM(E503/N503)</f>
        <v>#DIV/0!</v>
      </c>
      <c r="S503" t="s">
        <v>8310</v>
      </c>
      <c r="T503" t="s">
        <v>8316</v>
      </c>
    </row>
    <row r="504" spans="1:20" ht="16.5" customHeight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>(((I504/60)/60)/24)+DATE(1970,1,1)</f>
        <v>40986.511863425927</v>
      </c>
      <c r="K504">
        <v>1329484625</v>
      </c>
      <c r="L504" s="14">
        <f>(((K504/60)/60)/24)+DATE(1970,1,1)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>SUM(E504/D504)*100</f>
        <v>1.1499999999999999</v>
      </c>
      <c r="R504" s="20">
        <f>SUM(E504/N504)</f>
        <v>57.5</v>
      </c>
      <c r="S504" t="s">
        <v>8310</v>
      </c>
      <c r="T504" t="s">
        <v>8316</v>
      </c>
    </row>
    <row r="505" spans="1:20" ht="16.5" customHeight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>(((I505/60)/60)/24)+DATE(1970,1,1)</f>
        <v>42021.526655092588</v>
      </c>
      <c r="K505">
        <v>1418906303</v>
      </c>
      <c r="L505" s="14">
        <f>(((K505/60)/60)/24)+DATE(1970,1,1)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>SUM(E505/D505)*100</f>
        <v>1.7538461538461538</v>
      </c>
      <c r="R505" s="20">
        <f>SUM(E505/N505)</f>
        <v>12.666666666666666</v>
      </c>
      <c r="S505" t="s">
        <v>8310</v>
      </c>
      <c r="T505" t="s">
        <v>8316</v>
      </c>
    </row>
    <row r="506" spans="1:20" ht="16.5" customHeight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>(((I506/60)/60)/24)+DATE(1970,1,1)</f>
        <v>41009.941979166666</v>
      </c>
      <c r="K506">
        <v>1328916987</v>
      </c>
      <c r="L506" s="14">
        <f>(((K506/60)/60)/24)+DATE(1970,1,1)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>SUM(E506/D506)*100</f>
        <v>1.3673469387755102</v>
      </c>
      <c r="R506" s="20">
        <f>SUM(E506/N506)</f>
        <v>67</v>
      </c>
      <c r="S506" t="s">
        <v>8310</v>
      </c>
      <c r="T506" t="s">
        <v>8316</v>
      </c>
    </row>
    <row r="507" spans="1:20" ht="16.5" customHeight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>(((I507/60)/60)/24)+DATE(1970,1,1)</f>
        <v>42363.098217592589</v>
      </c>
      <c r="K507">
        <v>1447122086</v>
      </c>
      <c r="L507" s="14">
        <f>(((K507/60)/60)/24)+DATE(1970,1,1)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>SUM(E507/D507)*100</f>
        <v>0.43333333333333329</v>
      </c>
      <c r="R507" s="20">
        <f>SUM(E507/N507)</f>
        <v>3.7142857142857144</v>
      </c>
      <c r="S507" t="s">
        <v>8310</v>
      </c>
      <c r="T507" t="s">
        <v>8316</v>
      </c>
    </row>
    <row r="508" spans="1:20" ht="16.5" customHeight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>(((I508/60)/60)/24)+DATE(1970,1,1)</f>
        <v>41496.552314814813</v>
      </c>
      <c r="K508">
        <v>1373548520</v>
      </c>
      <c r="L508" s="14">
        <f>(((K508/60)/60)/24)+DATE(1970,1,1)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>SUM(E508/D508)*100</f>
        <v>0.125</v>
      </c>
      <c r="R508" s="20">
        <f>SUM(E508/N508)</f>
        <v>250</v>
      </c>
      <c r="S508" t="s">
        <v>8310</v>
      </c>
      <c r="T508" t="s">
        <v>8316</v>
      </c>
    </row>
    <row r="509" spans="1:20" ht="16.5" customHeight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>(((I509/60)/60)/24)+DATE(1970,1,1)</f>
        <v>41201.958993055552</v>
      </c>
      <c r="K509">
        <v>1346799657</v>
      </c>
      <c r="L509" s="14">
        <f>(((K509/60)/60)/24)+DATE(1970,1,1)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>SUM(E509/D509)*100</f>
        <v>3.2</v>
      </c>
      <c r="R509" s="20">
        <f>SUM(E509/N509)</f>
        <v>64</v>
      </c>
      <c r="S509" t="s">
        <v>8310</v>
      </c>
      <c r="T509" t="s">
        <v>8316</v>
      </c>
    </row>
    <row r="510" spans="1:20" ht="16.5" customHeight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>(((I510/60)/60)/24)+DATE(1970,1,1)</f>
        <v>41054.593055555553</v>
      </c>
      <c r="K510">
        <v>1332808501</v>
      </c>
      <c r="L510" s="14">
        <f>(((K510/60)/60)/24)+DATE(1970,1,1)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>SUM(E510/D510)*100</f>
        <v>0.8</v>
      </c>
      <c r="R510" s="20">
        <f>SUM(E510/N510)</f>
        <v>133.33333333333334</v>
      </c>
      <c r="S510" t="s">
        <v>8310</v>
      </c>
      <c r="T510" t="s">
        <v>8316</v>
      </c>
    </row>
    <row r="511" spans="1:20" ht="16.5" customHeight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>(((I511/60)/60)/24)+DATE(1970,1,1)</f>
        <v>42183.631597222222</v>
      </c>
      <c r="K511">
        <v>1432912170</v>
      </c>
      <c r="L511" s="14">
        <f>(((K511/60)/60)/24)+DATE(1970,1,1)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>SUM(E511/D511)*100</f>
        <v>0.2</v>
      </c>
      <c r="R511" s="20">
        <f>SUM(E511/N511)</f>
        <v>10</v>
      </c>
      <c r="S511" t="s">
        <v>8310</v>
      </c>
      <c r="T511" t="s">
        <v>8316</v>
      </c>
    </row>
    <row r="512" spans="1:20" ht="16.5" customHeight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>(((I512/60)/60)/24)+DATE(1970,1,1)</f>
        <v>42430.176377314812</v>
      </c>
      <c r="K512">
        <v>1454213639</v>
      </c>
      <c r="L512" s="14">
        <f>(((K512/60)/60)/24)+DATE(1970,1,1)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>SUM(E512/D512)*100</f>
        <v>0</v>
      </c>
      <c r="R512" s="20" t="e">
        <f>SUM(E512/N512)</f>
        <v>#DIV/0!</v>
      </c>
      <c r="S512" t="s">
        <v>8310</v>
      </c>
      <c r="T512" t="s">
        <v>8316</v>
      </c>
    </row>
    <row r="513" spans="1:20" ht="16.5" customHeight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>(((I513/60)/60)/24)+DATE(1970,1,1)</f>
        <v>41370.261365740742</v>
      </c>
      <c r="K513">
        <v>1362640582</v>
      </c>
      <c r="L513" s="14">
        <f>(((K513/60)/60)/24)+DATE(1970,1,1)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>SUM(E513/D513)*100</f>
        <v>3</v>
      </c>
      <c r="R513" s="20">
        <f>SUM(E513/N513)</f>
        <v>30</v>
      </c>
      <c r="S513" t="s">
        <v>8310</v>
      </c>
      <c r="T513" t="s">
        <v>8316</v>
      </c>
    </row>
    <row r="514" spans="1:20" ht="16.5" customHeight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>(((I514/60)/60)/24)+DATE(1970,1,1)</f>
        <v>42694.783877314811</v>
      </c>
      <c r="K514">
        <v>1475776127</v>
      </c>
      <c r="L514" s="14">
        <f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>SUM(E514/D514)*100</f>
        <v>0.13749999999999998</v>
      </c>
      <c r="R514" s="20">
        <f>SUM(E514/N514)</f>
        <v>5.5</v>
      </c>
      <c r="S514" t="s">
        <v>8310</v>
      </c>
      <c r="T514" t="s">
        <v>8316</v>
      </c>
    </row>
    <row r="515" spans="1:20" ht="16.5" customHeight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>(((I515/60)/60)/24)+DATE(1970,1,1)</f>
        <v>42597.291666666672</v>
      </c>
      <c r="K515">
        <v>1467387705</v>
      </c>
      <c r="L515" s="14">
        <f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>SUM(E515/D515)*100</f>
        <v>13.923999999999999</v>
      </c>
      <c r="R515" s="20">
        <f>SUM(E515/N515)</f>
        <v>102.38235294117646</v>
      </c>
      <c r="S515" t="s">
        <v>8310</v>
      </c>
      <c r="T515" t="s">
        <v>8316</v>
      </c>
    </row>
    <row r="516" spans="1:20" ht="16.5" customHeight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>(((I516/60)/60)/24)+DATE(1970,1,1)</f>
        <v>41860.613969907405</v>
      </c>
      <c r="K516">
        <v>1405003447</v>
      </c>
      <c r="L516" s="14">
        <f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>SUM(E516/D516)*100</f>
        <v>3.3333333333333335</v>
      </c>
      <c r="R516" s="20">
        <f>SUM(E516/N516)</f>
        <v>16.666666666666668</v>
      </c>
      <c r="S516" t="s">
        <v>8310</v>
      </c>
      <c r="T516" t="s">
        <v>8316</v>
      </c>
    </row>
    <row r="517" spans="1:20" ht="16.5" customHeight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>(((I517/60)/60)/24)+DATE(1970,1,1)</f>
        <v>42367.490752314814</v>
      </c>
      <c r="K517">
        <v>1447933601</v>
      </c>
      <c r="L517" s="14">
        <f>(((K517/60)/60)/24)+DATE(1970,1,1)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>SUM(E517/D517)*100</f>
        <v>25.41340206185567</v>
      </c>
      <c r="R517" s="20">
        <f>SUM(E517/N517)</f>
        <v>725.02941176470586</v>
      </c>
      <c r="S517" t="s">
        <v>8310</v>
      </c>
      <c r="T517" t="s">
        <v>8316</v>
      </c>
    </row>
    <row r="518" spans="1:20" ht="16.5" customHeight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>(((I518/60)/60)/24)+DATE(1970,1,1)</f>
        <v>42151.778703703705</v>
      </c>
      <c r="K518">
        <v>1427568080</v>
      </c>
      <c r="L518" s="14">
        <f>(((K518/60)/60)/24)+DATE(1970,1,1)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>SUM(E518/D518)*100</f>
        <v>0</v>
      </c>
      <c r="R518" s="20" t="e">
        <f>SUM(E518/N518)</f>
        <v>#DIV/0!</v>
      </c>
      <c r="S518" t="s">
        <v>8310</v>
      </c>
      <c r="T518" t="s">
        <v>8316</v>
      </c>
    </row>
    <row r="519" spans="1:20" ht="16.5" customHeight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>(((I519/60)/60)/24)+DATE(1970,1,1)</f>
        <v>42768.615289351852</v>
      </c>
      <c r="K519">
        <v>1483454761</v>
      </c>
      <c r="L519" s="14">
        <f>(((K519/60)/60)/24)+DATE(1970,1,1)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>SUM(E519/D519)*100</f>
        <v>1.3666666666666667</v>
      </c>
      <c r="R519" s="20">
        <f>SUM(E519/N519)</f>
        <v>68.333333333333329</v>
      </c>
      <c r="S519" t="s">
        <v>8310</v>
      </c>
      <c r="T519" t="s">
        <v>8316</v>
      </c>
    </row>
    <row r="520" spans="1:20" ht="16.5" customHeight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>(((I520/60)/60)/24)+DATE(1970,1,1)</f>
        <v>42253.615277777775</v>
      </c>
      <c r="K520">
        <v>1438958824</v>
      </c>
      <c r="L520" s="14">
        <f>(((K520/60)/60)/24)+DATE(1970,1,1)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>SUM(E520/D520)*100</f>
        <v>0</v>
      </c>
      <c r="R520" s="20" t="e">
        <f>SUM(E520/N520)</f>
        <v>#DIV/0!</v>
      </c>
      <c r="S520" t="s">
        <v>8310</v>
      </c>
      <c r="T520" t="s">
        <v>8316</v>
      </c>
    </row>
    <row r="521" spans="1:20" ht="16.5" customHeight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>(((I521/60)/60)/24)+DATE(1970,1,1)</f>
        <v>41248.391446759262</v>
      </c>
      <c r="K521">
        <v>1352107421</v>
      </c>
      <c r="L521" s="14">
        <f>(((K521/60)/60)/24)+DATE(1970,1,1)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>SUM(E521/D521)*100</f>
        <v>22.881426547787683</v>
      </c>
      <c r="R521" s="20">
        <f>SUM(E521/N521)</f>
        <v>39.228571428571428</v>
      </c>
      <c r="S521" t="s">
        <v>8310</v>
      </c>
      <c r="T521" t="s">
        <v>8316</v>
      </c>
    </row>
    <row r="522" spans="1:20" ht="16.5" customHeight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>(((I522/60)/60)/24)+DATE(1970,1,1)</f>
        <v>42348.702094907407</v>
      </c>
      <c r="K522">
        <v>1447174261</v>
      </c>
      <c r="L522" s="14">
        <f>(((K522/60)/60)/24)+DATE(1970,1,1)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>SUM(E522/D522)*100</f>
        <v>102.1</v>
      </c>
      <c r="R522" s="20">
        <f>SUM(E522/N522)</f>
        <v>150.14705882352942</v>
      </c>
      <c r="S522" t="s">
        <v>8317</v>
      </c>
      <c r="T522" t="s">
        <v>8318</v>
      </c>
    </row>
    <row r="523" spans="1:20" ht="16.5" customHeight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>(((I523/60)/60)/24)+DATE(1970,1,1)</f>
        <v>42675.207638888889</v>
      </c>
      <c r="K523">
        <v>1475460819</v>
      </c>
      <c r="L523" s="14">
        <f>(((K523/60)/60)/24)+DATE(1970,1,1)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>SUM(E523/D523)*100</f>
        <v>104.64</v>
      </c>
      <c r="R523" s="20">
        <f>SUM(E523/N523)</f>
        <v>93.428571428571431</v>
      </c>
      <c r="S523" t="s">
        <v>8317</v>
      </c>
      <c r="T523" t="s">
        <v>8318</v>
      </c>
    </row>
    <row r="524" spans="1:20" ht="16.5" customHeight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>(((I524/60)/60)/24)+DATE(1970,1,1)</f>
        <v>42449.999131944445</v>
      </c>
      <c r="K524">
        <v>1456793925</v>
      </c>
      <c r="L524" s="14">
        <f>(((K524/60)/60)/24)+DATE(1970,1,1)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>SUM(E524/D524)*100</f>
        <v>114.66666666666667</v>
      </c>
      <c r="R524" s="20">
        <f>SUM(E524/N524)</f>
        <v>110.96774193548387</v>
      </c>
      <c r="S524" t="s">
        <v>8317</v>
      </c>
      <c r="T524" t="s">
        <v>8318</v>
      </c>
    </row>
    <row r="525" spans="1:20" ht="16.5" customHeight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>(((I525/60)/60)/24)+DATE(1970,1,1)</f>
        <v>42268.13282407407</v>
      </c>
      <c r="K525">
        <v>1440213076</v>
      </c>
      <c r="L525" s="14">
        <f>(((K525/60)/60)/24)+DATE(1970,1,1)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>SUM(E525/D525)*100</f>
        <v>120.6</v>
      </c>
      <c r="R525" s="20">
        <f>SUM(E525/N525)</f>
        <v>71.785714285714292</v>
      </c>
      <c r="S525" t="s">
        <v>8317</v>
      </c>
      <c r="T525" t="s">
        <v>8318</v>
      </c>
    </row>
    <row r="526" spans="1:20" ht="16.5" customHeight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>(((I526/60)/60)/24)+DATE(1970,1,1)</f>
        <v>42522.717233796298</v>
      </c>
      <c r="K526">
        <v>1462209169</v>
      </c>
      <c r="L526" s="14">
        <f>(((K526/60)/60)/24)+DATE(1970,1,1)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>SUM(E526/D526)*100</f>
        <v>108.67285714285715</v>
      </c>
      <c r="R526" s="20">
        <f>SUM(E526/N526)</f>
        <v>29.258076923076924</v>
      </c>
      <c r="S526" t="s">
        <v>8317</v>
      </c>
      <c r="T526" t="s">
        <v>8318</v>
      </c>
    </row>
    <row r="527" spans="1:20" ht="16.5" customHeight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>(((I527/60)/60)/24)+DATE(1970,1,1)</f>
        <v>41895.400937500002</v>
      </c>
      <c r="K527">
        <v>1406713041</v>
      </c>
      <c r="L527" s="14">
        <f>(((K527/60)/60)/24)+DATE(1970,1,1)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>SUM(E527/D527)*100</f>
        <v>100</v>
      </c>
      <c r="R527" s="20">
        <f>SUM(E527/N527)</f>
        <v>1000</v>
      </c>
      <c r="S527" t="s">
        <v>8317</v>
      </c>
      <c r="T527" t="s">
        <v>8318</v>
      </c>
    </row>
    <row r="528" spans="1:20" ht="16.5" customHeight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>(((I528/60)/60)/24)+DATE(1970,1,1)</f>
        <v>42223.708333333328</v>
      </c>
      <c r="K528">
        <v>1436278344</v>
      </c>
      <c r="L528" s="14">
        <f>(((K528/60)/60)/24)+DATE(1970,1,1)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>SUM(E528/D528)*100</f>
        <v>113.99999999999999</v>
      </c>
      <c r="R528" s="20">
        <f>SUM(E528/N528)</f>
        <v>74.347826086956516</v>
      </c>
      <c r="S528" t="s">
        <v>8317</v>
      </c>
      <c r="T528" t="s">
        <v>8318</v>
      </c>
    </row>
    <row r="529" spans="1:20" ht="16.5" customHeight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>(((I529/60)/60)/24)+DATE(1970,1,1)</f>
        <v>42783.670138888891</v>
      </c>
      <c r="K529">
        <v>1484715366</v>
      </c>
      <c r="L529" s="14">
        <f>(((K529/60)/60)/24)+DATE(1970,1,1)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>SUM(E529/D529)*100</f>
        <v>100.85</v>
      </c>
      <c r="R529" s="20">
        <f>SUM(E529/N529)</f>
        <v>63.829113924050631</v>
      </c>
      <c r="S529" t="s">
        <v>8317</v>
      </c>
      <c r="T529" t="s">
        <v>8318</v>
      </c>
    </row>
    <row r="530" spans="1:20" ht="16.5" customHeight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>(((I530/60)/60)/24)+DATE(1970,1,1)</f>
        <v>42176.888888888891</v>
      </c>
      <c r="K530">
        <v>1433109907</v>
      </c>
      <c r="L530" s="14">
        <f>(((K530/60)/60)/24)+DATE(1970,1,1)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>SUM(E530/D530)*100</f>
        <v>115.65217391304347</v>
      </c>
      <c r="R530" s="20">
        <f>SUM(E530/N530)</f>
        <v>44.333333333333336</v>
      </c>
      <c r="S530" t="s">
        <v>8317</v>
      </c>
      <c r="T530" t="s">
        <v>8318</v>
      </c>
    </row>
    <row r="531" spans="1:20" ht="16.5" customHeight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>(((I531/60)/60)/24)+DATE(1970,1,1)</f>
        <v>42746.208333333328</v>
      </c>
      <c r="K531">
        <v>1482281094</v>
      </c>
      <c r="L531" s="14">
        <f>(((K531/60)/60)/24)+DATE(1970,1,1)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>SUM(E531/D531)*100</f>
        <v>130.41666666666666</v>
      </c>
      <c r="R531" s="20">
        <f>SUM(E531/N531)</f>
        <v>86.944444444444443</v>
      </c>
      <c r="S531" t="s">
        <v>8317</v>
      </c>
      <c r="T531" t="s">
        <v>8318</v>
      </c>
    </row>
    <row r="532" spans="1:20" ht="16.5" customHeight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>(((I532/60)/60)/24)+DATE(1970,1,1)</f>
        <v>42179.083333333328</v>
      </c>
      <c r="K532">
        <v>1433254268</v>
      </c>
      <c r="L532" s="14">
        <f>(((K532/60)/60)/24)+DATE(1970,1,1)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>SUM(E532/D532)*100</f>
        <v>107.78267254038178</v>
      </c>
      <c r="R532" s="20">
        <f>SUM(E532/N532)</f>
        <v>126.55172413793103</v>
      </c>
      <c r="S532" t="s">
        <v>8317</v>
      </c>
      <c r="T532" t="s">
        <v>8318</v>
      </c>
    </row>
    <row r="533" spans="1:20" ht="16.5" customHeight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>(((I533/60)/60)/24)+DATE(1970,1,1)</f>
        <v>42721.290972222225</v>
      </c>
      <c r="K533">
        <v>1478050429</v>
      </c>
      <c r="L533" s="14">
        <f>(((K533/60)/60)/24)+DATE(1970,1,1)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>SUM(E533/D533)*100</f>
        <v>100</v>
      </c>
      <c r="R533" s="20">
        <f>SUM(E533/N533)</f>
        <v>129.03225806451613</v>
      </c>
      <c r="S533" t="s">
        <v>8317</v>
      </c>
      <c r="T533" t="s">
        <v>8318</v>
      </c>
    </row>
    <row r="534" spans="1:20" ht="16.5" customHeight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>(((I534/60)/60)/24)+DATE(1970,1,1)</f>
        <v>42503.007037037038</v>
      </c>
      <c r="K534">
        <v>1460506208</v>
      </c>
      <c r="L534" s="14">
        <f>(((K534/60)/60)/24)+DATE(1970,1,1)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>SUM(E534/D534)*100</f>
        <v>123.25</v>
      </c>
      <c r="R534" s="20">
        <f>SUM(E534/N534)</f>
        <v>71.242774566473983</v>
      </c>
      <c r="S534" t="s">
        <v>8317</v>
      </c>
      <c r="T534" t="s">
        <v>8318</v>
      </c>
    </row>
    <row r="535" spans="1:20" ht="16.5" customHeight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>(((I535/60)/60)/24)+DATE(1970,1,1)</f>
        <v>42506.43478009259</v>
      </c>
      <c r="K535">
        <v>1461320765</v>
      </c>
      <c r="L535" s="14">
        <f>(((K535/60)/60)/24)+DATE(1970,1,1)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>SUM(E535/D535)*100</f>
        <v>100.2</v>
      </c>
      <c r="R535" s="20">
        <f>SUM(E535/N535)</f>
        <v>117.88235294117646</v>
      </c>
      <c r="S535" t="s">
        <v>8317</v>
      </c>
      <c r="T535" t="s">
        <v>8318</v>
      </c>
    </row>
    <row r="536" spans="1:20" ht="16.5" customHeight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>(((I536/60)/60)/24)+DATE(1970,1,1)</f>
        <v>42309.958333333328</v>
      </c>
      <c r="K536">
        <v>1443036470</v>
      </c>
      <c r="L536" s="14">
        <f>(((K536/60)/60)/24)+DATE(1970,1,1)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>SUM(E536/D536)*100</f>
        <v>104.66666666666666</v>
      </c>
      <c r="R536" s="20">
        <f>SUM(E536/N536)</f>
        <v>327.08333333333331</v>
      </c>
      <c r="S536" t="s">
        <v>8317</v>
      </c>
      <c r="T536" t="s">
        <v>8318</v>
      </c>
    </row>
    <row r="537" spans="1:20" ht="16.5" customHeight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>(((I537/60)/60)/24)+DATE(1970,1,1)</f>
        <v>42741.545196759253</v>
      </c>
      <c r="K537">
        <v>1481115905</v>
      </c>
      <c r="L537" s="14">
        <f>(((K537/60)/60)/24)+DATE(1970,1,1)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>SUM(E537/D537)*100</f>
        <v>102.49999999999999</v>
      </c>
      <c r="R537" s="20">
        <f>SUM(E537/N537)</f>
        <v>34.745762711864408</v>
      </c>
      <c r="S537" t="s">
        <v>8317</v>
      </c>
      <c r="T537" t="s">
        <v>8318</v>
      </c>
    </row>
    <row r="538" spans="1:20" ht="16.5" customHeight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>(((I538/60)/60)/24)+DATE(1970,1,1)</f>
        <v>42219.75</v>
      </c>
      <c r="K538">
        <v>1435133807</v>
      </c>
      <c r="L538" s="14">
        <f>(((K538/60)/60)/24)+DATE(1970,1,1)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>SUM(E538/D538)*100</f>
        <v>118.25757575757576</v>
      </c>
      <c r="R538" s="20">
        <f>SUM(E538/N538)</f>
        <v>100.06410256410257</v>
      </c>
      <c r="S538" t="s">
        <v>8317</v>
      </c>
      <c r="T538" t="s">
        <v>8318</v>
      </c>
    </row>
    <row r="539" spans="1:20" ht="16.5" customHeight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>(((I539/60)/60)/24)+DATE(1970,1,1)</f>
        <v>42312.810081018513</v>
      </c>
      <c r="K539">
        <v>1444069591</v>
      </c>
      <c r="L539" s="14">
        <f>(((K539/60)/60)/24)+DATE(1970,1,1)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>SUM(E539/D539)*100</f>
        <v>120.5</v>
      </c>
      <c r="R539" s="20">
        <f>SUM(E539/N539)</f>
        <v>40.847457627118644</v>
      </c>
      <c r="S539" t="s">
        <v>8317</v>
      </c>
      <c r="T539" t="s">
        <v>8318</v>
      </c>
    </row>
    <row r="540" spans="1:20" ht="16.5" customHeight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>(((I540/60)/60)/24)+DATE(1970,1,1)</f>
        <v>42503.794710648144</v>
      </c>
      <c r="K540">
        <v>1460574263</v>
      </c>
      <c r="L540" s="14">
        <f>(((K540/60)/60)/24)+DATE(1970,1,1)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>SUM(E540/D540)*100</f>
        <v>302.42</v>
      </c>
      <c r="R540" s="20">
        <f>SUM(E540/N540)</f>
        <v>252.01666666666668</v>
      </c>
      <c r="S540" t="s">
        <v>8317</v>
      </c>
      <c r="T540" t="s">
        <v>8318</v>
      </c>
    </row>
    <row r="541" spans="1:20" ht="16.5" customHeight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>(((I541/60)/60)/24)+DATE(1970,1,1)</f>
        <v>42556.049849537041</v>
      </c>
      <c r="K541">
        <v>1465866707</v>
      </c>
      <c r="L541" s="14">
        <f>(((K541/60)/60)/24)+DATE(1970,1,1)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>SUM(E541/D541)*100</f>
        <v>100.64400000000001</v>
      </c>
      <c r="R541" s="20">
        <f>SUM(E541/N541)</f>
        <v>25.161000000000001</v>
      </c>
      <c r="S541" t="s">
        <v>8317</v>
      </c>
      <c r="T541" t="s">
        <v>8318</v>
      </c>
    </row>
    <row r="542" spans="1:20" ht="16.5" customHeight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>(((I542/60)/60)/24)+DATE(1970,1,1)</f>
        <v>42039.817199074074</v>
      </c>
      <c r="K542">
        <v>1420486606</v>
      </c>
      <c r="L542" s="14">
        <f>(((K542/60)/60)/24)+DATE(1970,1,1)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>SUM(E542/D542)*100</f>
        <v>6.6666666666666671E-3</v>
      </c>
      <c r="R542" s="20">
        <f>SUM(E542/N542)</f>
        <v>1</v>
      </c>
      <c r="S542" t="s">
        <v>8319</v>
      </c>
      <c r="T542" t="s">
        <v>8320</v>
      </c>
    </row>
    <row r="543" spans="1:20" ht="16.5" customHeight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>(((I543/60)/60)/24)+DATE(1970,1,1)</f>
        <v>42306.046689814815</v>
      </c>
      <c r="K543">
        <v>1443488834</v>
      </c>
      <c r="L543" s="14">
        <f>(((K543/60)/60)/24)+DATE(1970,1,1)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>SUM(E543/D543)*100</f>
        <v>0.55555555555555558</v>
      </c>
      <c r="R543" s="20">
        <f>SUM(E543/N543)</f>
        <v>25</v>
      </c>
      <c r="S543" t="s">
        <v>8319</v>
      </c>
      <c r="T543" t="s">
        <v>8320</v>
      </c>
    </row>
    <row r="544" spans="1:20" ht="16.5" customHeight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>(((I544/60)/60)/24)+DATE(1970,1,1)</f>
        <v>42493.695787037039</v>
      </c>
      <c r="K544">
        <v>1457113316</v>
      </c>
      <c r="L544" s="14">
        <f>(((K544/60)/60)/24)+DATE(1970,1,1)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>SUM(E544/D544)*100</f>
        <v>3.9999999999999996E-4</v>
      </c>
      <c r="R544" s="20">
        <f>SUM(E544/N544)</f>
        <v>1</v>
      </c>
      <c r="S544" t="s">
        <v>8319</v>
      </c>
      <c r="T544" t="s">
        <v>8320</v>
      </c>
    </row>
    <row r="545" spans="1:20" ht="16.5" customHeight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>(((I545/60)/60)/24)+DATE(1970,1,1)</f>
        <v>41944.092152777775</v>
      </c>
      <c r="K545">
        <v>1412215962</v>
      </c>
      <c r="L545" s="14">
        <f>(((K545/60)/60)/24)+DATE(1970,1,1)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>SUM(E545/D545)*100</f>
        <v>0.31818181818181818</v>
      </c>
      <c r="R545" s="20">
        <f>SUM(E545/N545)</f>
        <v>35</v>
      </c>
      <c r="S545" t="s">
        <v>8319</v>
      </c>
      <c r="T545" t="s">
        <v>8320</v>
      </c>
    </row>
    <row r="546" spans="1:20" ht="16.5" customHeight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>(((I546/60)/60)/24)+DATE(1970,1,1)</f>
        <v>42555.656944444447</v>
      </c>
      <c r="K546">
        <v>1465055160</v>
      </c>
      <c r="L546" s="14">
        <f>(((K546/60)/60)/24)+DATE(1970,1,1)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>SUM(E546/D546)*100</f>
        <v>1.2</v>
      </c>
      <c r="R546" s="20">
        <f>SUM(E546/N546)</f>
        <v>3</v>
      </c>
      <c r="S546" t="s">
        <v>8319</v>
      </c>
      <c r="T546" t="s">
        <v>8320</v>
      </c>
    </row>
    <row r="547" spans="1:20" ht="16.5" customHeight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>(((I547/60)/60)/24)+DATE(1970,1,1)</f>
        <v>42323.634131944447</v>
      </c>
      <c r="K547">
        <v>1444140789</v>
      </c>
      <c r="L547" s="14">
        <f>(((K547/60)/60)/24)+DATE(1970,1,1)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>SUM(E547/D547)*100</f>
        <v>27.383999999999997</v>
      </c>
      <c r="R547" s="20">
        <f>SUM(E547/N547)</f>
        <v>402.70588235294116</v>
      </c>
      <c r="S547" t="s">
        <v>8319</v>
      </c>
      <c r="T547" t="s">
        <v>8320</v>
      </c>
    </row>
    <row r="548" spans="1:20" ht="16.5" customHeight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>(((I548/60)/60)/24)+DATE(1970,1,1)</f>
        <v>42294.667997685188</v>
      </c>
      <c r="K548">
        <v>1441209715</v>
      </c>
      <c r="L548" s="14">
        <f>(((K548/60)/60)/24)+DATE(1970,1,1)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>SUM(E548/D548)*100</f>
        <v>8.666666666666667E-2</v>
      </c>
      <c r="R548" s="20">
        <f>SUM(E548/N548)</f>
        <v>26</v>
      </c>
      <c r="S548" t="s">
        <v>8319</v>
      </c>
      <c r="T548" t="s">
        <v>8320</v>
      </c>
    </row>
    <row r="549" spans="1:20" ht="16.5" customHeight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>(((I549/60)/60)/24)+DATE(1970,1,1)</f>
        <v>42410.696342592593</v>
      </c>
      <c r="K549">
        <v>1452530564</v>
      </c>
      <c r="L549" s="14">
        <f>(((K549/60)/60)/24)+DATE(1970,1,1)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>SUM(E549/D549)*100</f>
        <v>0</v>
      </c>
      <c r="R549" s="20" t="e">
        <f>SUM(E549/N549)</f>
        <v>#DIV/0!</v>
      </c>
      <c r="S549" t="s">
        <v>8319</v>
      </c>
      <c r="T549" t="s">
        <v>8320</v>
      </c>
    </row>
    <row r="550" spans="1:20" ht="16.5" customHeight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>(((I550/60)/60)/24)+DATE(1970,1,1)</f>
        <v>42306.903333333335</v>
      </c>
      <c r="K550">
        <v>1443562848</v>
      </c>
      <c r="L550" s="14">
        <f>(((K550/60)/60)/24)+DATE(1970,1,1)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>SUM(E550/D550)*100</f>
        <v>0.09</v>
      </c>
      <c r="R550" s="20">
        <f>SUM(E550/N550)</f>
        <v>9</v>
      </c>
      <c r="S550" t="s">
        <v>8319</v>
      </c>
      <c r="T550" t="s">
        <v>8320</v>
      </c>
    </row>
    <row r="551" spans="1:20" ht="16.5" customHeight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>(((I551/60)/60)/24)+DATE(1970,1,1)</f>
        <v>42193.636828703704</v>
      </c>
      <c r="K551">
        <v>1433776622</v>
      </c>
      <c r="L551" s="14">
        <f>(((K551/60)/60)/24)+DATE(1970,1,1)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>SUM(E551/D551)*100</f>
        <v>2.7199999999999998</v>
      </c>
      <c r="R551" s="20">
        <f>SUM(E551/N551)</f>
        <v>8.5</v>
      </c>
      <c r="S551" t="s">
        <v>8319</v>
      </c>
      <c r="T551" t="s">
        <v>8320</v>
      </c>
    </row>
    <row r="552" spans="1:20" ht="16.5" customHeight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>(((I552/60)/60)/24)+DATE(1970,1,1)</f>
        <v>42766.208333333328</v>
      </c>
      <c r="K552">
        <v>1484756245</v>
      </c>
      <c r="L552" s="14">
        <f>(((K552/60)/60)/24)+DATE(1970,1,1)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>SUM(E552/D552)*100</f>
        <v>0.70000000000000007</v>
      </c>
      <c r="R552" s="20">
        <f>SUM(E552/N552)</f>
        <v>8.75</v>
      </c>
      <c r="S552" t="s">
        <v>8319</v>
      </c>
      <c r="T552" t="s">
        <v>8320</v>
      </c>
    </row>
    <row r="553" spans="1:20" ht="16.5" customHeight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>(((I553/60)/60)/24)+DATE(1970,1,1)</f>
        <v>42217.745138888888</v>
      </c>
      <c r="K553">
        <v>1434609424</v>
      </c>
      <c r="L553" s="14">
        <f>(((K553/60)/60)/24)+DATE(1970,1,1)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>SUM(E553/D553)*100</f>
        <v>5.0413333333333332</v>
      </c>
      <c r="R553" s="20">
        <f>SUM(E553/N553)</f>
        <v>135.03571428571428</v>
      </c>
      <c r="S553" t="s">
        <v>8319</v>
      </c>
      <c r="T553" t="s">
        <v>8320</v>
      </c>
    </row>
    <row r="554" spans="1:20" ht="16.5" customHeight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>(((I554/60)/60)/24)+DATE(1970,1,1)</f>
        <v>42378.616851851853</v>
      </c>
      <c r="K554">
        <v>1447166896</v>
      </c>
      <c r="L554" s="14">
        <f>(((K554/60)/60)/24)+DATE(1970,1,1)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>SUM(E554/D554)*100</f>
        <v>0</v>
      </c>
      <c r="R554" s="20" t="e">
        <f>SUM(E554/N554)</f>
        <v>#DIV/0!</v>
      </c>
      <c r="S554" t="s">
        <v>8319</v>
      </c>
      <c r="T554" t="s">
        <v>8320</v>
      </c>
    </row>
    <row r="555" spans="1:20" ht="16.5" customHeight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>(((I555/60)/60)/24)+DATE(1970,1,1)</f>
        <v>41957.761469907404</v>
      </c>
      <c r="K555">
        <v>1413393391</v>
      </c>
      <c r="L555" s="14">
        <f>(((K555/60)/60)/24)+DATE(1970,1,1)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>SUM(E555/D555)*100</f>
        <v>0.49199999999999999</v>
      </c>
      <c r="R555" s="20">
        <f>SUM(E555/N555)</f>
        <v>20.5</v>
      </c>
      <c r="S555" t="s">
        <v>8319</v>
      </c>
      <c r="T555" t="s">
        <v>8320</v>
      </c>
    </row>
    <row r="556" spans="1:20" ht="16.5" customHeight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>(((I556/60)/60)/24)+DATE(1970,1,1)</f>
        <v>41931.684861111113</v>
      </c>
      <c r="K556">
        <v>1411143972</v>
      </c>
      <c r="L556" s="14">
        <f>(((K556/60)/60)/24)+DATE(1970,1,1)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>SUM(E556/D556)*100</f>
        <v>36.589147286821706</v>
      </c>
      <c r="R556" s="20">
        <f>SUM(E556/N556)</f>
        <v>64.36363636363636</v>
      </c>
      <c r="S556" t="s">
        <v>8319</v>
      </c>
      <c r="T556" t="s">
        <v>8320</v>
      </c>
    </row>
    <row r="557" spans="1:20" ht="16.5" customHeight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>(((I557/60)/60)/24)+DATE(1970,1,1)</f>
        <v>42533.353506944448</v>
      </c>
      <c r="K557">
        <v>1463128143</v>
      </c>
      <c r="L557" s="14">
        <f>(((K557/60)/60)/24)+DATE(1970,1,1)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>SUM(E557/D557)*100</f>
        <v>0</v>
      </c>
      <c r="R557" s="20" t="e">
        <f>SUM(E557/N557)</f>
        <v>#DIV/0!</v>
      </c>
      <c r="S557" t="s">
        <v>8319</v>
      </c>
      <c r="T557" t="s">
        <v>8320</v>
      </c>
    </row>
    <row r="558" spans="1:20" ht="16.5" customHeight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>(((I558/60)/60)/24)+DATE(1970,1,1)</f>
        <v>42375.860150462962</v>
      </c>
      <c r="K558">
        <v>1449520717</v>
      </c>
      <c r="L558" s="14">
        <f>(((K558/60)/60)/24)+DATE(1970,1,1)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>SUM(E558/D558)*100</f>
        <v>2.5</v>
      </c>
      <c r="R558" s="20">
        <f>SUM(E558/N558)</f>
        <v>200</v>
      </c>
      <c r="S558" t="s">
        <v>8319</v>
      </c>
      <c r="T558" t="s">
        <v>8320</v>
      </c>
    </row>
    <row r="559" spans="1:20" ht="16.5" customHeight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>(((I559/60)/60)/24)+DATE(1970,1,1)</f>
        <v>42706.983831018515</v>
      </c>
      <c r="K559">
        <v>1478126203</v>
      </c>
      <c r="L559" s="14">
        <f>(((K559/60)/60)/24)+DATE(1970,1,1)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>SUM(E559/D559)*100</f>
        <v>0.91066666666666674</v>
      </c>
      <c r="R559" s="20">
        <f>SUM(E559/N559)</f>
        <v>68.3</v>
      </c>
      <c r="S559" t="s">
        <v>8319</v>
      </c>
      <c r="T559" t="s">
        <v>8320</v>
      </c>
    </row>
    <row r="560" spans="1:20" ht="16.5" customHeight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>(((I560/60)/60)/24)+DATE(1970,1,1)</f>
        <v>42087.841493055559</v>
      </c>
      <c r="K560">
        <v>1424639505</v>
      </c>
      <c r="L560" s="14">
        <f>(((K560/60)/60)/24)+DATE(1970,1,1)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>SUM(E560/D560)*100</f>
        <v>0</v>
      </c>
      <c r="R560" s="20" t="e">
        <f>SUM(E560/N560)</f>
        <v>#DIV/0!</v>
      </c>
      <c r="S560" t="s">
        <v>8319</v>
      </c>
      <c r="T560" t="s">
        <v>8320</v>
      </c>
    </row>
    <row r="561" spans="1:20" ht="16.5" customHeight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>(((I561/60)/60)/24)+DATE(1970,1,1)</f>
        <v>42351.283101851848</v>
      </c>
      <c r="K561">
        <v>1447397260</v>
      </c>
      <c r="L561" s="14">
        <f>(((K561/60)/60)/24)+DATE(1970,1,1)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>SUM(E561/D561)*100</f>
        <v>2.0833333333333336E-2</v>
      </c>
      <c r="R561" s="20">
        <f>SUM(E561/N561)</f>
        <v>50</v>
      </c>
      <c r="S561" t="s">
        <v>8319</v>
      </c>
      <c r="T561" t="s">
        <v>8320</v>
      </c>
    </row>
    <row r="562" spans="1:20" ht="16.5" customHeight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>(((I562/60)/60)/24)+DATE(1970,1,1)</f>
        <v>41990.771354166667</v>
      </c>
      <c r="K562">
        <v>1416249045</v>
      </c>
      <c r="L562" s="14">
        <f>(((K562/60)/60)/24)+DATE(1970,1,1)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>SUM(E562/D562)*100</f>
        <v>1.2E-2</v>
      </c>
      <c r="R562" s="20">
        <f>SUM(E562/N562)</f>
        <v>4</v>
      </c>
      <c r="S562" t="s">
        <v>8319</v>
      </c>
      <c r="T562" t="s">
        <v>8320</v>
      </c>
    </row>
    <row r="563" spans="1:20" ht="16.5" customHeight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>(((I563/60)/60)/24)+DATE(1970,1,1)</f>
        <v>42303.658715277779</v>
      </c>
      <c r="K563">
        <v>1442850513</v>
      </c>
      <c r="L563" s="14">
        <f>(((K563/60)/60)/24)+DATE(1970,1,1)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>SUM(E563/D563)*100</f>
        <v>0.36666666666666664</v>
      </c>
      <c r="R563" s="20">
        <f>SUM(E563/N563)</f>
        <v>27.5</v>
      </c>
      <c r="S563" t="s">
        <v>8319</v>
      </c>
      <c r="T563" t="s">
        <v>8320</v>
      </c>
    </row>
    <row r="564" spans="1:20" ht="16.5" customHeight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>(((I564/60)/60)/24)+DATE(1970,1,1)</f>
        <v>42722.389062500006</v>
      </c>
      <c r="K564">
        <v>1479460815</v>
      </c>
      <c r="L564" s="14">
        <f>(((K564/60)/60)/24)+DATE(1970,1,1)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>SUM(E564/D564)*100</f>
        <v>0</v>
      </c>
      <c r="R564" s="20" t="e">
        <f>SUM(E564/N564)</f>
        <v>#DIV/0!</v>
      </c>
      <c r="S564" t="s">
        <v>8319</v>
      </c>
      <c r="T564" t="s">
        <v>8320</v>
      </c>
    </row>
    <row r="565" spans="1:20" ht="16.5" customHeight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>(((I565/60)/60)/24)+DATE(1970,1,1)</f>
        <v>42052.069988425923</v>
      </c>
      <c r="K565">
        <v>1421545247</v>
      </c>
      <c r="L565" s="14">
        <f>(((K565/60)/60)/24)+DATE(1970,1,1)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>SUM(E565/D565)*100</f>
        <v>9.0666666666666659E-2</v>
      </c>
      <c r="R565" s="20">
        <f>SUM(E565/N565)</f>
        <v>34</v>
      </c>
      <c r="S565" t="s">
        <v>8319</v>
      </c>
      <c r="T565" t="s">
        <v>8320</v>
      </c>
    </row>
    <row r="566" spans="1:20" ht="16.5" customHeight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>(((I566/60)/60)/24)+DATE(1970,1,1)</f>
        <v>42441.942997685182</v>
      </c>
      <c r="K566">
        <v>1455230275</v>
      </c>
      <c r="L566" s="14">
        <f>(((K566/60)/60)/24)+DATE(1970,1,1)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>SUM(E566/D566)*100</f>
        <v>5.5555555555555558E-3</v>
      </c>
      <c r="R566" s="20">
        <f>SUM(E566/N566)</f>
        <v>1</v>
      </c>
      <c r="S566" t="s">
        <v>8319</v>
      </c>
      <c r="T566" t="s">
        <v>8320</v>
      </c>
    </row>
    <row r="567" spans="1:20" ht="16.5" customHeight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>(((I567/60)/60)/24)+DATE(1970,1,1)</f>
        <v>42195.785289351858</v>
      </c>
      <c r="K567">
        <v>1433962249</v>
      </c>
      <c r="L567" s="14">
        <f>(((K567/60)/60)/24)+DATE(1970,1,1)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>SUM(E567/D567)*100</f>
        <v>0</v>
      </c>
      <c r="R567" s="20" t="e">
        <f>SUM(E567/N567)</f>
        <v>#DIV/0!</v>
      </c>
      <c r="S567" t="s">
        <v>8319</v>
      </c>
      <c r="T567" t="s">
        <v>8320</v>
      </c>
    </row>
    <row r="568" spans="1:20" ht="16.5" customHeight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>(((I568/60)/60)/24)+DATE(1970,1,1)</f>
        <v>42565.68440972222</v>
      </c>
      <c r="K568">
        <v>1465921533</v>
      </c>
      <c r="L568" s="14">
        <f>(((K568/60)/60)/24)+DATE(1970,1,1)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>SUM(E568/D568)*100</f>
        <v>0.02</v>
      </c>
      <c r="R568" s="20">
        <f>SUM(E568/N568)</f>
        <v>1</v>
      </c>
      <c r="S568" t="s">
        <v>8319</v>
      </c>
      <c r="T568" t="s">
        <v>8320</v>
      </c>
    </row>
    <row r="569" spans="1:20" ht="16.5" customHeight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>(((I569/60)/60)/24)+DATE(1970,1,1)</f>
        <v>42005.842523148152</v>
      </c>
      <c r="K569">
        <v>1417551194</v>
      </c>
      <c r="L569" s="14">
        <f>(((K569/60)/60)/24)+DATE(1970,1,1)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>SUM(E569/D569)*100</f>
        <v>0</v>
      </c>
      <c r="R569" s="20" t="e">
        <f>SUM(E569/N569)</f>
        <v>#DIV/0!</v>
      </c>
      <c r="S569" t="s">
        <v>8319</v>
      </c>
      <c r="T569" t="s">
        <v>8320</v>
      </c>
    </row>
    <row r="570" spans="1:20" ht="16.5" customHeight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>(((I570/60)/60)/24)+DATE(1970,1,1)</f>
        <v>42385.458333333328</v>
      </c>
      <c r="K570">
        <v>1449785223</v>
      </c>
      <c r="L570" s="14">
        <f>(((K570/60)/60)/24)+DATE(1970,1,1)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>SUM(E570/D570)*100</f>
        <v>1</v>
      </c>
      <c r="R570" s="20">
        <f>SUM(E570/N570)</f>
        <v>49</v>
      </c>
      <c r="S570" t="s">
        <v>8319</v>
      </c>
      <c r="T570" t="s">
        <v>8320</v>
      </c>
    </row>
    <row r="571" spans="1:20" ht="16.5" customHeight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>(((I571/60)/60)/24)+DATE(1970,1,1)</f>
        <v>42370.847361111111</v>
      </c>
      <c r="K571">
        <v>1449087612</v>
      </c>
      <c r="L571" s="14">
        <f>(((K571/60)/60)/24)+DATE(1970,1,1)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>SUM(E571/D571)*100</f>
        <v>0.8</v>
      </c>
      <c r="R571" s="20">
        <f>SUM(E571/N571)</f>
        <v>20</v>
      </c>
      <c r="S571" t="s">
        <v>8319</v>
      </c>
      <c r="T571" t="s">
        <v>8320</v>
      </c>
    </row>
    <row r="572" spans="1:20" ht="16.5" customHeight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>(((I572/60)/60)/24)+DATE(1970,1,1)</f>
        <v>42418.798252314817</v>
      </c>
      <c r="K572">
        <v>1453230569</v>
      </c>
      <c r="L572" s="14">
        <f>(((K572/60)/60)/24)+DATE(1970,1,1)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>SUM(E572/D572)*100</f>
        <v>0.16705882352941176</v>
      </c>
      <c r="R572" s="20">
        <f>SUM(E572/N572)</f>
        <v>142</v>
      </c>
      <c r="S572" t="s">
        <v>8319</v>
      </c>
      <c r="T572" t="s">
        <v>8320</v>
      </c>
    </row>
    <row r="573" spans="1:20" ht="16.5" customHeight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>(((I573/60)/60)/24)+DATE(1970,1,1)</f>
        <v>42212.165972222225</v>
      </c>
      <c r="K573">
        <v>1436297723</v>
      </c>
      <c r="L573" s="14">
        <f>(((K573/60)/60)/24)+DATE(1970,1,1)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>SUM(E573/D573)*100</f>
        <v>0.42399999999999999</v>
      </c>
      <c r="R573" s="20">
        <f>SUM(E573/N573)</f>
        <v>53</v>
      </c>
      <c r="S573" t="s">
        <v>8319</v>
      </c>
      <c r="T573" t="s">
        <v>8320</v>
      </c>
    </row>
    <row r="574" spans="1:20" ht="16.5" customHeight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>(((I574/60)/60)/24)+DATE(1970,1,1)</f>
        <v>42312.757962962962</v>
      </c>
      <c r="K574">
        <v>1444065088</v>
      </c>
      <c r="L574" s="14">
        <f>(((K574/60)/60)/24)+DATE(1970,1,1)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>SUM(E574/D574)*100</f>
        <v>0</v>
      </c>
      <c r="R574" s="20" t="e">
        <f>SUM(E574/N574)</f>
        <v>#DIV/0!</v>
      </c>
      <c r="S574" t="s">
        <v>8319</v>
      </c>
      <c r="T574" t="s">
        <v>8320</v>
      </c>
    </row>
    <row r="575" spans="1:20" ht="16.5" customHeight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>(((I575/60)/60)/24)+DATE(1970,1,1)</f>
        <v>42022.05</v>
      </c>
      <c r="K575">
        <v>1416445931</v>
      </c>
      <c r="L575" s="14">
        <f>(((K575/60)/60)/24)+DATE(1970,1,1)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>SUM(E575/D575)*100</f>
        <v>0.38925389253892539</v>
      </c>
      <c r="R575" s="20">
        <f>SUM(E575/N575)</f>
        <v>38.444444444444443</v>
      </c>
      <c r="S575" t="s">
        <v>8319</v>
      </c>
      <c r="T575" t="s">
        <v>8320</v>
      </c>
    </row>
    <row r="576" spans="1:20" ht="16.5" customHeight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>(((I576/60)/60)/24)+DATE(1970,1,1)</f>
        <v>42662.443368055552</v>
      </c>
      <c r="K576">
        <v>1474281507</v>
      </c>
      <c r="L576" s="14">
        <f>(((K576/60)/60)/24)+DATE(1970,1,1)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>SUM(E576/D576)*100</f>
        <v>0.7155635062611807</v>
      </c>
      <c r="R576" s="20">
        <f>SUM(E576/N576)</f>
        <v>20</v>
      </c>
      <c r="S576" t="s">
        <v>8319</v>
      </c>
      <c r="T576" t="s">
        <v>8320</v>
      </c>
    </row>
    <row r="577" spans="1:20" ht="16.5" customHeight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>(((I577/60)/60)/24)+DATE(1970,1,1)</f>
        <v>42168.692627314813</v>
      </c>
      <c r="K577">
        <v>1431621443</v>
      </c>
      <c r="L577" s="14">
        <f>(((K577/60)/60)/24)+DATE(1970,1,1)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>SUM(E577/D577)*100</f>
        <v>0.43166666666666664</v>
      </c>
      <c r="R577" s="20">
        <f>SUM(E577/N577)</f>
        <v>64.75</v>
      </c>
      <c r="S577" t="s">
        <v>8319</v>
      </c>
      <c r="T577" t="s">
        <v>8320</v>
      </c>
    </row>
    <row r="578" spans="1:20" ht="16.5" customHeight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>(((I578/60)/60)/24)+DATE(1970,1,1)</f>
        <v>42091.43</v>
      </c>
      <c r="K578">
        <v>1422357552</v>
      </c>
      <c r="L578" s="14">
        <f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>SUM(E578/D578)*100</f>
        <v>1.25E-3</v>
      </c>
      <c r="R578" s="20">
        <f>SUM(E578/N578)</f>
        <v>1</v>
      </c>
      <c r="S578" t="s">
        <v>8319</v>
      </c>
      <c r="T578" t="s">
        <v>8320</v>
      </c>
    </row>
    <row r="579" spans="1:20" ht="16.5" customHeight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>(((I579/60)/60)/24)+DATE(1970,1,1)</f>
        <v>42510.589143518519</v>
      </c>
      <c r="K579">
        <v>1458569302</v>
      </c>
      <c r="L579" s="14">
        <f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>SUM(E579/D579)*100</f>
        <v>0.2</v>
      </c>
      <c r="R579" s="20">
        <f>SUM(E579/N579)</f>
        <v>10</v>
      </c>
      <c r="S579" t="s">
        <v>8319</v>
      </c>
      <c r="T579" t="s">
        <v>8320</v>
      </c>
    </row>
    <row r="580" spans="1:20" ht="16.5" customHeight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>(((I580/60)/60)/24)+DATE(1970,1,1)</f>
        <v>42254.578622685185</v>
      </c>
      <c r="K580">
        <v>1439560393</v>
      </c>
      <c r="L580" s="14">
        <f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>SUM(E580/D580)*100</f>
        <v>1.12E-2</v>
      </c>
      <c r="R580" s="20">
        <f>SUM(E580/N580)</f>
        <v>2</v>
      </c>
      <c r="S580" t="s">
        <v>8319</v>
      </c>
      <c r="T580" t="s">
        <v>8320</v>
      </c>
    </row>
    <row r="581" spans="1:20" ht="16.5" customHeight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>(((I581/60)/60)/24)+DATE(1970,1,1)</f>
        <v>41998.852118055554</v>
      </c>
      <c r="K581">
        <v>1416947223</v>
      </c>
      <c r="L581" s="14">
        <f>(((K581/60)/60)/24)+DATE(1970,1,1)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>SUM(E581/D581)*100</f>
        <v>1.4583333333333333</v>
      </c>
      <c r="R581" s="20">
        <f>SUM(E581/N581)</f>
        <v>35</v>
      </c>
      <c r="S581" t="s">
        <v>8319</v>
      </c>
      <c r="T581" t="s">
        <v>8320</v>
      </c>
    </row>
    <row r="582" spans="1:20" ht="16.5" customHeight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>(((I582/60)/60)/24)+DATE(1970,1,1)</f>
        <v>42635.908182870371</v>
      </c>
      <c r="K582">
        <v>1471988867</v>
      </c>
      <c r="L582" s="14">
        <f>(((K582/60)/60)/24)+DATE(1970,1,1)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>SUM(E582/D582)*100</f>
        <v>3.3333333333333333E-2</v>
      </c>
      <c r="R582" s="20">
        <f>SUM(E582/N582)</f>
        <v>1</v>
      </c>
      <c r="S582" t="s">
        <v>8319</v>
      </c>
      <c r="T582" t="s">
        <v>8320</v>
      </c>
    </row>
    <row r="583" spans="1:20" ht="16.5" customHeight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>(((I583/60)/60)/24)+DATE(1970,1,1)</f>
        <v>42218.012777777782</v>
      </c>
      <c r="K583">
        <v>1435882704</v>
      </c>
      <c r="L583" s="14">
        <f>(((K583/60)/60)/24)+DATE(1970,1,1)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>SUM(E583/D583)*100</f>
        <v>0</v>
      </c>
      <c r="R583" s="20" t="e">
        <f>SUM(E583/N583)</f>
        <v>#DIV/0!</v>
      </c>
      <c r="S583" t="s">
        <v>8319</v>
      </c>
      <c r="T583" t="s">
        <v>8320</v>
      </c>
    </row>
    <row r="584" spans="1:20" ht="16.5" customHeight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>(((I584/60)/60)/24)+DATE(1970,1,1)</f>
        <v>42078.75</v>
      </c>
      <c r="K584">
        <v>1424454319</v>
      </c>
      <c r="L584" s="14">
        <f>(((K584/60)/60)/24)+DATE(1970,1,1)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>SUM(E584/D584)*100</f>
        <v>0</v>
      </c>
      <c r="R584" s="20" t="e">
        <f>SUM(E584/N584)</f>
        <v>#DIV/0!</v>
      </c>
      <c r="S584" t="s">
        <v>8319</v>
      </c>
      <c r="T584" t="s">
        <v>8320</v>
      </c>
    </row>
    <row r="585" spans="1:20" ht="16.5" customHeight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>(((I585/60)/60)/24)+DATE(1970,1,1)</f>
        <v>42082.896840277783</v>
      </c>
      <c r="K585">
        <v>1424212287</v>
      </c>
      <c r="L585" s="14">
        <f>(((K585/60)/60)/24)+DATE(1970,1,1)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>SUM(E585/D585)*100</f>
        <v>1.1111111111111112E-2</v>
      </c>
      <c r="R585" s="20">
        <f>SUM(E585/N585)</f>
        <v>1</v>
      </c>
      <c r="S585" t="s">
        <v>8319</v>
      </c>
      <c r="T585" t="s">
        <v>8320</v>
      </c>
    </row>
    <row r="586" spans="1:20" ht="16.5" customHeight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>(((I586/60)/60)/24)+DATE(1970,1,1)</f>
        <v>42079.674953703703</v>
      </c>
      <c r="K586">
        <v>1423933916</v>
      </c>
      <c r="L586" s="14">
        <f>(((K586/60)/60)/24)+DATE(1970,1,1)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>SUM(E586/D586)*100</f>
        <v>1</v>
      </c>
      <c r="R586" s="20">
        <f>SUM(E586/N586)</f>
        <v>5</v>
      </c>
      <c r="S586" t="s">
        <v>8319</v>
      </c>
      <c r="T586" t="s">
        <v>8320</v>
      </c>
    </row>
    <row r="587" spans="1:20" ht="16.5" customHeight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>(((I587/60)/60)/24)+DATE(1970,1,1)</f>
        <v>42339</v>
      </c>
      <c r="K587">
        <v>1444123377</v>
      </c>
      <c r="L587" s="14">
        <f>(((K587/60)/60)/24)+DATE(1970,1,1)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>SUM(E587/D587)*100</f>
        <v>0</v>
      </c>
      <c r="R587" s="20" t="e">
        <f>SUM(E587/N587)</f>
        <v>#DIV/0!</v>
      </c>
      <c r="S587" t="s">
        <v>8319</v>
      </c>
      <c r="T587" t="s">
        <v>8320</v>
      </c>
    </row>
    <row r="588" spans="1:20" ht="16.5" customHeight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>(((I588/60)/60)/24)+DATE(1970,1,1)</f>
        <v>42050.854247685187</v>
      </c>
      <c r="K588">
        <v>1421440207</v>
      </c>
      <c r="L588" s="14">
        <f>(((K588/60)/60)/24)+DATE(1970,1,1)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>SUM(E588/D588)*100</f>
        <v>0.55999999999999994</v>
      </c>
      <c r="R588" s="20">
        <f>SUM(E588/N588)</f>
        <v>14</v>
      </c>
      <c r="S588" t="s">
        <v>8319</v>
      </c>
      <c r="T588" t="s">
        <v>8320</v>
      </c>
    </row>
    <row r="589" spans="1:20" ht="16.5" customHeight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>(((I589/60)/60)/24)+DATE(1970,1,1)</f>
        <v>42110.757326388892</v>
      </c>
      <c r="K589">
        <v>1426615833</v>
      </c>
      <c r="L589" s="14">
        <f>(((K589/60)/60)/24)+DATE(1970,1,1)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>SUM(E589/D589)*100</f>
        <v>9.0833333333333339</v>
      </c>
      <c r="R589" s="20">
        <f>SUM(E589/N589)</f>
        <v>389.28571428571428</v>
      </c>
      <c r="S589" t="s">
        <v>8319</v>
      </c>
      <c r="T589" t="s">
        <v>8320</v>
      </c>
    </row>
    <row r="590" spans="1:20" ht="16.5" customHeight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>(((I590/60)/60)/24)+DATE(1970,1,1)</f>
        <v>42691.811180555553</v>
      </c>
      <c r="K590">
        <v>1474223286</v>
      </c>
      <c r="L590" s="14">
        <f>(((K590/60)/60)/24)+DATE(1970,1,1)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>SUM(E590/D590)*100</f>
        <v>3.3444444444444441</v>
      </c>
      <c r="R590" s="20">
        <f>SUM(E590/N590)</f>
        <v>150.5</v>
      </c>
      <c r="S590" t="s">
        <v>8319</v>
      </c>
      <c r="T590" t="s">
        <v>8320</v>
      </c>
    </row>
    <row r="591" spans="1:20" ht="16.5" customHeight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>(((I591/60)/60)/24)+DATE(1970,1,1)</f>
        <v>42193.614571759259</v>
      </c>
      <c r="K591">
        <v>1435070699</v>
      </c>
      <c r="L591" s="14">
        <f>(((K591/60)/60)/24)+DATE(1970,1,1)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>SUM(E591/D591)*100</f>
        <v>1.3333333333333334E-2</v>
      </c>
      <c r="R591" s="20">
        <f>SUM(E591/N591)</f>
        <v>1</v>
      </c>
      <c r="S591" t="s">
        <v>8319</v>
      </c>
      <c r="T591" t="s">
        <v>8320</v>
      </c>
    </row>
    <row r="592" spans="1:20" ht="16.5" customHeight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>(((I592/60)/60)/24)+DATE(1970,1,1)</f>
        <v>42408.542361111111</v>
      </c>
      <c r="K592">
        <v>1452259131</v>
      </c>
      <c r="L592" s="14">
        <f>(((K592/60)/60)/24)+DATE(1970,1,1)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>SUM(E592/D592)*100</f>
        <v>4.46</v>
      </c>
      <c r="R592" s="20">
        <f>SUM(E592/N592)</f>
        <v>24.777777777777779</v>
      </c>
      <c r="S592" t="s">
        <v>8319</v>
      </c>
      <c r="T592" t="s">
        <v>8320</v>
      </c>
    </row>
    <row r="593" spans="1:20" ht="16.5" customHeight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>(((I593/60)/60)/24)+DATE(1970,1,1)</f>
        <v>42207.543171296296</v>
      </c>
      <c r="K593">
        <v>1434978130</v>
      </c>
      <c r="L593" s="14">
        <f>(((K593/60)/60)/24)+DATE(1970,1,1)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>SUM(E593/D593)*100</f>
        <v>6.0999999999999999E-2</v>
      </c>
      <c r="R593" s="20">
        <f>SUM(E593/N593)</f>
        <v>30.5</v>
      </c>
      <c r="S593" t="s">
        <v>8319</v>
      </c>
      <c r="T593" t="s">
        <v>8320</v>
      </c>
    </row>
    <row r="594" spans="1:20" ht="16.5" customHeight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>(((I594/60)/60)/24)+DATE(1970,1,1)</f>
        <v>41976.232175925921</v>
      </c>
      <c r="K594">
        <v>1414992860</v>
      </c>
      <c r="L594" s="14">
        <f>(((K594/60)/60)/24)+DATE(1970,1,1)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>SUM(E594/D594)*100</f>
        <v>3.3333333333333335</v>
      </c>
      <c r="R594" s="20">
        <f>SUM(E594/N594)</f>
        <v>250</v>
      </c>
      <c r="S594" t="s">
        <v>8319</v>
      </c>
      <c r="T594" t="s">
        <v>8320</v>
      </c>
    </row>
    <row r="595" spans="1:20" ht="16.5" customHeight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>(((I595/60)/60)/24)+DATE(1970,1,1)</f>
        <v>42100.635937500003</v>
      </c>
      <c r="K595">
        <v>1425744945</v>
      </c>
      <c r="L595" s="14">
        <f>(((K595/60)/60)/24)+DATE(1970,1,1)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>SUM(E595/D595)*100</f>
        <v>23</v>
      </c>
      <c r="R595" s="20">
        <f>SUM(E595/N595)</f>
        <v>16.428571428571427</v>
      </c>
      <c r="S595" t="s">
        <v>8319</v>
      </c>
      <c r="T595" t="s">
        <v>8320</v>
      </c>
    </row>
    <row r="596" spans="1:20" ht="16.5" customHeight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>(((I596/60)/60)/24)+DATE(1970,1,1)</f>
        <v>42476.780162037037</v>
      </c>
      <c r="K596">
        <v>1458240206</v>
      </c>
      <c r="L596" s="14">
        <f>(((K596/60)/60)/24)+DATE(1970,1,1)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>SUM(E596/D596)*100</f>
        <v>0.104</v>
      </c>
      <c r="R596" s="20">
        <f>SUM(E596/N596)</f>
        <v>13</v>
      </c>
      <c r="S596" t="s">
        <v>8319</v>
      </c>
      <c r="T596" t="s">
        <v>8320</v>
      </c>
    </row>
    <row r="597" spans="1:20" ht="16.5" customHeight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>(((I597/60)/60)/24)+DATE(1970,1,1)</f>
        <v>42128.069884259254</v>
      </c>
      <c r="K597">
        <v>1426815638</v>
      </c>
      <c r="L597" s="14">
        <f>(((K597/60)/60)/24)+DATE(1970,1,1)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>SUM(E597/D597)*100</f>
        <v>0.42599999999999999</v>
      </c>
      <c r="R597" s="20">
        <f>SUM(E597/N597)</f>
        <v>53.25</v>
      </c>
      <c r="S597" t="s">
        <v>8319</v>
      </c>
      <c r="T597" t="s">
        <v>8320</v>
      </c>
    </row>
    <row r="598" spans="1:20" ht="16.5" customHeight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>(((I598/60)/60)/24)+DATE(1970,1,1)</f>
        <v>42676.896898148145</v>
      </c>
      <c r="K598">
        <v>1475530292</v>
      </c>
      <c r="L598" s="14">
        <f>(((K598/60)/60)/24)+DATE(1970,1,1)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>SUM(E598/D598)*100</f>
        <v>0.03</v>
      </c>
      <c r="R598" s="20">
        <f>SUM(E598/N598)</f>
        <v>3</v>
      </c>
      <c r="S598" t="s">
        <v>8319</v>
      </c>
      <c r="T598" t="s">
        <v>8320</v>
      </c>
    </row>
    <row r="599" spans="1:20" ht="16.5" customHeight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>(((I599/60)/60)/24)+DATE(1970,1,1)</f>
        <v>42582.666666666672</v>
      </c>
      <c r="K599">
        <v>1466787335</v>
      </c>
      <c r="L599" s="14">
        <f>(((K599/60)/60)/24)+DATE(1970,1,1)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>SUM(E599/D599)*100</f>
        <v>0.26666666666666666</v>
      </c>
      <c r="R599" s="20">
        <f>SUM(E599/N599)</f>
        <v>10</v>
      </c>
      <c r="S599" t="s">
        <v>8319</v>
      </c>
      <c r="T599" t="s">
        <v>8320</v>
      </c>
    </row>
    <row r="600" spans="1:20" ht="16.5" customHeight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>(((I600/60)/60)/24)+DATE(1970,1,1)</f>
        <v>41978.00209490741</v>
      </c>
      <c r="K600">
        <v>1415145781</v>
      </c>
      <c r="L600" s="14">
        <f>(((K600/60)/60)/24)+DATE(1970,1,1)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>SUM(E600/D600)*100</f>
        <v>34</v>
      </c>
      <c r="R600" s="20">
        <f>SUM(E600/N600)</f>
        <v>121.42857142857143</v>
      </c>
      <c r="S600" t="s">
        <v>8319</v>
      </c>
      <c r="T600" t="s">
        <v>8320</v>
      </c>
    </row>
    <row r="601" spans="1:20" ht="16.5" customHeight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>(((I601/60)/60)/24)+DATE(1970,1,1)</f>
        <v>42071.636111111111</v>
      </c>
      <c r="K601">
        <v>1423769402</v>
      </c>
      <c r="L601" s="14">
        <f>(((K601/60)/60)/24)+DATE(1970,1,1)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>SUM(E601/D601)*100</f>
        <v>6.2E-2</v>
      </c>
      <c r="R601" s="20">
        <f>SUM(E601/N601)</f>
        <v>15.5</v>
      </c>
      <c r="S601" t="s">
        <v>8319</v>
      </c>
      <c r="T601" t="s">
        <v>8320</v>
      </c>
    </row>
    <row r="602" spans="1:20" ht="16.5" customHeight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>(((I602/60)/60)/24)+DATE(1970,1,1)</f>
        <v>42133.798171296294</v>
      </c>
      <c r="K602">
        <v>1426014562</v>
      </c>
      <c r="L602" s="14">
        <f>(((K602/60)/60)/24)+DATE(1970,1,1)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>SUM(E602/D602)*100</f>
        <v>2</v>
      </c>
      <c r="R602" s="20">
        <f>SUM(E602/N602)</f>
        <v>100</v>
      </c>
      <c r="S602" t="s">
        <v>8319</v>
      </c>
      <c r="T602" t="s">
        <v>8320</v>
      </c>
    </row>
    <row r="603" spans="1:20" ht="16.5" customHeight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>(((I603/60)/60)/24)+DATE(1970,1,1)</f>
        <v>41999.858090277776</v>
      </c>
      <c r="K603">
        <v>1417034139</v>
      </c>
      <c r="L603" s="14">
        <f>(((K603/60)/60)/24)+DATE(1970,1,1)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>SUM(E603/D603)*100</f>
        <v>1.4000000000000001</v>
      </c>
      <c r="R603" s="20">
        <f>SUM(E603/N603)</f>
        <v>23.333333333333332</v>
      </c>
      <c r="S603" t="s">
        <v>8319</v>
      </c>
      <c r="T603" t="s">
        <v>8320</v>
      </c>
    </row>
    <row r="604" spans="1:20" ht="16.5" customHeight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>(((I604/60)/60)/24)+DATE(1970,1,1)</f>
        <v>42173.79415509259</v>
      </c>
      <c r="K604">
        <v>1432062215</v>
      </c>
      <c r="L604" s="14">
        <f>(((K604/60)/60)/24)+DATE(1970,1,1)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>SUM(E604/D604)*100</f>
        <v>0</v>
      </c>
      <c r="R604" s="20" t="e">
        <f>SUM(E604/N604)</f>
        <v>#DIV/0!</v>
      </c>
      <c r="S604" t="s">
        <v>8319</v>
      </c>
      <c r="T604" t="s">
        <v>8320</v>
      </c>
    </row>
    <row r="605" spans="1:20" ht="16.5" customHeight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>(((I605/60)/60)/24)+DATE(1970,1,1)</f>
        <v>41865.639155092591</v>
      </c>
      <c r="K605">
        <v>1405437623</v>
      </c>
      <c r="L605" s="14">
        <f>(((K605/60)/60)/24)+DATE(1970,1,1)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>SUM(E605/D605)*100</f>
        <v>3.9334666666666664</v>
      </c>
      <c r="R605" s="20">
        <f>SUM(E605/N605)</f>
        <v>45.386153846153846</v>
      </c>
      <c r="S605" t="s">
        <v>8319</v>
      </c>
      <c r="T605" t="s">
        <v>8320</v>
      </c>
    </row>
    <row r="606" spans="1:20" ht="16.5" customHeight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>(((I606/60)/60)/24)+DATE(1970,1,1)</f>
        <v>41879.035370370373</v>
      </c>
      <c r="K606">
        <v>1406595056</v>
      </c>
      <c r="L606" s="14">
        <f>(((K606/60)/60)/24)+DATE(1970,1,1)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>SUM(E606/D606)*100</f>
        <v>0</v>
      </c>
      <c r="R606" s="20" t="e">
        <f>SUM(E606/N606)</f>
        <v>#DIV/0!</v>
      </c>
      <c r="S606" t="s">
        <v>8319</v>
      </c>
      <c r="T606" t="s">
        <v>8320</v>
      </c>
    </row>
    <row r="607" spans="1:20" ht="16.5" customHeight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>(((I607/60)/60)/24)+DATE(1970,1,1)</f>
        <v>42239.357731481476</v>
      </c>
      <c r="K607">
        <v>1436430908</v>
      </c>
      <c r="L607" s="14">
        <f>(((K607/60)/60)/24)+DATE(1970,1,1)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>SUM(E607/D607)*100</f>
        <v>2.62</v>
      </c>
      <c r="R607" s="20">
        <f>SUM(E607/N607)</f>
        <v>16.375</v>
      </c>
      <c r="S607" t="s">
        <v>8319</v>
      </c>
      <c r="T607" t="s">
        <v>8320</v>
      </c>
    </row>
    <row r="608" spans="1:20" ht="16.5" customHeight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>(((I608/60)/60)/24)+DATE(1970,1,1)</f>
        <v>42148.625</v>
      </c>
      <c r="K608">
        <v>1428507409</v>
      </c>
      <c r="L608" s="14">
        <f>(((K608/60)/60)/24)+DATE(1970,1,1)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>SUM(E608/D608)*100</f>
        <v>0.2</v>
      </c>
      <c r="R608" s="20">
        <f>SUM(E608/N608)</f>
        <v>10</v>
      </c>
      <c r="S608" t="s">
        <v>8319</v>
      </c>
      <c r="T608" t="s">
        <v>8320</v>
      </c>
    </row>
    <row r="609" spans="1:20" ht="16.5" customHeight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>(((I609/60)/60)/24)+DATE(1970,1,1)</f>
        <v>42330.867314814815</v>
      </c>
      <c r="K609">
        <v>1445629736</v>
      </c>
      <c r="L609" s="14">
        <f>(((K609/60)/60)/24)+DATE(1970,1,1)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>SUM(E609/D609)*100</f>
        <v>0</v>
      </c>
      <c r="R609" s="20" t="e">
        <f>SUM(E609/N609)</f>
        <v>#DIV/0!</v>
      </c>
      <c r="S609" t="s">
        <v>8319</v>
      </c>
      <c r="T609" t="s">
        <v>8320</v>
      </c>
    </row>
    <row r="610" spans="1:20" ht="16.5" customHeight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>(((I610/60)/60)/24)+DATE(1970,1,1)</f>
        <v>42170.921064814815</v>
      </c>
      <c r="K610">
        <v>1431813980</v>
      </c>
      <c r="L610" s="14">
        <f>(((K610/60)/60)/24)+DATE(1970,1,1)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>SUM(E610/D610)*100</f>
        <v>0.97400000000000009</v>
      </c>
      <c r="R610" s="20">
        <f>SUM(E610/N610)</f>
        <v>292.2</v>
      </c>
      <c r="S610" t="s">
        <v>8319</v>
      </c>
      <c r="T610" t="s">
        <v>8320</v>
      </c>
    </row>
    <row r="611" spans="1:20" ht="16.5" customHeight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>(((I611/60)/60)/24)+DATE(1970,1,1)</f>
        <v>42337.075740740736</v>
      </c>
      <c r="K611">
        <v>1446166144</v>
      </c>
      <c r="L611" s="14">
        <f>(((K611/60)/60)/24)+DATE(1970,1,1)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>SUM(E611/D611)*100</f>
        <v>0.64102564102564097</v>
      </c>
      <c r="R611" s="20">
        <f>SUM(E611/N611)</f>
        <v>5</v>
      </c>
      <c r="S611" t="s">
        <v>8319</v>
      </c>
      <c r="T611" t="s">
        <v>8320</v>
      </c>
    </row>
    <row r="612" spans="1:20" ht="16.5" customHeight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>(((I612/60)/60)/24)+DATE(1970,1,1)</f>
        <v>42116.83085648148</v>
      </c>
      <c r="K612">
        <v>1427140586</v>
      </c>
      <c r="L612" s="14">
        <f>(((K612/60)/60)/24)+DATE(1970,1,1)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>SUM(E612/D612)*100</f>
        <v>0</v>
      </c>
      <c r="R612" s="20" t="e">
        <f>SUM(E612/N612)</f>
        <v>#DIV/0!</v>
      </c>
      <c r="S612" t="s">
        <v>8319</v>
      </c>
      <c r="T612" t="s">
        <v>8320</v>
      </c>
    </row>
    <row r="613" spans="1:20" ht="16.5" customHeight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>(((I613/60)/60)/24)+DATE(1970,1,1)</f>
        <v>42388.560613425929</v>
      </c>
      <c r="K613">
        <v>1448026037</v>
      </c>
      <c r="L613" s="14">
        <f>(((K613/60)/60)/24)+DATE(1970,1,1)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>SUM(E613/D613)*100</f>
        <v>0</v>
      </c>
      <c r="R613" s="20" t="e">
        <f>SUM(E613/N613)</f>
        <v>#DIV/0!</v>
      </c>
      <c r="S613" t="s">
        <v>8319</v>
      </c>
      <c r="T613" t="s">
        <v>8320</v>
      </c>
    </row>
    <row r="614" spans="1:20" ht="16.5" customHeight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>(((I614/60)/60)/24)+DATE(1970,1,1)</f>
        <v>42615.031782407401</v>
      </c>
      <c r="K614">
        <v>1470185146</v>
      </c>
      <c r="L614" s="14">
        <f>(((K614/60)/60)/24)+DATE(1970,1,1)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>SUM(E614/D614)*100</f>
        <v>0</v>
      </c>
      <c r="R614" s="20" t="e">
        <f>SUM(E614/N614)</f>
        <v>#DIV/0!</v>
      </c>
      <c r="S614" t="s">
        <v>8319</v>
      </c>
      <c r="T614" t="s">
        <v>8320</v>
      </c>
    </row>
    <row r="615" spans="1:20" ht="16.5" customHeight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>(((I615/60)/60)/24)+DATE(1970,1,1)</f>
        <v>42278.207638888889</v>
      </c>
      <c r="K615">
        <v>1441022120</v>
      </c>
      <c r="L615" s="14">
        <f>(((K615/60)/60)/24)+DATE(1970,1,1)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>SUM(E615/D615)*100</f>
        <v>21.363333333333333</v>
      </c>
      <c r="R615" s="20">
        <f>SUM(E615/N615)</f>
        <v>105.93388429752066</v>
      </c>
      <c r="S615" t="s">
        <v>8319</v>
      </c>
      <c r="T615" t="s">
        <v>8320</v>
      </c>
    </row>
    <row r="616" spans="1:20" ht="16.5" customHeight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>(((I616/60)/60)/24)+DATE(1970,1,1)</f>
        <v>42545.061805555553</v>
      </c>
      <c r="K616">
        <v>1464139740</v>
      </c>
      <c r="L616" s="14">
        <f>(((K616/60)/60)/24)+DATE(1970,1,1)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>SUM(E616/D616)*100</f>
        <v>0</v>
      </c>
      <c r="R616" s="20" t="e">
        <f>SUM(E616/N616)</f>
        <v>#DIV/0!</v>
      </c>
      <c r="S616" t="s">
        <v>8319</v>
      </c>
      <c r="T616" t="s">
        <v>8320</v>
      </c>
    </row>
    <row r="617" spans="1:20" ht="16.5" customHeight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>(((I617/60)/60)/24)+DATE(1970,1,1)</f>
        <v>42272.122210648144</v>
      </c>
      <c r="K617">
        <v>1440557759</v>
      </c>
      <c r="L617" s="14">
        <f>(((K617/60)/60)/24)+DATE(1970,1,1)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>SUM(E617/D617)*100</f>
        <v>0</v>
      </c>
      <c r="R617" s="20" t="e">
        <f>SUM(E617/N617)</f>
        <v>#DIV/0!</v>
      </c>
      <c r="S617" t="s">
        <v>8319</v>
      </c>
      <c r="T617" t="s">
        <v>8320</v>
      </c>
    </row>
    <row r="618" spans="1:20" ht="16.5" customHeight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>(((I618/60)/60)/24)+DATE(1970,1,1)</f>
        <v>42791.376238425932</v>
      </c>
      <c r="K618">
        <v>1485421307</v>
      </c>
      <c r="L618" s="14">
        <f>(((K618/60)/60)/24)+DATE(1970,1,1)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>SUM(E618/D618)*100</f>
        <v>0</v>
      </c>
      <c r="R618" s="20" t="e">
        <f>SUM(E618/N618)</f>
        <v>#DIV/0!</v>
      </c>
      <c r="S618" t="s">
        <v>8319</v>
      </c>
      <c r="T618" t="s">
        <v>8320</v>
      </c>
    </row>
    <row r="619" spans="1:20" ht="16.5" customHeight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>(((I619/60)/60)/24)+DATE(1970,1,1)</f>
        <v>42132.343090277776</v>
      </c>
      <c r="K619">
        <v>1427184843</v>
      </c>
      <c r="L619" s="14">
        <f>(((K619/60)/60)/24)+DATE(1970,1,1)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>SUM(E619/D619)*100</f>
        <v>3</v>
      </c>
      <c r="R619" s="20">
        <f>SUM(E619/N619)</f>
        <v>20</v>
      </c>
      <c r="S619" t="s">
        <v>8319</v>
      </c>
      <c r="T619" t="s">
        <v>8320</v>
      </c>
    </row>
    <row r="620" spans="1:20" ht="16.5" customHeight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>(((I620/60)/60)/24)+DATE(1970,1,1)</f>
        <v>42347.810219907406</v>
      </c>
      <c r="K620">
        <v>1447097203</v>
      </c>
      <c r="L620" s="14">
        <f>(((K620/60)/60)/24)+DATE(1970,1,1)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>SUM(E620/D620)*100</f>
        <v>0</v>
      </c>
      <c r="R620" s="20" t="e">
        <f>SUM(E620/N620)</f>
        <v>#DIV/0!</v>
      </c>
      <c r="S620" t="s">
        <v>8319</v>
      </c>
      <c r="T620" t="s">
        <v>8320</v>
      </c>
    </row>
    <row r="621" spans="1:20" ht="16.5" customHeight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>(((I621/60)/60)/24)+DATE(1970,1,1)</f>
        <v>41968.692013888889</v>
      </c>
      <c r="K621">
        <v>1411745790</v>
      </c>
      <c r="L621" s="14">
        <f>(((K621/60)/60)/24)+DATE(1970,1,1)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>SUM(E621/D621)*100</f>
        <v>3.9999999999999996E-5</v>
      </c>
      <c r="R621" s="20">
        <f>SUM(E621/N621)</f>
        <v>1</v>
      </c>
      <c r="S621" t="s">
        <v>8319</v>
      </c>
      <c r="T621" t="s">
        <v>8320</v>
      </c>
    </row>
    <row r="622" spans="1:20" ht="16.5" customHeight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>(((I622/60)/60)/24)+DATE(1970,1,1)</f>
        <v>41876.716874999998</v>
      </c>
      <c r="K622">
        <v>1405098738</v>
      </c>
      <c r="L622" s="14">
        <f>(((K622/60)/60)/24)+DATE(1970,1,1)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>SUM(E622/D622)*100</f>
        <v>1</v>
      </c>
      <c r="R622" s="20">
        <f>SUM(E622/N622)</f>
        <v>300</v>
      </c>
      <c r="S622" t="s">
        <v>8319</v>
      </c>
      <c r="T622" t="s">
        <v>8320</v>
      </c>
    </row>
    <row r="623" spans="1:20" ht="16.5" customHeight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>(((I623/60)/60)/24)+DATE(1970,1,1)</f>
        <v>42558.987696759257</v>
      </c>
      <c r="K623">
        <v>1465342937</v>
      </c>
      <c r="L623" s="14">
        <f>(((K623/60)/60)/24)+DATE(1970,1,1)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>SUM(E623/D623)*100</f>
        <v>1.044</v>
      </c>
      <c r="R623" s="20">
        <f>SUM(E623/N623)</f>
        <v>87</v>
      </c>
      <c r="S623" t="s">
        <v>8319</v>
      </c>
      <c r="T623" t="s">
        <v>8320</v>
      </c>
    </row>
    <row r="624" spans="1:20" ht="16.5" customHeight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>(((I624/60)/60)/24)+DATE(1970,1,1)</f>
        <v>42552.774745370371</v>
      </c>
      <c r="K624">
        <v>1465670138</v>
      </c>
      <c r="L624" s="14">
        <f>(((K624/60)/60)/24)+DATE(1970,1,1)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>SUM(E624/D624)*100</f>
        <v>5.6833333333333336</v>
      </c>
      <c r="R624" s="20">
        <f>SUM(E624/N624)</f>
        <v>37.888888888888886</v>
      </c>
      <c r="S624" t="s">
        <v>8319</v>
      </c>
      <c r="T624" t="s">
        <v>8320</v>
      </c>
    </row>
    <row r="625" spans="1:20" ht="16.5" customHeight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>(((I625/60)/60)/24)+DATE(1970,1,1)</f>
        <v>42152.009224537032</v>
      </c>
      <c r="K625">
        <v>1430179997</v>
      </c>
      <c r="L625" s="14">
        <f>(((K625/60)/60)/24)+DATE(1970,1,1)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>SUM(E625/D625)*100</f>
        <v>0</v>
      </c>
      <c r="R625" s="20" t="e">
        <f>SUM(E625/N625)</f>
        <v>#DIV/0!</v>
      </c>
      <c r="S625" t="s">
        <v>8319</v>
      </c>
      <c r="T625" t="s">
        <v>8320</v>
      </c>
    </row>
    <row r="626" spans="1:20" ht="16.5" customHeight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>(((I626/60)/60)/24)+DATE(1970,1,1)</f>
        <v>42138.988900462966</v>
      </c>
      <c r="K626">
        <v>1429055041</v>
      </c>
      <c r="L626" s="14">
        <f>(((K626/60)/60)/24)+DATE(1970,1,1)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>SUM(E626/D626)*100</f>
        <v>0</v>
      </c>
      <c r="R626" s="20" t="e">
        <f>SUM(E626/N626)</f>
        <v>#DIV/0!</v>
      </c>
      <c r="S626" t="s">
        <v>8319</v>
      </c>
      <c r="T626" t="s">
        <v>8320</v>
      </c>
    </row>
    <row r="627" spans="1:20" ht="16.5" customHeight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>(((I627/60)/60)/24)+DATE(1970,1,1)</f>
        <v>42820.853900462964</v>
      </c>
      <c r="K627">
        <v>1487971777</v>
      </c>
      <c r="L627" s="14">
        <f>(((K627/60)/60)/24)+DATE(1970,1,1)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>SUM(E627/D627)*100</f>
        <v>0</v>
      </c>
      <c r="R627" s="20" t="e">
        <f>SUM(E627/N627)</f>
        <v>#DIV/0!</v>
      </c>
      <c r="S627" t="s">
        <v>8319</v>
      </c>
      <c r="T627" t="s">
        <v>8320</v>
      </c>
    </row>
    <row r="628" spans="1:20" ht="16.5" customHeight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>(((I628/60)/60)/24)+DATE(1970,1,1)</f>
        <v>42231.556944444441</v>
      </c>
      <c r="K628">
        <v>1436793939</v>
      </c>
      <c r="L628" s="14">
        <f>(((K628/60)/60)/24)+DATE(1970,1,1)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>SUM(E628/D628)*100</f>
        <v>17.380000000000003</v>
      </c>
      <c r="R628" s="20">
        <f>SUM(E628/N628)</f>
        <v>111.41025641025641</v>
      </c>
      <c r="S628" t="s">
        <v>8319</v>
      </c>
      <c r="T628" t="s">
        <v>8320</v>
      </c>
    </row>
    <row r="629" spans="1:20" ht="16.5" customHeight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>(((I629/60)/60)/24)+DATE(1970,1,1)</f>
        <v>42443.958333333328</v>
      </c>
      <c r="K629">
        <v>1452842511</v>
      </c>
      <c r="L629" s="14">
        <f>(((K629/60)/60)/24)+DATE(1970,1,1)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>SUM(E629/D629)*100</f>
        <v>0.02</v>
      </c>
      <c r="R629" s="20">
        <f>SUM(E629/N629)</f>
        <v>90</v>
      </c>
      <c r="S629" t="s">
        <v>8319</v>
      </c>
      <c r="T629" t="s">
        <v>8320</v>
      </c>
    </row>
    <row r="630" spans="1:20" ht="16.5" customHeight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>(((I630/60)/60)/24)+DATE(1970,1,1)</f>
        <v>41833.692789351851</v>
      </c>
      <c r="K630">
        <v>1402677457</v>
      </c>
      <c r="L630" s="14">
        <f>(((K630/60)/60)/24)+DATE(1970,1,1)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>SUM(E630/D630)*100</f>
        <v>0</v>
      </c>
      <c r="R630" s="20" t="e">
        <f>SUM(E630/N630)</f>
        <v>#DIV/0!</v>
      </c>
      <c r="S630" t="s">
        <v>8319</v>
      </c>
      <c r="T630" t="s">
        <v>8320</v>
      </c>
    </row>
    <row r="631" spans="1:20" ht="16.5" customHeight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>(((I631/60)/60)/24)+DATE(1970,1,1)</f>
        <v>42504.637824074074</v>
      </c>
      <c r="K631">
        <v>1460647108</v>
      </c>
      <c r="L631" s="14">
        <f>(((K631/60)/60)/24)+DATE(1970,1,1)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>SUM(E631/D631)*100</f>
        <v>0.17500000000000002</v>
      </c>
      <c r="R631" s="20">
        <f>SUM(E631/N631)</f>
        <v>116.66666666666667</v>
      </c>
      <c r="S631" t="s">
        <v>8319</v>
      </c>
      <c r="T631" t="s">
        <v>8320</v>
      </c>
    </row>
    <row r="632" spans="1:20" ht="16.5" customHeight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>(((I632/60)/60)/24)+DATE(1970,1,1)</f>
        <v>42253.215277777781</v>
      </c>
      <c r="K632">
        <v>1438959121</v>
      </c>
      <c r="L632" s="14">
        <f>(((K632/60)/60)/24)+DATE(1970,1,1)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>SUM(E632/D632)*100</f>
        <v>8.3340278356529712E-2</v>
      </c>
      <c r="R632" s="20">
        <f>SUM(E632/N632)</f>
        <v>10</v>
      </c>
      <c r="S632" t="s">
        <v>8319</v>
      </c>
      <c r="T632" t="s">
        <v>8320</v>
      </c>
    </row>
    <row r="633" spans="1:20" ht="16.5" customHeight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>(((I633/60)/60)/24)+DATE(1970,1,1)</f>
        <v>42518.772326388891</v>
      </c>
      <c r="K633">
        <v>1461954729</v>
      </c>
      <c r="L633" s="14">
        <f>(((K633/60)/60)/24)+DATE(1970,1,1)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>SUM(E633/D633)*100</f>
        <v>1.38</v>
      </c>
      <c r="R633" s="20">
        <f>SUM(E633/N633)</f>
        <v>76.666666666666671</v>
      </c>
      <c r="S633" t="s">
        <v>8319</v>
      </c>
      <c r="T633" t="s">
        <v>8320</v>
      </c>
    </row>
    <row r="634" spans="1:20" ht="16.5" customHeight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>(((I634/60)/60)/24)+DATE(1970,1,1)</f>
        <v>42333.700983796298</v>
      </c>
      <c r="K634">
        <v>1445874565</v>
      </c>
      <c r="L634" s="14">
        <f>(((K634/60)/60)/24)+DATE(1970,1,1)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>SUM(E634/D634)*100</f>
        <v>0</v>
      </c>
      <c r="R634" s="20" t="e">
        <f>SUM(E634/N634)</f>
        <v>#DIV/0!</v>
      </c>
      <c r="S634" t="s">
        <v>8319</v>
      </c>
      <c r="T634" t="s">
        <v>8320</v>
      </c>
    </row>
    <row r="635" spans="1:20" ht="16.5" customHeight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>(((I635/60)/60)/24)+DATE(1970,1,1)</f>
        <v>42538.958333333328</v>
      </c>
      <c r="K635">
        <v>1463469062</v>
      </c>
      <c r="L635" s="14">
        <f>(((K635/60)/60)/24)+DATE(1970,1,1)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>SUM(E635/D635)*100</f>
        <v>12.45</v>
      </c>
      <c r="R635" s="20">
        <f>SUM(E635/N635)</f>
        <v>49.8</v>
      </c>
      <c r="S635" t="s">
        <v>8319</v>
      </c>
      <c r="T635" t="s">
        <v>8320</v>
      </c>
    </row>
    <row r="636" spans="1:20" ht="16.5" customHeight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>(((I636/60)/60)/24)+DATE(1970,1,1)</f>
        <v>42061.928576388891</v>
      </c>
      <c r="K636">
        <v>1422397029</v>
      </c>
      <c r="L636" s="14">
        <f>(((K636/60)/60)/24)+DATE(1970,1,1)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>SUM(E636/D636)*100</f>
        <v>0.02</v>
      </c>
      <c r="R636" s="20">
        <f>SUM(E636/N636)</f>
        <v>1</v>
      </c>
      <c r="S636" t="s">
        <v>8319</v>
      </c>
      <c r="T636" t="s">
        <v>8320</v>
      </c>
    </row>
    <row r="637" spans="1:20" ht="16.5" customHeight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>(((I637/60)/60)/24)+DATE(1970,1,1)</f>
        <v>42106.092152777783</v>
      </c>
      <c r="K637">
        <v>1426212762</v>
      </c>
      <c r="L637" s="14">
        <f>(((K637/60)/60)/24)+DATE(1970,1,1)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>SUM(E637/D637)*100</f>
        <v>8.0000000000000002E-3</v>
      </c>
      <c r="R637" s="20">
        <f>SUM(E637/N637)</f>
        <v>2</v>
      </c>
      <c r="S637" t="s">
        <v>8319</v>
      </c>
      <c r="T637" t="s">
        <v>8320</v>
      </c>
    </row>
    <row r="638" spans="1:20" ht="16.5" customHeight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>(((I638/60)/60)/24)+DATE(1970,1,1)</f>
        <v>42161.44930555555</v>
      </c>
      <c r="K638">
        <v>1430996150</v>
      </c>
      <c r="L638" s="14">
        <f>(((K638/60)/60)/24)+DATE(1970,1,1)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>SUM(E638/D638)*100</f>
        <v>0.2</v>
      </c>
      <c r="R638" s="20">
        <f>SUM(E638/N638)</f>
        <v>4</v>
      </c>
      <c r="S638" t="s">
        <v>8319</v>
      </c>
      <c r="T638" t="s">
        <v>8320</v>
      </c>
    </row>
    <row r="639" spans="1:20" ht="16.5" customHeight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>(((I639/60)/60)/24)+DATE(1970,1,1)</f>
        <v>42791.961111111115</v>
      </c>
      <c r="K639">
        <v>1485558318</v>
      </c>
      <c r="L639" s="14">
        <f>(((K639/60)/60)/24)+DATE(1970,1,1)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>SUM(E639/D639)*100</f>
        <v>0</v>
      </c>
      <c r="R639" s="20" t="e">
        <f>SUM(E639/N639)</f>
        <v>#DIV/0!</v>
      </c>
      <c r="S639" t="s">
        <v>8319</v>
      </c>
      <c r="T639" t="s">
        <v>8320</v>
      </c>
    </row>
    <row r="640" spans="1:20" ht="16.5" customHeight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>(((I640/60)/60)/24)+DATE(1970,1,1)</f>
        <v>42819.55164351852</v>
      </c>
      <c r="K640">
        <v>1485267262</v>
      </c>
      <c r="L640" s="14">
        <f>(((K640/60)/60)/24)+DATE(1970,1,1)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>SUM(E640/D640)*100</f>
        <v>9.0000000000000011E-3</v>
      </c>
      <c r="R640" s="20">
        <f>SUM(E640/N640)</f>
        <v>3</v>
      </c>
      <c r="S640" t="s">
        <v>8319</v>
      </c>
      <c r="T640" t="s">
        <v>8320</v>
      </c>
    </row>
    <row r="641" spans="1:20" ht="16.5" customHeight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>(((I641/60)/60)/24)+DATE(1970,1,1)</f>
        <v>41925.583275462966</v>
      </c>
      <c r="K641">
        <v>1408024795</v>
      </c>
      <c r="L641" s="14">
        <f>(((K641/60)/60)/24)+DATE(1970,1,1)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>SUM(E641/D641)*100</f>
        <v>9.9999999999999991E-5</v>
      </c>
      <c r="R641" s="20">
        <f>SUM(E641/N641)</f>
        <v>1</v>
      </c>
      <c r="S641" t="s">
        <v>8319</v>
      </c>
      <c r="T641" t="s">
        <v>8320</v>
      </c>
    </row>
    <row r="642" spans="1:20" ht="16.5" customHeight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>(((I642/60)/60)/24)+DATE(1970,1,1)</f>
        <v>42698.958333333328</v>
      </c>
      <c r="K642">
        <v>1478685915</v>
      </c>
      <c r="L642" s="14">
        <f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>SUM(E642/D642)*100</f>
        <v>144.28571428571428</v>
      </c>
      <c r="R642" s="20">
        <f>SUM(E642/N642)</f>
        <v>50.5</v>
      </c>
      <c r="S642" t="s">
        <v>8319</v>
      </c>
      <c r="T642" t="s">
        <v>8321</v>
      </c>
    </row>
    <row r="643" spans="1:20" ht="16.5" customHeight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>(((I643/60)/60)/24)+DATE(1970,1,1)</f>
        <v>42229.57</v>
      </c>
      <c r="K643">
        <v>1436881248</v>
      </c>
      <c r="L643" s="14">
        <f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>SUM(E643/D643)*100</f>
        <v>119.16249999999999</v>
      </c>
      <c r="R643" s="20">
        <f>SUM(E643/N643)</f>
        <v>151.31746031746033</v>
      </c>
      <c r="S643" t="s">
        <v>8319</v>
      </c>
      <c r="T643" t="s">
        <v>8321</v>
      </c>
    </row>
    <row r="644" spans="1:20" ht="16.5" customHeight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>(((I644/60)/60)/24)+DATE(1970,1,1)</f>
        <v>42235.651319444441</v>
      </c>
      <c r="K644">
        <v>1436888274</v>
      </c>
      <c r="L644" s="14">
        <f>(((K644/60)/60)/24)+DATE(1970,1,1)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>SUM(E644/D644)*100</f>
        <v>1460.4850000000001</v>
      </c>
      <c r="R644" s="20">
        <f>SUM(E644/N644)</f>
        <v>134.3592456301748</v>
      </c>
      <c r="S644" t="s">
        <v>8319</v>
      </c>
      <c r="T644" t="s">
        <v>8321</v>
      </c>
    </row>
    <row r="645" spans="1:20" ht="16.5" customHeight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>(((I645/60)/60)/24)+DATE(1970,1,1)</f>
        <v>42155.642071759255</v>
      </c>
      <c r="K645">
        <v>1428333875</v>
      </c>
      <c r="L645" s="14">
        <f>(((K645/60)/60)/24)+DATE(1970,1,1)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>SUM(E645/D645)*100</f>
        <v>105.80799999999999</v>
      </c>
      <c r="R645" s="20">
        <f>SUM(E645/N645)</f>
        <v>174.02631578947367</v>
      </c>
      <c r="S645" t="s">
        <v>8319</v>
      </c>
      <c r="T645" t="s">
        <v>8321</v>
      </c>
    </row>
    <row r="646" spans="1:20" ht="16.5" customHeight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>(((I646/60)/60)/24)+DATE(1970,1,1)</f>
        <v>41941.041666666664</v>
      </c>
      <c r="K646">
        <v>1410883139</v>
      </c>
      <c r="L646" s="14">
        <f>(((K646/60)/60)/24)+DATE(1970,1,1)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>SUM(E646/D646)*100</f>
        <v>300.11791999999997</v>
      </c>
      <c r="R646" s="20">
        <f>SUM(E646/N646)</f>
        <v>73.486268364348675</v>
      </c>
      <c r="S646" t="s">
        <v>8319</v>
      </c>
      <c r="T646" t="s">
        <v>8321</v>
      </c>
    </row>
    <row r="647" spans="1:20" ht="16.5" customHeight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>(((I647/60)/60)/24)+DATE(1970,1,1)</f>
        <v>42594.026319444441</v>
      </c>
      <c r="K647">
        <v>1468370274</v>
      </c>
      <c r="L647" s="14">
        <f>(((K647/60)/60)/24)+DATE(1970,1,1)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>SUM(E647/D647)*100</f>
        <v>278.7</v>
      </c>
      <c r="R647" s="20">
        <f>SUM(E647/N647)</f>
        <v>23.518987341772153</v>
      </c>
      <c r="S647" t="s">
        <v>8319</v>
      </c>
      <c r="T647" t="s">
        <v>8321</v>
      </c>
    </row>
    <row r="648" spans="1:20" ht="16.5" customHeight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>(((I648/60)/60)/24)+DATE(1970,1,1)</f>
        <v>41862.852627314816</v>
      </c>
      <c r="K648">
        <v>1405196867</v>
      </c>
      <c r="L648" s="14">
        <f>(((K648/60)/60)/24)+DATE(1970,1,1)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>SUM(E648/D648)*100</f>
        <v>131.87625</v>
      </c>
      <c r="R648" s="20">
        <f>SUM(E648/N648)</f>
        <v>39.074444444444445</v>
      </c>
      <c r="S648" t="s">
        <v>8319</v>
      </c>
      <c r="T648" t="s">
        <v>8321</v>
      </c>
    </row>
    <row r="649" spans="1:20" ht="16.5" customHeight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>(((I649/60)/60)/24)+DATE(1970,1,1)</f>
        <v>42446.726261574076</v>
      </c>
      <c r="K649">
        <v>1455647149</v>
      </c>
      <c r="L649" s="14">
        <f>(((K649/60)/60)/24)+DATE(1970,1,1)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>SUM(E649/D649)*100</f>
        <v>107.05</v>
      </c>
      <c r="R649" s="20">
        <f>SUM(E649/N649)</f>
        <v>125.94117647058823</v>
      </c>
      <c r="S649" t="s">
        <v>8319</v>
      </c>
      <c r="T649" t="s">
        <v>8321</v>
      </c>
    </row>
    <row r="650" spans="1:20" ht="16.5" customHeight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>(((I650/60)/60)/24)+DATE(1970,1,1)</f>
        <v>41926.693379629629</v>
      </c>
      <c r="K650">
        <v>1410280708</v>
      </c>
      <c r="L650" s="14">
        <f>(((K650/60)/60)/24)+DATE(1970,1,1)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>SUM(E650/D650)*100</f>
        <v>126.82285714285715</v>
      </c>
      <c r="R650" s="20">
        <f>SUM(E650/N650)</f>
        <v>1644</v>
      </c>
      <c r="S650" t="s">
        <v>8319</v>
      </c>
      <c r="T650" t="s">
        <v>8321</v>
      </c>
    </row>
    <row r="651" spans="1:20" ht="16.5" customHeight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>(((I651/60)/60)/24)+DATE(1970,1,1)</f>
        <v>41898.912187499998</v>
      </c>
      <c r="K651">
        <v>1409090013</v>
      </c>
      <c r="L651" s="14">
        <f>(((K651/60)/60)/24)+DATE(1970,1,1)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>SUM(E651/D651)*100</f>
        <v>139.96</v>
      </c>
      <c r="R651" s="20">
        <f>SUM(E651/N651)</f>
        <v>42.670731707317074</v>
      </c>
      <c r="S651" t="s">
        <v>8319</v>
      </c>
      <c r="T651" t="s">
        <v>8321</v>
      </c>
    </row>
    <row r="652" spans="1:20" ht="16.5" customHeight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>(((I652/60)/60)/24)+DATE(1970,1,1)</f>
        <v>41992.078518518523</v>
      </c>
      <c r="K652">
        <v>1413766384</v>
      </c>
      <c r="L652" s="14">
        <f>(((K652/60)/60)/24)+DATE(1970,1,1)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>SUM(E652/D652)*100</f>
        <v>112.4</v>
      </c>
      <c r="R652" s="20">
        <f>SUM(E652/N652)</f>
        <v>35.125</v>
      </c>
      <c r="S652" t="s">
        <v>8319</v>
      </c>
      <c r="T652" t="s">
        <v>8321</v>
      </c>
    </row>
    <row r="653" spans="1:20" ht="16.5" customHeight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>(((I653/60)/60)/24)+DATE(1970,1,1)</f>
        <v>41986.017488425925</v>
      </c>
      <c r="K653">
        <v>1415838311</v>
      </c>
      <c r="L653" s="14">
        <f>(((K653/60)/60)/24)+DATE(1970,1,1)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>SUM(E653/D653)*100</f>
        <v>100.52799999999999</v>
      </c>
      <c r="R653" s="20">
        <f>SUM(E653/N653)</f>
        <v>239.35238095238094</v>
      </c>
      <c r="S653" t="s">
        <v>8319</v>
      </c>
      <c r="T653" t="s">
        <v>8321</v>
      </c>
    </row>
    <row r="654" spans="1:20" ht="16.5" customHeight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>(((I654/60)/60)/24)+DATE(1970,1,1)</f>
        <v>42705.732060185182</v>
      </c>
      <c r="K654">
        <v>1478018050</v>
      </c>
      <c r="L654" s="14">
        <f>(((K654/60)/60)/24)+DATE(1970,1,1)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>SUM(E654/D654)*100</f>
        <v>100.46666666666665</v>
      </c>
      <c r="R654" s="20">
        <f>SUM(E654/N654)</f>
        <v>107.64285714285714</v>
      </c>
      <c r="S654" t="s">
        <v>8319</v>
      </c>
      <c r="T654" t="s">
        <v>8321</v>
      </c>
    </row>
    <row r="655" spans="1:20" ht="16.5" customHeight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>(((I655/60)/60)/24)+DATE(1970,1,1)</f>
        <v>42236.618518518517</v>
      </c>
      <c r="K655">
        <v>1436885440</v>
      </c>
      <c r="L655" s="14">
        <f>(((K655/60)/60)/24)+DATE(1970,1,1)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>SUM(E655/D655)*100</f>
        <v>141.446</v>
      </c>
      <c r="R655" s="20">
        <f>SUM(E655/N655)</f>
        <v>95.830623306233065</v>
      </c>
      <c r="S655" t="s">
        <v>8319</v>
      </c>
      <c r="T655" t="s">
        <v>8321</v>
      </c>
    </row>
    <row r="656" spans="1:20" ht="16.5" customHeight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>(((I656/60)/60)/24)+DATE(1970,1,1)</f>
        <v>42193.957326388889</v>
      </c>
      <c r="K656">
        <v>1433804313</v>
      </c>
      <c r="L656" s="14">
        <f>(((K656/60)/60)/24)+DATE(1970,1,1)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>SUM(E656/D656)*100</f>
        <v>267.29166666666669</v>
      </c>
      <c r="R656" s="20">
        <f>SUM(E656/N656)</f>
        <v>31.663376110562684</v>
      </c>
      <c r="S656" t="s">
        <v>8319</v>
      </c>
      <c r="T656" t="s">
        <v>8321</v>
      </c>
    </row>
    <row r="657" spans="1:20" ht="16.5" customHeight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>(((I657/60)/60)/24)+DATE(1970,1,1)</f>
        <v>42075.915648148148</v>
      </c>
      <c r="K657">
        <v>1423609112</v>
      </c>
      <c r="L657" s="14">
        <f>(((K657/60)/60)/24)+DATE(1970,1,1)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>SUM(E657/D657)*100</f>
        <v>146.88749999999999</v>
      </c>
      <c r="R657" s="20">
        <f>SUM(E657/N657)</f>
        <v>42.886861313868614</v>
      </c>
      <c r="S657" t="s">
        <v>8319</v>
      </c>
      <c r="T657" t="s">
        <v>8321</v>
      </c>
    </row>
    <row r="658" spans="1:20" ht="16.5" customHeight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>(((I658/60)/60)/24)+DATE(1970,1,1)</f>
        <v>42477.762951388882</v>
      </c>
      <c r="K658">
        <v>1455736719</v>
      </c>
      <c r="L658" s="14">
        <f>(((K658/60)/60)/24)+DATE(1970,1,1)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>SUM(E658/D658)*100</f>
        <v>213.56</v>
      </c>
      <c r="R658" s="20">
        <f>SUM(E658/N658)</f>
        <v>122.73563218390805</v>
      </c>
      <c r="S658" t="s">
        <v>8319</v>
      </c>
      <c r="T658" t="s">
        <v>8321</v>
      </c>
    </row>
    <row r="659" spans="1:20" ht="16.5" customHeight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>(((I659/60)/60)/24)+DATE(1970,1,1)</f>
        <v>42361.84574074074</v>
      </c>
      <c r="K659">
        <v>1448309872</v>
      </c>
      <c r="L659" s="14">
        <f>(((K659/60)/60)/24)+DATE(1970,1,1)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>SUM(E659/D659)*100</f>
        <v>125.69999999999999</v>
      </c>
      <c r="R659" s="20">
        <f>SUM(E659/N659)</f>
        <v>190.45454545454547</v>
      </c>
      <c r="S659" t="s">
        <v>8319</v>
      </c>
      <c r="T659" t="s">
        <v>8321</v>
      </c>
    </row>
    <row r="660" spans="1:20" ht="16.5" customHeight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>(((I660/60)/60)/24)+DATE(1970,1,1)</f>
        <v>42211.75</v>
      </c>
      <c r="K660">
        <v>1435117889</v>
      </c>
      <c r="L660" s="14">
        <f>(((K660/60)/60)/24)+DATE(1970,1,1)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>SUM(E660/D660)*100</f>
        <v>104.46206037108834</v>
      </c>
      <c r="R660" s="20">
        <f>SUM(E660/N660)</f>
        <v>109.33695652173913</v>
      </c>
      <c r="S660" t="s">
        <v>8319</v>
      </c>
      <c r="T660" t="s">
        <v>8321</v>
      </c>
    </row>
    <row r="661" spans="1:20" ht="16.5" customHeight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>(((I661/60)/60)/24)+DATE(1970,1,1)</f>
        <v>42239.593692129631</v>
      </c>
      <c r="K661">
        <v>1437747295</v>
      </c>
      <c r="L661" s="14">
        <f>(((K661/60)/60)/24)+DATE(1970,1,1)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>SUM(E661/D661)*100</f>
        <v>100.56666666666668</v>
      </c>
      <c r="R661" s="20">
        <f>SUM(E661/N661)</f>
        <v>143.66666666666666</v>
      </c>
      <c r="S661" t="s">
        <v>8319</v>
      </c>
      <c r="T661" t="s">
        <v>8321</v>
      </c>
    </row>
    <row r="662" spans="1:20" ht="16.5" customHeight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>(((I662/60)/60)/24)+DATE(1970,1,1)</f>
        <v>41952.783321759263</v>
      </c>
      <c r="K662">
        <v>1412963279</v>
      </c>
      <c r="L662" s="14">
        <f>(((K662/60)/60)/24)+DATE(1970,1,1)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>SUM(E662/D662)*100</f>
        <v>3.0579999999999998</v>
      </c>
      <c r="R662" s="20">
        <f>SUM(E662/N662)</f>
        <v>84.944444444444443</v>
      </c>
      <c r="S662" t="s">
        <v>8319</v>
      </c>
      <c r="T662" t="s">
        <v>8321</v>
      </c>
    </row>
    <row r="663" spans="1:20" ht="16.5" customHeight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>(((I663/60)/60)/24)+DATE(1970,1,1)</f>
        <v>42666.645358796297</v>
      </c>
      <c r="K663">
        <v>1474644559</v>
      </c>
      <c r="L663" s="14">
        <f>(((K663/60)/60)/24)+DATE(1970,1,1)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>SUM(E663/D663)*100</f>
        <v>0.95</v>
      </c>
      <c r="R663" s="20">
        <f>SUM(E663/N663)</f>
        <v>10.555555555555555</v>
      </c>
      <c r="S663" t="s">
        <v>8319</v>
      </c>
      <c r="T663" t="s">
        <v>8321</v>
      </c>
    </row>
    <row r="664" spans="1:20" ht="16.5" customHeight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>(((I664/60)/60)/24)+DATE(1970,1,1)</f>
        <v>42020.438043981485</v>
      </c>
      <c r="K664">
        <v>1418812247</v>
      </c>
      <c r="L664" s="14">
        <f>(((K664/60)/60)/24)+DATE(1970,1,1)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>SUM(E664/D664)*100</f>
        <v>0.4</v>
      </c>
      <c r="R664" s="20">
        <f>SUM(E664/N664)</f>
        <v>39</v>
      </c>
      <c r="S664" t="s">
        <v>8319</v>
      </c>
      <c r="T664" t="s">
        <v>8321</v>
      </c>
    </row>
    <row r="665" spans="1:20" ht="16.5" customHeight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>(((I665/60)/60)/24)+DATE(1970,1,1)</f>
        <v>42203.843240740738</v>
      </c>
      <c r="K665">
        <v>1434658456</v>
      </c>
      <c r="L665" s="14">
        <f>(((K665/60)/60)/24)+DATE(1970,1,1)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>SUM(E665/D665)*100</f>
        <v>0.35000000000000003</v>
      </c>
      <c r="R665" s="20">
        <f>SUM(E665/N665)</f>
        <v>100</v>
      </c>
      <c r="S665" t="s">
        <v>8319</v>
      </c>
      <c r="T665" t="s">
        <v>8321</v>
      </c>
    </row>
    <row r="666" spans="1:20" ht="16.5" customHeight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>(((I666/60)/60)/24)+DATE(1970,1,1)</f>
        <v>42107.666377314818</v>
      </c>
      <c r="K666">
        <v>1426348775</v>
      </c>
      <c r="L666" s="14">
        <f>(((K666/60)/60)/24)+DATE(1970,1,1)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>SUM(E666/D666)*100</f>
        <v>7.5333333333333332</v>
      </c>
      <c r="R666" s="20">
        <f>SUM(E666/N666)</f>
        <v>31.172413793103448</v>
      </c>
      <c r="S666" t="s">
        <v>8319</v>
      </c>
      <c r="T666" t="s">
        <v>8321</v>
      </c>
    </row>
    <row r="667" spans="1:20" ht="16.5" customHeight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>(((I667/60)/60)/24)+DATE(1970,1,1)</f>
        <v>42748.711354166662</v>
      </c>
      <c r="K667">
        <v>1479143061</v>
      </c>
      <c r="L667" s="14">
        <f>(((K667/60)/60)/24)+DATE(1970,1,1)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>SUM(E667/D667)*100</f>
        <v>18.64</v>
      </c>
      <c r="R667" s="20">
        <f>SUM(E667/N667)</f>
        <v>155.33333333333334</v>
      </c>
      <c r="S667" t="s">
        <v>8319</v>
      </c>
      <c r="T667" t="s">
        <v>8321</v>
      </c>
    </row>
    <row r="668" spans="1:20" ht="16.5" customHeight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>(((I668/60)/60)/24)+DATE(1970,1,1)</f>
        <v>41868.832152777781</v>
      </c>
      <c r="K668">
        <v>1405713498</v>
      </c>
      <c r="L668" s="14">
        <f>(((K668/60)/60)/24)+DATE(1970,1,1)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>SUM(E668/D668)*100</f>
        <v>4.0000000000000001E-3</v>
      </c>
      <c r="R668" s="20">
        <f>SUM(E668/N668)</f>
        <v>2</v>
      </c>
      <c r="S668" t="s">
        <v>8319</v>
      </c>
      <c r="T668" t="s">
        <v>8321</v>
      </c>
    </row>
    <row r="669" spans="1:20" ht="16.5" customHeight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>(((I669/60)/60)/24)+DATE(1970,1,1)</f>
        <v>42672.373414351852</v>
      </c>
      <c r="K669">
        <v>1474275463</v>
      </c>
      <c r="L669" s="14">
        <f>(((K669/60)/60)/24)+DATE(1970,1,1)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>SUM(E669/D669)*100</f>
        <v>10.02</v>
      </c>
      <c r="R669" s="20">
        <f>SUM(E669/N669)</f>
        <v>178.92857142857142</v>
      </c>
      <c r="S669" t="s">
        <v>8319</v>
      </c>
      <c r="T669" t="s">
        <v>8321</v>
      </c>
    </row>
    <row r="670" spans="1:20" ht="16.5" customHeight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>(((I670/60)/60)/24)+DATE(1970,1,1)</f>
        <v>42135.831273148149</v>
      </c>
      <c r="K670">
        <v>1427486222</v>
      </c>
      <c r="L670" s="14">
        <f>(((K670/60)/60)/24)+DATE(1970,1,1)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>SUM(E670/D670)*100</f>
        <v>4.5600000000000005</v>
      </c>
      <c r="R670" s="20">
        <f>SUM(E670/N670)</f>
        <v>27.36</v>
      </c>
      <c r="S670" t="s">
        <v>8319</v>
      </c>
      <c r="T670" t="s">
        <v>8321</v>
      </c>
    </row>
    <row r="671" spans="1:20" ht="16.5" customHeight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>(((I671/60)/60)/24)+DATE(1970,1,1)</f>
        <v>42557.625671296293</v>
      </c>
      <c r="K671">
        <v>1465225258</v>
      </c>
      <c r="L671" s="14">
        <f>(((K671/60)/60)/24)+DATE(1970,1,1)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>SUM(E671/D671)*100</f>
        <v>21.5075</v>
      </c>
      <c r="R671" s="20">
        <f>SUM(E671/N671)</f>
        <v>1536.25</v>
      </c>
      <c r="S671" t="s">
        <v>8319</v>
      </c>
      <c r="T671" t="s">
        <v>8321</v>
      </c>
    </row>
    <row r="672" spans="1:20" ht="16.5" customHeight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>(((I672/60)/60)/24)+DATE(1970,1,1)</f>
        <v>42540.340277777781</v>
      </c>
      <c r="K672">
        <v>1463418120</v>
      </c>
      <c r="L672" s="14">
        <f>(((K672/60)/60)/24)+DATE(1970,1,1)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>SUM(E672/D672)*100</f>
        <v>29.276666666666667</v>
      </c>
      <c r="R672" s="20">
        <f>SUM(E672/N672)</f>
        <v>84.99677419354839</v>
      </c>
      <c r="S672" t="s">
        <v>8319</v>
      </c>
      <c r="T672" t="s">
        <v>8321</v>
      </c>
    </row>
    <row r="673" spans="1:20" ht="16.5" customHeight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>(((I673/60)/60)/24)+DATE(1970,1,1)</f>
        <v>42018.166666666672</v>
      </c>
      <c r="K673">
        <v>1418315852</v>
      </c>
      <c r="L673" s="14">
        <f>(((K673/60)/60)/24)+DATE(1970,1,1)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>SUM(E673/D673)*100</f>
        <v>39.426666666666662</v>
      </c>
      <c r="R673" s="20">
        <f>SUM(E673/N673)</f>
        <v>788.5333333333333</v>
      </c>
      <c r="S673" t="s">
        <v>8319</v>
      </c>
      <c r="T673" t="s">
        <v>8321</v>
      </c>
    </row>
    <row r="674" spans="1:20" ht="16.5" customHeight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>(((I674/60)/60)/24)+DATE(1970,1,1)</f>
        <v>42005.207638888889</v>
      </c>
      <c r="K674">
        <v>1417410964</v>
      </c>
      <c r="L674" s="14">
        <f>(((K674/60)/60)/24)+DATE(1970,1,1)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>SUM(E674/D674)*100</f>
        <v>21.628</v>
      </c>
      <c r="R674" s="20">
        <f>SUM(E674/N674)</f>
        <v>50.29767441860465</v>
      </c>
      <c r="S674" t="s">
        <v>8319</v>
      </c>
      <c r="T674" t="s">
        <v>8321</v>
      </c>
    </row>
    <row r="675" spans="1:20" ht="16.5" customHeight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>(((I675/60)/60)/24)+DATE(1970,1,1)</f>
        <v>41883.840474537035</v>
      </c>
      <c r="K675">
        <v>1405714217</v>
      </c>
      <c r="L675" s="14">
        <f>(((K675/60)/60)/24)+DATE(1970,1,1)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>SUM(E675/D675)*100</f>
        <v>0.20500000000000002</v>
      </c>
      <c r="R675" s="20">
        <f>SUM(E675/N675)</f>
        <v>68.333333333333329</v>
      </c>
      <c r="S675" t="s">
        <v>8319</v>
      </c>
      <c r="T675" t="s">
        <v>8321</v>
      </c>
    </row>
    <row r="676" spans="1:20" ht="16.5" customHeight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>(((I676/60)/60)/24)+DATE(1970,1,1)</f>
        <v>41863.116053240738</v>
      </c>
      <c r="K676">
        <v>1402627627</v>
      </c>
      <c r="L676" s="14">
        <f>(((K676/60)/60)/24)+DATE(1970,1,1)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>SUM(E676/D676)*100</f>
        <v>0.03</v>
      </c>
      <c r="R676" s="20">
        <f>SUM(E676/N676)</f>
        <v>7.5</v>
      </c>
      <c r="S676" t="s">
        <v>8319</v>
      </c>
      <c r="T676" t="s">
        <v>8321</v>
      </c>
    </row>
    <row r="677" spans="1:20" ht="16.5" customHeight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>(((I677/60)/60)/24)+DATE(1970,1,1)</f>
        <v>42005.290972222225</v>
      </c>
      <c r="K677">
        <v>1417558804</v>
      </c>
      <c r="L677" s="14">
        <f>(((K677/60)/60)/24)+DATE(1970,1,1)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>SUM(E677/D677)*100</f>
        <v>14.85</v>
      </c>
      <c r="R677" s="20">
        <f>SUM(E677/N677)</f>
        <v>34.269230769230766</v>
      </c>
      <c r="S677" t="s">
        <v>8319</v>
      </c>
      <c r="T677" t="s">
        <v>8321</v>
      </c>
    </row>
    <row r="678" spans="1:20" ht="16.5" customHeight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>(((I678/60)/60)/24)+DATE(1970,1,1)</f>
        <v>42042.768298611118</v>
      </c>
      <c r="K678">
        <v>1420741581</v>
      </c>
      <c r="L678" s="14">
        <f>(((K678/60)/60)/24)+DATE(1970,1,1)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>SUM(E678/D678)*100</f>
        <v>1.4710000000000001</v>
      </c>
      <c r="R678" s="20">
        <f>SUM(E678/N678)</f>
        <v>61.291666666666664</v>
      </c>
      <c r="S678" t="s">
        <v>8319</v>
      </c>
      <c r="T678" t="s">
        <v>8321</v>
      </c>
    </row>
    <row r="679" spans="1:20" ht="16.5" customHeight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>(((I679/60)/60)/24)+DATE(1970,1,1)</f>
        <v>42549.403877314813</v>
      </c>
      <c r="K679">
        <v>1463218895</v>
      </c>
      <c r="L679" s="14">
        <f>(((K679/60)/60)/24)+DATE(1970,1,1)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>SUM(E679/D679)*100</f>
        <v>25.584</v>
      </c>
      <c r="R679" s="20">
        <f>SUM(E679/N679)</f>
        <v>133.25</v>
      </c>
      <c r="S679" t="s">
        <v>8319</v>
      </c>
      <c r="T679" t="s">
        <v>8321</v>
      </c>
    </row>
    <row r="680" spans="1:20" ht="16.5" customHeight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>(((I680/60)/60)/24)+DATE(1970,1,1)</f>
        <v>42511.376597222217</v>
      </c>
      <c r="K680">
        <v>1461229338</v>
      </c>
      <c r="L680" s="14">
        <f>(((K680/60)/60)/24)+DATE(1970,1,1)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>SUM(E680/D680)*100</f>
        <v>3.8206896551724134</v>
      </c>
      <c r="R680" s="20">
        <f>SUM(E680/N680)</f>
        <v>65.17647058823529</v>
      </c>
      <c r="S680" t="s">
        <v>8319</v>
      </c>
      <c r="T680" t="s">
        <v>8321</v>
      </c>
    </row>
    <row r="681" spans="1:20" ht="16.5" customHeight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>(((I681/60)/60)/24)+DATE(1970,1,1)</f>
        <v>42616.695706018523</v>
      </c>
      <c r="K681">
        <v>1467736909</v>
      </c>
      <c r="L681" s="14">
        <f>(((K681/60)/60)/24)+DATE(1970,1,1)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>SUM(E681/D681)*100</f>
        <v>15.485964912280703</v>
      </c>
      <c r="R681" s="20">
        <f>SUM(E681/N681)</f>
        <v>93.90425531914893</v>
      </c>
      <c r="S681" t="s">
        <v>8319</v>
      </c>
      <c r="T681" t="s">
        <v>8321</v>
      </c>
    </row>
    <row r="682" spans="1:20" ht="16.5" customHeight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>(((I682/60)/60)/24)+DATE(1970,1,1)</f>
        <v>41899.501516203702</v>
      </c>
      <c r="K682">
        <v>1407931331</v>
      </c>
      <c r="L682" s="14">
        <f>(((K682/60)/60)/24)+DATE(1970,1,1)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>SUM(E682/D682)*100</f>
        <v>25.912000000000003</v>
      </c>
      <c r="R682" s="20">
        <f>SUM(E682/N682)</f>
        <v>150.65116279069767</v>
      </c>
      <c r="S682" t="s">
        <v>8319</v>
      </c>
      <c r="T682" t="s">
        <v>8321</v>
      </c>
    </row>
    <row r="683" spans="1:20" ht="16.5" customHeight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>(((I683/60)/60)/24)+DATE(1970,1,1)</f>
        <v>42669.805601851855</v>
      </c>
      <c r="K683">
        <v>1474917604</v>
      </c>
      <c r="L683" s="14">
        <f>(((K683/60)/60)/24)+DATE(1970,1,1)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>SUM(E683/D683)*100</f>
        <v>0.04</v>
      </c>
      <c r="R683" s="20">
        <f>SUM(E683/N683)</f>
        <v>1</v>
      </c>
      <c r="S683" t="s">
        <v>8319</v>
      </c>
      <c r="T683" t="s">
        <v>8321</v>
      </c>
    </row>
    <row r="684" spans="1:20" ht="16.5" customHeight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>(((I684/60)/60)/24)+DATE(1970,1,1)</f>
        <v>42808.723634259266</v>
      </c>
      <c r="K684">
        <v>1486923722</v>
      </c>
      <c r="L684" s="14">
        <f>(((K684/60)/60)/24)+DATE(1970,1,1)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>SUM(E684/D684)*100</f>
        <v>0.106</v>
      </c>
      <c r="R684" s="20">
        <f>SUM(E684/N684)</f>
        <v>13.25</v>
      </c>
      <c r="S684" t="s">
        <v>8319</v>
      </c>
      <c r="T684" t="s">
        <v>8321</v>
      </c>
    </row>
    <row r="685" spans="1:20" ht="16.5" customHeight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>(((I685/60)/60)/24)+DATE(1970,1,1)</f>
        <v>42674.900046296301</v>
      </c>
      <c r="K685">
        <v>1474493764</v>
      </c>
      <c r="L685" s="14">
        <f>(((K685/60)/60)/24)+DATE(1970,1,1)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>SUM(E685/D685)*100</f>
        <v>0.85142857142857142</v>
      </c>
      <c r="R685" s="20">
        <f>SUM(E685/N685)</f>
        <v>99.333333333333329</v>
      </c>
      <c r="S685" t="s">
        <v>8319</v>
      </c>
      <c r="T685" t="s">
        <v>8321</v>
      </c>
    </row>
    <row r="686" spans="1:20" ht="16.5" customHeight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>(((I686/60)/60)/24)+DATE(1970,1,1)</f>
        <v>41845.125</v>
      </c>
      <c r="K686">
        <v>1403176891</v>
      </c>
      <c r="L686" s="14">
        <f>(((K686/60)/60)/24)+DATE(1970,1,1)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>SUM(E686/D686)*100</f>
        <v>7.4837500000000006</v>
      </c>
      <c r="R686" s="20">
        <f>SUM(E686/N686)</f>
        <v>177.39259259259259</v>
      </c>
      <c r="S686" t="s">
        <v>8319</v>
      </c>
      <c r="T686" t="s">
        <v>8321</v>
      </c>
    </row>
    <row r="687" spans="1:20" ht="16.5" customHeight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>(((I687/60)/60)/24)+DATE(1970,1,1)</f>
        <v>42016.866574074069</v>
      </c>
      <c r="K687">
        <v>1417207672</v>
      </c>
      <c r="L687" s="14">
        <f>(((K687/60)/60)/24)+DATE(1970,1,1)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>SUM(E687/D687)*100</f>
        <v>27.650000000000002</v>
      </c>
      <c r="R687" s="20">
        <f>SUM(E687/N687)</f>
        <v>55.3</v>
      </c>
      <c r="S687" t="s">
        <v>8319</v>
      </c>
      <c r="T687" t="s">
        <v>8321</v>
      </c>
    </row>
    <row r="688" spans="1:20" ht="16.5" customHeight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>(((I688/60)/60)/24)+DATE(1970,1,1)</f>
        <v>42219.673263888893</v>
      </c>
      <c r="K688">
        <v>1436026170</v>
      </c>
      <c r="L688" s="14">
        <f>(((K688/60)/60)/24)+DATE(1970,1,1)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>SUM(E688/D688)*100</f>
        <v>0</v>
      </c>
      <c r="R688" s="20" t="e">
        <f>SUM(E688/N688)</f>
        <v>#DIV/0!</v>
      </c>
      <c r="S688" t="s">
        <v>8319</v>
      </c>
      <c r="T688" t="s">
        <v>8321</v>
      </c>
    </row>
    <row r="689" spans="1:20" ht="16.5" customHeight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>(((I689/60)/60)/24)+DATE(1970,1,1)</f>
        <v>42771.750613425931</v>
      </c>
      <c r="K689">
        <v>1481133653</v>
      </c>
      <c r="L689" s="14">
        <f>(((K689/60)/60)/24)+DATE(1970,1,1)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>SUM(E689/D689)*100</f>
        <v>3.55</v>
      </c>
      <c r="R689" s="20">
        <f>SUM(E689/N689)</f>
        <v>591.66666666666663</v>
      </c>
      <c r="S689" t="s">
        <v>8319</v>
      </c>
      <c r="T689" t="s">
        <v>8321</v>
      </c>
    </row>
    <row r="690" spans="1:20" ht="16.5" customHeight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>(((I690/60)/60)/24)+DATE(1970,1,1)</f>
        <v>42292.104780092588</v>
      </c>
      <c r="K690">
        <v>1442284253</v>
      </c>
      <c r="L690" s="14">
        <f>(((K690/60)/60)/24)+DATE(1970,1,1)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>SUM(E690/D690)*100</f>
        <v>72.989999999999995</v>
      </c>
      <c r="R690" s="20">
        <f>SUM(E690/N690)</f>
        <v>405.5</v>
      </c>
      <c r="S690" t="s">
        <v>8319</v>
      </c>
      <c r="T690" t="s">
        <v>8321</v>
      </c>
    </row>
    <row r="691" spans="1:20" ht="16.5" customHeight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>(((I691/60)/60)/24)+DATE(1970,1,1)</f>
        <v>42712.207638888889</v>
      </c>
      <c r="K691">
        <v>1478016097</v>
      </c>
      <c r="L691" s="14">
        <f>(((K691/60)/60)/24)+DATE(1970,1,1)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>SUM(E691/D691)*100</f>
        <v>57.648750000000007</v>
      </c>
      <c r="R691" s="20">
        <f>SUM(E691/N691)</f>
        <v>343.14732142857144</v>
      </c>
      <c r="S691" t="s">
        <v>8319</v>
      </c>
      <c r="T691" t="s">
        <v>8321</v>
      </c>
    </row>
    <row r="692" spans="1:20" ht="16.5" customHeight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>(((I692/60)/60)/24)+DATE(1970,1,1)</f>
        <v>42622.25</v>
      </c>
      <c r="K692">
        <v>1469718841</v>
      </c>
      <c r="L692" s="14">
        <f>(((K692/60)/60)/24)+DATE(1970,1,1)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>SUM(E692/D692)*100</f>
        <v>12.34</v>
      </c>
      <c r="R692" s="20">
        <f>SUM(E692/N692)</f>
        <v>72.588235294117652</v>
      </c>
      <c r="S692" t="s">
        <v>8319</v>
      </c>
      <c r="T692" t="s">
        <v>8321</v>
      </c>
    </row>
    <row r="693" spans="1:20" ht="16.5" customHeight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>(((I693/60)/60)/24)+DATE(1970,1,1)</f>
        <v>42186.028310185182</v>
      </c>
      <c r="K693">
        <v>1433292046</v>
      </c>
      <c r="L693" s="14">
        <f>(((K693/60)/60)/24)+DATE(1970,1,1)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>SUM(E693/D693)*100</f>
        <v>0.52</v>
      </c>
      <c r="R693" s="20">
        <f>SUM(E693/N693)</f>
        <v>26</v>
      </c>
      <c r="S693" t="s">
        <v>8319</v>
      </c>
      <c r="T693" t="s">
        <v>8321</v>
      </c>
    </row>
    <row r="694" spans="1:20" ht="16.5" customHeight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>(((I694/60)/60)/24)+DATE(1970,1,1)</f>
        <v>42726.37572916667</v>
      </c>
      <c r="K694">
        <v>1479805263</v>
      </c>
      <c r="L694" s="14">
        <f>(((K694/60)/60)/24)+DATE(1970,1,1)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>SUM(E694/D694)*100</f>
        <v>6.5299999999999994</v>
      </c>
      <c r="R694" s="20">
        <f>SUM(E694/N694)</f>
        <v>6.4975124378109452</v>
      </c>
      <c r="S694" t="s">
        <v>8319</v>
      </c>
      <c r="T694" t="s">
        <v>8321</v>
      </c>
    </row>
    <row r="695" spans="1:20" ht="16.5" customHeight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>(((I695/60)/60)/24)+DATE(1970,1,1)</f>
        <v>42124.808182870373</v>
      </c>
      <c r="K695">
        <v>1427829827</v>
      </c>
      <c r="L695" s="14">
        <f>(((K695/60)/60)/24)+DATE(1970,1,1)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>SUM(E695/D695)*100</f>
        <v>35.338000000000001</v>
      </c>
      <c r="R695" s="20">
        <f>SUM(E695/N695)</f>
        <v>119.38513513513513</v>
      </c>
      <c r="S695" t="s">
        <v>8319</v>
      </c>
      <c r="T695" t="s">
        <v>8321</v>
      </c>
    </row>
    <row r="696" spans="1:20" ht="16.5" customHeight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>(((I696/60)/60)/24)+DATE(1970,1,1)</f>
        <v>42767.663877314815</v>
      </c>
      <c r="K696">
        <v>1483372559</v>
      </c>
      <c r="L696" s="14">
        <f>(((K696/60)/60)/24)+DATE(1970,1,1)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>SUM(E696/D696)*100</f>
        <v>0.39333333333333331</v>
      </c>
      <c r="R696" s="20">
        <f>SUM(E696/N696)</f>
        <v>84.285714285714292</v>
      </c>
      <c r="S696" t="s">
        <v>8319</v>
      </c>
      <c r="T696" t="s">
        <v>8321</v>
      </c>
    </row>
    <row r="697" spans="1:20" ht="16.5" customHeight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>(((I697/60)/60)/24)+DATE(1970,1,1)</f>
        <v>41943.521064814813</v>
      </c>
      <c r="K697">
        <v>1412166620</v>
      </c>
      <c r="L697" s="14">
        <f>(((K697/60)/60)/24)+DATE(1970,1,1)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>SUM(E697/D697)*100</f>
        <v>1.06</v>
      </c>
      <c r="R697" s="20">
        <f>SUM(E697/N697)</f>
        <v>90.857142857142861</v>
      </c>
      <c r="S697" t="s">
        <v>8319</v>
      </c>
      <c r="T697" t="s">
        <v>8321</v>
      </c>
    </row>
    <row r="698" spans="1:20" ht="16.5" customHeight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>(((I698/60)/60)/24)+DATE(1970,1,1)</f>
        <v>41845.927106481482</v>
      </c>
      <c r="K698">
        <v>1403734502</v>
      </c>
      <c r="L698" s="14">
        <f>(((K698/60)/60)/24)+DATE(1970,1,1)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>SUM(E698/D698)*100</f>
        <v>5.7142857142857147E-4</v>
      </c>
      <c r="R698" s="20">
        <f>SUM(E698/N698)</f>
        <v>1</v>
      </c>
      <c r="S698" t="s">
        <v>8319</v>
      </c>
      <c r="T698" t="s">
        <v>8321</v>
      </c>
    </row>
    <row r="699" spans="1:20" ht="16.5" customHeight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>(((I699/60)/60)/24)+DATE(1970,1,1)</f>
        <v>42403.523020833338</v>
      </c>
      <c r="K699">
        <v>1453206789</v>
      </c>
      <c r="L699" s="14">
        <f>(((K699/60)/60)/24)+DATE(1970,1,1)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>SUM(E699/D699)*100</f>
        <v>46.379999999999995</v>
      </c>
      <c r="R699" s="20">
        <f>SUM(E699/N699)</f>
        <v>20.342105263157894</v>
      </c>
      <c r="S699" t="s">
        <v>8319</v>
      </c>
      <c r="T699" t="s">
        <v>8321</v>
      </c>
    </row>
    <row r="700" spans="1:20" ht="16.5" customHeight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>(((I700/60)/60)/24)+DATE(1970,1,1)</f>
        <v>41900.083333333336</v>
      </c>
      <c r="K700">
        <v>1408141245</v>
      </c>
      <c r="L700" s="14">
        <f>(((K700/60)/60)/24)+DATE(1970,1,1)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>SUM(E700/D700)*100</f>
        <v>15.39</v>
      </c>
      <c r="R700" s="20">
        <f>SUM(E700/N700)</f>
        <v>530.68965517241384</v>
      </c>
      <c r="S700" t="s">
        <v>8319</v>
      </c>
      <c r="T700" t="s">
        <v>8321</v>
      </c>
    </row>
    <row r="701" spans="1:20" ht="16.5" customHeight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>(((I701/60)/60)/24)+DATE(1970,1,1)</f>
        <v>41600.666666666664</v>
      </c>
      <c r="K701">
        <v>1381923548</v>
      </c>
      <c r="L701" s="14">
        <f>(((K701/60)/60)/24)+DATE(1970,1,1)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>SUM(E701/D701)*100</f>
        <v>82.422107692307705</v>
      </c>
      <c r="R701" s="20">
        <f>SUM(E701/N701)</f>
        <v>120.39184269662923</v>
      </c>
      <c r="S701" t="s">
        <v>8319</v>
      </c>
      <c r="T701" t="s">
        <v>8321</v>
      </c>
    </row>
    <row r="702" spans="1:20" ht="16.5" customHeight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>(((I702/60)/60)/24)+DATE(1970,1,1)</f>
        <v>42745.688437500001</v>
      </c>
      <c r="K702">
        <v>1481473881</v>
      </c>
      <c r="L702" s="14">
        <f>(((K702/60)/60)/24)+DATE(1970,1,1)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>SUM(E702/D702)*100</f>
        <v>2.6866666666666665</v>
      </c>
      <c r="R702" s="20">
        <f>SUM(E702/N702)</f>
        <v>13</v>
      </c>
      <c r="S702" t="s">
        <v>8319</v>
      </c>
      <c r="T702" t="s">
        <v>8321</v>
      </c>
    </row>
    <row r="703" spans="1:20" ht="16.5" customHeight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>(((I703/60)/60)/24)+DATE(1970,1,1)</f>
        <v>41843.662962962961</v>
      </c>
      <c r="K703">
        <v>1403538880</v>
      </c>
      <c r="L703" s="14">
        <f>(((K703/60)/60)/24)+DATE(1970,1,1)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>SUM(E703/D703)*100</f>
        <v>26.6</v>
      </c>
      <c r="R703" s="20">
        <f>SUM(E703/N703)</f>
        <v>291.33333333333331</v>
      </c>
      <c r="S703" t="s">
        <v>8319</v>
      </c>
      <c r="T703" t="s">
        <v>8321</v>
      </c>
    </row>
    <row r="704" spans="1:20" ht="16.5" customHeight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>(((I704/60)/60)/24)+DATE(1970,1,1)</f>
        <v>42698.768368055549</v>
      </c>
      <c r="K704">
        <v>1477416387</v>
      </c>
      <c r="L704" s="14">
        <f>(((K704/60)/60)/24)+DATE(1970,1,1)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>SUM(E704/D704)*100</f>
        <v>30.813400000000001</v>
      </c>
      <c r="R704" s="20">
        <f>SUM(E704/N704)</f>
        <v>124.9191891891892</v>
      </c>
      <c r="S704" t="s">
        <v>8319</v>
      </c>
      <c r="T704" t="s">
        <v>8321</v>
      </c>
    </row>
    <row r="705" spans="1:20" ht="16.5" customHeight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>(((I705/60)/60)/24)+DATE(1970,1,1)</f>
        <v>42766.98055555555</v>
      </c>
      <c r="K705">
        <v>1481150949</v>
      </c>
      <c r="L705" s="14">
        <f>(((K705/60)/60)/24)+DATE(1970,1,1)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>SUM(E705/D705)*100</f>
        <v>5.58</v>
      </c>
      <c r="R705" s="20">
        <f>SUM(E705/N705)</f>
        <v>119.57142857142857</v>
      </c>
      <c r="S705" t="s">
        <v>8319</v>
      </c>
      <c r="T705" t="s">
        <v>8321</v>
      </c>
    </row>
    <row r="706" spans="1:20" ht="16.5" customHeight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>(((I706/60)/60)/24)+DATE(1970,1,1)</f>
        <v>42786.192916666667</v>
      </c>
      <c r="K706">
        <v>1482381468</v>
      </c>
      <c r="L706" s="14">
        <f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>SUM(E706/D706)*100</f>
        <v>0.87454545454545463</v>
      </c>
      <c r="R706" s="20">
        <f>SUM(E706/N706)</f>
        <v>120.25</v>
      </c>
      <c r="S706" t="s">
        <v>8319</v>
      </c>
      <c r="T706" t="s">
        <v>8321</v>
      </c>
    </row>
    <row r="707" spans="1:20" ht="16.5" customHeight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>(((I707/60)/60)/24)+DATE(1970,1,1)</f>
        <v>42756.491643518515</v>
      </c>
      <c r="K707">
        <v>1482407278</v>
      </c>
      <c r="L707" s="14">
        <f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>SUM(E707/D707)*100</f>
        <v>0.97699999999999987</v>
      </c>
      <c r="R707" s="20">
        <f>SUM(E707/N707)</f>
        <v>195.4</v>
      </c>
      <c r="S707" t="s">
        <v>8319</v>
      </c>
      <c r="T707" t="s">
        <v>8321</v>
      </c>
    </row>
    <row r="708" spans="1:20" ht="16.5" customHeight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>(((I708/60)/60)/24)+DATE(1970,1,1)</f>
        <v>42718.777083333334</v>
      </c>
      <c r="K708">
        <v>1478130783</v>
      </c>
      <c r="L708" s="14">
        <f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>SUM(E708/D708)*100</f>
        <v>0</v>
      </c>
      <c r="R708" s="20" t="e">
        <f>SUM(E708/N708)</f>
        <v>#DIV/0!</v>
      </c>
      <c r="S708" t="s">
        <v>8319</v>
      </c>
      <c r="T708" t="s">
        <v>8321</v>
      </c>
    </row>
    <row r="709" spans="1:20" ht="16.5" customHeight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>(((I709/60)/60)/24)+DATE(1970,1,1)</f>
        <v>42736.663506944446</v>
      </c>
      <c r="K709">
        <v>1479830127</v>
      </c>
      <c r="L709" s="14">
        <f>(((K709/60)/60)/24)+DATE(1970,1,1)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>SUM(E709/D709)*100</f>
        <v>78.927352941176466</v>
      </c>
      <c r="R709" s="20">
        <f>SUM(E709/N709)</f>
        <v>117.69868421052631</v>
      </c>
      <c r="S709" t="s">
        <v>8319</v>
      </c>
      <c r="T709" t="s">
        <v>8321</v>
      </c>
    </row>
    <row r="710" spans="1:20" ht="16.5" customHeight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>(((I710/60)/60)/24)+DATE(1970,1,1)</f>
        <v>41895.581018518518</v>
      </c>
      <c r="K710">
        <v>1405432600</v>
      </c>
      <c r="L710" s="14">
        <f>(((K710/60)/60)/24)+DATE(1970,1,1)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>SUM(E710/D710)*100</f>
        <v>22.092500000000001</v>
      </c>
      <c r="R710" s="20">
        <f>SUM(E710/N710)</f>
        <v>23.948509485094849</v>
      </c>
      <c r="S710" t="s">
        <v>8319</v>
      </c>
      <c r="T710" t="s">
        <v>8321</v>
      </c>
    </row>
    <row r="711" spans="1:20" ht="16.5" customHeight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>(((I711/60)/60)/24)+DATE(1970,1,1)</f>
        <v>41978.041192129633</v>
      </c>
      <c r="K711">
        <v>1415149159</v>
      </c>
      <c r="L711" s="14">
        <f>(((K711/60)/60)/24)+DATE(1970,1,1)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>SUM(E711/D711)*100</f>
        <v>0.40666666666666662</v>
      </c>
      <c r="R711" s="20">
        <f>SUM(E711/N711)</f>
        <v>30.5</v>
      </c>
      <c r="S711" t="s">
        <v>8319</v>
      </c>
      <c r="T711" t="s">
        <v>8321</v>
      </c>
    </row>
    <row r="712" spans="1:20" ht="16.5" customHeight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>(((I712/60)/60)/24)+DATE(1970,1,1)</f>
        <v>41871.030555555553</v>
      </c>
      <c r="K712">
        <v>1405640302</v>
      </c>
      <c r="L712" s="14">
        <f>(((K712/60)/60)/24)+DATE(1970,1,1)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>SUM(E712/D712)*100</f>
        <v>0</v>
      </c>
      <c r="R712" s="20" t="e">
        <f>SUM(E712/N712)</f>
        <v>#DIV/0!</v>
      </c>
      <c r="S712" t="s">
        <v>8319</v>
      </c>
      <c r="T712" t="s">
        <v>8321</v>
      </c>
    </row>
    <row r="713" spans="1:20" ht="16.5" customHeight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>(((I713/60)/60)/24)+DATE(1970,1,1)</f>
        <v>42718.500787037032</v>
      </c>
      <c r="K713">
        <v>1478257268</v>
      </c>
      <c r="L713" s="14">
        <f>(((K713/60)/60)/24)+DATE(1970,1,1)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>SUM(E713/D713)*100</f>
        <v>33.790999999999997</v>
      </c>
      <c r="R713" s="20">
        <f>SUM(E713/N713)</f>
        <v>99.973372781065095</v>
      </c>
      <c r="S713" t="s">
        <v>8319</v>
      </c>
      <c r="T713" t="s">
        <v>8321</v>
      </c>
    </row>
    <row r="714" spans="1:20" ht="16.5" customHeight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>(((I714/60)/60)/24)+DATE(1970,1,1)</f>
        <v>42414.680925925932</v>
      </c>
      <c r="K714">
        <v>1452874832</v>
      </c>
      <c r="L714" s="14">
        <f>(((K714/60)/60)/24)+DATE(1970,1,1)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>SUM(E714/D714)*100</f>
        <v>0.21649484536082475</v>
      </c>
      <c r="R714" s="20">
        <f>SUM(E714/N714)</f>
        <v>26.25</v>
      </c>
      <c r="S714" t="s">
        <v>8319</v>
      </c>
      <c r="T714" t="s">
        <v>8321</v>
      </c>
    </row>
    <row r="715" spans="1:20" ht="16.5" customHeight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>(((I715/60)/60)/24)+DATE(1970,1,1)</f>
        <v>42526.529305555552</v>
      </c>
      <c r="K715">
        <v>1462538532</v>
      </c>
      <c r="L715" s="14">
        <f>(((K715/60)/60)/24)+DATE(1970,1,1)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>SUM(E715/D715)*100</f>
        <v>0.79600000000000004</v>
      </c>
      <c r="R715" s="20">
        <f>SUM(E715/N715)</f>
        <v>199</v>
      </c>
      <c r="S715" t="s">
        <v>8319</v>
      </c>
      <c r="T715" t="s">
        <v>8321</v>
      </c>
    </row>
    <row r="716" spans="1:20" ht="16.5" customHeight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>(((I716/60)/60)/24)+DATE(1970,1,1)</f>
        <v>42794.787986111114</v>
      </c>
      <c r="K716">
        <v>1483124082</v>
      </c>
      <c r="L716" s="14">
        <f>(((K716/60)/60)/24)+DATE(1970,1,1)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>SUM(E716/D716)*100</f>
        <v>14.993333333333334</v>
      </c>
      <c r="R716" s="20">
        <f>SUM(E716/N716)</f>
        <v>80.321428571428569</v>
      </c>
      <c r="S716" t="s">
        <v>8319</v>
      </c>
      <c r="T716" t="s">
        <v>8321</v>
      </c>
    </row>
    <row r="717" spans="1:20" ht="16.5" customHeight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>(((I717/60)/60)/24)+DATE(1970,1,1)</f>
        <v>42313.132407407407</v>
      </c>
      <c r="K717">
        <v>1443233440</v>
      </c>
      <c r="L717" s="14">
        <f>(((K717/60)/60)/24)+DATE(1970,1,1)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>SUM(E717/D717)*100</f>
        <v>5.0509090909090908</v>
      </c>
      <c r="R717" s="20">
        <f>SUM(E717/N717)</f>
        <v>115.75</v>
      </c>
      <c r="S717" t="s">
        <v>8319</v>
      </c>
      <c r="T717" t="s">
        <v>8321</v>
      </c>
    </row>
    <row r="718" spans="1:20" ht="16.5" customHeight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>(((I718/60)/60)/24)+DATE(1970,1,1)</f>
        <v>41974</v>
      </c>
      <c r="K718">
        <v>1414511307</v>
      </c>
      <c r="L718" s="14">
        <f>(((K718/60)/60)/24)+DATE(1970,1,1)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>SUM(E718/D718)*100</f>
        <v>10.214285714285715</v>
      </c>
      <c r="R718" s="20">
        <f>SUM(E718/N718)</f>
        <v>44.6875</v>
      </c>
      <c r="S718" t="s">
        <v>8319</v>
      </c>
      <c r="T718" t="s">
        <v>8321</v>
      </c>
    </row>
    <row r="719" spans="1:20" ht="16.5" customHeight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>(((I719/60)/60)/24)+DATE(1970,1,1)</f>
        <v>41887.854189814818</v>
      </c>
      <c r="K719">
        <v>1407357002</v>
      </c>
      <c r="L719" s="14">
        <f>(((K719/60)/60)/24)+DATE(1970,1,1)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>SUM(E719/D719)*100</f>
        <v>0.30499999999999999</v>
      </c>
      <c r="R719" s="20">
        <f>SUM(E719/N719)</f>
        <v>76.25</v>
      </c>
      <c r="S719" t="s">
        <v>8319</v>
      </c>
      <c r="T719" t="s">
        <v>8321</v>
      </c>
    </row>
    <row r="720" spans="1:20" ht="16.5" customHeight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>(((I720/60)/60)/24)+DATE(1970,1,1)</f>
        <v>42784.249305555553</v>
      </c>
      <c r="K720">
        <v>1484684247</v>
      </c>
      <c r="L720" s="14">
        <f>(((K720/60)/60)/24)+DATE(1970,1,1)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>SUM(E720/D720)*100</f>
        <v>0.75</v>
      </c>
      <c r="R720" s="20">
        <f>SUM(E720/N720)</f>
        <v>22.5</v>
      </c>
      <c r="S720" t="s">
        <v>8319</v>
      </c>
      <c r="T720" t="s">
        <v>8321</v>
      </c>
    </row>
    <row r="721" spans="1:20" ht="16.5" customHeight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>(((I721/60)/60)/24)+DATE(1970,1,1)</f>
        <v>42423.040231481486</v>
      </c>
      <c r="K721">
        <v>1454979476</v>
      </c>
      <c r="L721" s="14">
        <f>(((K721/60)/60)/24)+DATE(1970,1,1)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>SUM(E721/D721)*100</f>
        <v>1.2933333333333332</v>
      </c>
      <c r="R721" s="20">
        <f>SUM(E721/N721)</f>
        <v>19.399999999999999</v>
      </c>
      <c r="S721" t="s">
        <v>8319</v>
      </c>
      <c r="T721" t="s">
        <v>8321</v>
      </c>
    </row>
    <row r="722" spans="1:20" ht="16.5" customHeight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>(((I722/60)/60)/24)+DATE(1970,1,1)</f>
        <v>40937.649201388893</v>
      </c>
      <c r="K722">
        <v>1325432091</v>
      </c>
      <c r="L722" s="14">
        <f>(((K722/60)/60)/24)+DATE(1970,1,1)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>SUM(E722/D722)*100</f>
        <v>143.94736842105263</v>
      </c>
      <c r="R722" s="20">
        <f>SUM(E722/N722)</f>
        <v>66.707317073170728</v>
      </c>
      <c r="S722" t="s">
        <v>8322</v>
      </c>
      <c r="T722" t="s">
        <v>8323</v>
      </c>
    </row>
    <row r="723" spans="1:20" ht="16.5" customHeight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>(((I723/60)/60)/24)+DATE(1970,1,1)</f>
        <v>41852.571840277778</v>
      </c>
      <c r="K723">
        <v>1403012607</v>
      </c>
      <c r="L723" s="14">
        <f>(((K723/60)/60)/24)+DATE(1970,1,1)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>SUM(E723/D723)*100</f>
        <v>122.10975609756099</v>
      </c>
      <c r="R723" s="20">
        <f>SUM(E723/N723)</f>
        <v>84.142857142857139</v>
      </c>
      <c r="S723" t="s">
        <v>8322</v>
      </c>
      <c r="T723" t="s">
        <v>8323</v>
      </c>
    </row>
    <row r="724" spans="1:20" ht="16.5" customHeight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>(((I724/60)/60)/24)+DATE(1970,1,1)</f>
        <v>41007.76363425926</v>
      </c>
      <c r="K724">
        <v>1331320778</v>
      </c>
      <c r="L724" s="14">
        <f>(((K724/60)/60)/24)+DATE(1970,1,1)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>SUM(E724/D724)*100</f>
        <v>132.024</v>
      </c>
      <c r="R724" s="20">
        <f>SUM(E724/N724)</f>
        <v>215.72549019607843</v>
      </c>
      <c r="S724" t="s">
        <v>8322</v>
      </c>
      <c r="T724" t="s">
        <v>8323</v>
      </c>
    </row>
    <row r="725" spans="1:20" ht="16.5" customHeight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>(((I725/60)/60)/24)+DATE(1970,1,1)</f>
        <v>42215.165972222225</v>
      </c>
      <c r="K725">
        <v>1435606549</v>
      </c>
      <c r="L725" s="14">
        <f>(((K725/60)/60)/24)+DATE(1970,1,1)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>SUM(E725/D725)*100</f>
        <v>109.38000000000001</v>
      </c>
      <c r="R725" s="20">
        <f>SUM(E725/N725)</f>
        <v>54.69</v>
      </c>
      <c r="S725" t="s">
        <v>8322</v>
      </c>
      <c r="T725" t="s">
        <v>8323</v>
      </c>
    </row>
    <row r="726" spans="1:20" ht="16.5" customHeight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>(((I726/60)/60)/24)+DATE(1970,1,1)</f>
        <v>40724.638460648144</v>
      </c>
      <c r="K726">
        <v>1306855163</v>
      </c>
      <c r="L726" s="14">
        <f>(((K726/60)/60)/24)+DATE(1970,1,1)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>SUM(E726/D726)*100</f>
        <v>105.47157142857144</v>
      </c>
      <c r="R726" s="20">
        <f>SUM(E726/N726)</f>
        <v>51.62944055944056</v>
      </c>
      <c r="S726" t="s">
        <v>8322</v>
      </c>
      <c r="T726" t="s">
        <v>8323</v>
      </c>
    </row>
    <row r="727" spans="1:20" ht="16.5" customHeight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>(((I727/60)/60)/24)+DATE(1970,1,1)</f>
        <v>42351.626296296294</v>
      </c>
      <c r="K727">
        <v>1447426912</v>
      </c>
      <c r="L727" s="14">
        <f>(((K727/60)/60)/24)+DATE(1970,1,1)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>SUM(E727/D727)*100</f>
        <v>100.35000000000001</v>
      </c>
      <c r="R727" s="20">
        <f>SUM(E727/N727)</f>
        <v>143.35714285714286</v>
      </c>
      <c r="S727" t="s">
        <v>8322</v>
      </c>
      <c r="T727" t="s">
        <v>8323</v>
      </c>
    </row>
    <row r="728" spans="1:20" ht="16.5" customHeight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>(((I728/60)/60)/24)+DATE(1970,1,1)</f>
        <v>41376.042673611111</v>
      </c>
      <c r="K728">
        <v>1363136487</v>
      </c>
      <c r="L728" s="14">
        <f>(((K728/60)/60)/24)+DATE(1970,1,1)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>SUM(E728/D728)*100</f>
        <v>101.4</v>
      </c>
      <c r="R728" s="20">
        <f>SUM(E728/N728)</f>
        <v>72.428571428571431</v>
      </c>
      <c r="S728" t="s">
        <v>8322</v>
      </c>
      <c r="T728" t="s">
        <v>8323</v>
      </c>
    </row>
    <row r="729" spans="1:20" ht="16.5" customHeight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>(((I729/60)/60)/24)+DATE(1970,1,1)</f>
        <v>41288.888888888891</v>
      </c>
      <c r="K729">
        <v>1354580949</v>
      </c>
      <c r="L729" s="14">
        <f>(((K729/60)/60)/24)+DATE(1970,1,1)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>SUM(E729/D729)*100</f>
        <v>155.51428571428571</v>
      </c>
      <c r="R729" s="20">
        <f>SUM(E729/N729)</f>
        <v>36.530201342281877</v>
      </c>
      <c r="S729" t="s">
        <v>8322</v>
      </c>
      <c r="T729" t="s">
        <v>8323</v>
      </c>
    </row>
    <row r="730" spans="1:20" ht="16.5" customHeight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>(((I730/60)/60)/24)+DATE(1970,1,1)</f>
        <v>40776.837465277778</v>
      </c>
      <c r="K730">
        <v>1310069157</v>
      </c>
      <c r="L730" s="14">
        <f>(((K730/60)/60)/24)+DATE(1970,1,1)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>SUM(E730/D730)*100</f>
        <v>105.566</v>
      </c>
      <c r="R730" s="20">
        <f>SUM(E730/N730)</f>
        <v>60.903461538461535</v>
      </c>
      <c r="S730" t="s">
        <v>8322</v>
      </c>
      <c r="T730" t="s">
        <v>8323</v>
      </c>
    </row>
    <row r="731" spans="1:20" ht="16.5" customHeight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>(((I731/60)/60)/24)+DATE(1970,1,1)</f>
        <v>41171.185891203706</v>
      </c>
      <c r="K731">
        <v>1342844861</v>
      </c>
      <c r="L731" s="14">
        <f>(((K731/60)/60)/24)+DATE(1970,1,1)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>SUM(E731/D731)*100</f>
        <v>130.65</v>
      </c>
      <c r="R731" s="20">
        <f>SUM(E731/N731)</f>
        <v>43.55</v>
      </c>
      <c r="S731" t="s">
        <v>8322</v>
      </c>
      <c r="T731" t="s">
        <v>8323</v>
      </c>
    </row>
    <row r="732" spans="1:20" ht="16.5" customHeight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>(((I732/60)/60)/24)+DATE(1970,1,1)</f>
        <v>40884.745266203703</v>
      </c>
      <c r="K732">
        <v>1320688391</v>
      </c>
      <c r="L732" s="14">
        <f>(((K732/60)/60)/24)+DATE(1970,1,1)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>SUM(E732/D732)*100</f>
        <v>132.19</v>
      </c>
      <c r="R732" s="20">
        <f>SUM(E732/N732)</f>
        <v>99.766037735849054</v>
      </c>
      <c r="S732" t="s">
        <v>8322</v>
      </c>
      <c r="T732" t="s">
        <v>8323</v>
      </c>
    </row>
    <row r="733" spans="1:20" ht="16.5" customHeight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>(((I733/60)/60)/24)+DATE(1970,1,1)</f>
        <v>40930.25</v>
      </c>
      <c r="K733">
        <v>1322852747</v>
      </c>
      <c r="L733" s="14">
        <f>(((K733/60)/60)/24)+DATE(1970,1,1)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>SUM(E733/D733)*100</f>
        <v>126</v>
      </c>
      <c r="R733" s="20">
        <f>SUM(E733/N733)</f>
        <v>88.732394366197184</v>
      </c>
      <c r="S733" t="s">
        <v>8322</v>
      </c>
      <c r="T733" t="s">
        <v>8323</v>
      </c>
    </row>
    <row r="734" spans="1:20" ht="16.5" customHeight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>(((I734/60)/60)/24)+DATE(1970,1,1)</f>
        <v>41546.424317129626</v>
      </c>
      <c r="K734">
        <v>1375265461</v>
      </c>
      <c r="L734" s="14">
        <f>(((K734/60)/60)/24)+DATE(1970,1,1)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>SUM(E734/D734)*100</f>
        <v>160</v>
      </c>
      <c r="R734" s="20">
        <f>SUM(E734/N734)</f>
        <v>4.9230769230769234</v>
      </c>
      <c r="S734" t="s">
        <v>8322</v>
      </c>
      <c r="T734" t="s">
        <v>8323</v>
      </c>
    </row>
    <row r="735" spans="1:20" ht="16.5" customHeight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>(((I735/60)/60)/24)+DATE(1970,1,1)</f>
        <v>41628.420046296298</v>
      </c>
      <c r="K735">
        <v>1384941892</v>
      </c>
      <c r="L735" s="14">
        <f>(((K735/60)/60)/24)+DATE(1970,1,1)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>SUM(E735/D735)*100</f>
        <v>120.48</v>
      </c>
      <c r="R735" s="20">
        <f>SUM(E735/N735)</f>
        <v>17.822485207100591</v>
      </c>
      <c r="S735" t="s">
        <v>8322</v>
      </c>
      <c r="T735" t="s">
        <v>8323</v>
      </c>
    </row>
    <row r="736" spans="1:20" ht="16.5" customHeight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>(((I736/60)/60)/24)+DATE(1970,1,1)</f>
        <v>42133.208333333328</v>
      </c>
      <c r="K736">
        <v>1428465420</v>
      </c>
      <c r="L736" s="14">
        <f>(((K736/60)/60)/24)+DATE(1970,1,1)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>SUM(E736/D736)*100</f>
        <v>125.52941176470588</v>
      </c>
      <c r="R736" s="20">
        <f>SUM(E736/N736)</f>
        <v>187.19298245614036</v>
      </c>
      <c r="S736" t="s">
        <v>8322</v>
      </c>
      <c r="T736" t="s">
        <v>8323</v>
      </c>
    </row>
    <row r="737" spans="1:20" ht="16.5" customHeight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>(((I737/60)/60)/24)+DATE(1970,1,1)</f>
        <v>41977.027083333334</v>
      </c>
      <c r="K737">
        <v>1414975346</v>
      </c>
      <c r="L737" s="14">
        <f>(((K737/60)/60)/24)+DATE(1970,1,1)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>SUM(E737/D737)*100</f>
        <v>114.40638297872341</v>
      </c>
      <c r="R737" s="20">
        <f>SUM(E737/N737)</f>
        <v>234.80786026200875</v>
      </c>
      <c r="S737" t="s">
        <v>8322</v>
      </c>
      <c r="T737" t="s">
        <v>8323</v>
      </c>
    </row>
    <row r="738" spans="1:20" ht="16.5" customHeight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>(((I738/60)/60)/24)+DATE(1970,1,1)</f>
        <v>41599.207638888889</v>
      </c>
      <c r="K738">
        <v>1383327440</v>
      </c>
      <c r="L738" s="14">
        <f>(((K738/60)/60)/24)+DATE(1970,1,1)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>SUM(E738/D738)*100</f>
        <v>315.13888888888891</v>
      </c>
      <c r="R738" s="20">
        <f>SUM(E738/N738)</f>
        <v>105.04629629629629</v>
      </c>
      <c r="S738" t="s">
        <v>8322</v>
      </c>
      <c r="T738" t="s">
        <v>8323</v>
      </c>
    </row>
    <row r="739" spans="1:20" ht="16.5" customHeight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>(((I739/60)/60)/24)+DATE(1970,1,1)</f>
        <v>41684.833333333336</v>
      </c>
      <c r="K739">
        <v>1390890987</v>
      </c>
      <c r="L739" s="14">
        <f>(((K739/60)/60)/24)+DATE(1970,1,1)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>SUM(E739/D739)*100</f>
        <v>122.39999999999999</v>
      </c>
      <c r="R739" s="20">
        <f>SUM(E739/N739)</f>
        <v>56.666666666666664</v>
      </c>
      <c r="S739" t="s">
        <v>8322</v>
      </c>
      <c r="T739" t="s">
        <v>8323</v>
      </c>
    </row>
    <row r="740" spans="1:20" ht="16.5" customHeight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>(((I740/60)/60)/24)+DATE(1970,1,1)</f>
        <v>41974.207638888889</v>
      </c>
      <c r="K740">
        <v>1414765794</v>
      </c>
      <c r="L740" s="14">
        <f>(((K740/60)/60)/24)+DATE(1970,1,1)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>SUM(E740/D740)*100</f>
        <v>106.73333333333332</v>
      </c>
      <c r="R740" s="20">
        <f>SUM(E740/N740)</f>
        <v>39.048780487804876</v>
      </c>
      <c r="S740" t="s">
        <v>8322</v>
      </c>
      <c r="T740" t="s">
        <v>8323</v>
      </c>
    </row>
    <row r="741" spans="1:20" ht="16.5" customHeight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>(((I741/60)/60)/24)+DATE(1970,1,1)</f>
        <v>41862.502650462964</v>
      </c>
      <c r="K741">
        <v>1404907429</v>
      </c>
      <c r="L741" s="14">
        <f>(((K741/60)/60)/24)+DATE(1970,1,1)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>SUM(E741/D741)*100</f>
        <v>158.33333333333331</v>
      </c>
      <c r="R741" s="20">
        <f>SUM(E741/N741)</f>
        <v>68.345323741007192</v>
      </c>
      <c r="S741" t="s">
        <v>8322</v>
      </c>
      <c r="T741" t="s">
        <v>8323</v>
      </c>
    </row>
    <row r="742" spans="1:20" ht="16.5" customHeight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>(((I742/60)/60)/24)+DATE(1970,1,1)</f>
        <v>42176.146782407406</v>
      </c>
      <c r="K742">
        <v>1433647882</v>
      </c>
      <c r="L742" s="14">
        <f>(((K742/60)/60)/24)+DATE(1970,1,1)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>SUM(E742/D742)*100</f>
        <v>107.4</v>
      </c>
      <c r="R742" s="20">
        <f>SUM(E742/N742)</f>
        <v>169.57894736842104</v>
      </c>
      <c r="S742" t="s">
        <v>8322</v>
      </c>
      <c r="T742" t="s">
        <v>8323</v>
      </c>
    </row>
    <row r="743" spans="1:20" ht="16.5" customHeight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>(((I743/60)/60)/24)+DATE(1970,1,1)</f>
        <v>41436.648217592592</v>
      </c>
      <c r="K743">
        <v>1367940806</v>
      </c>
      <c r="L743" s="14">
        <f>(((K743/60)/60)/24)+DATE(1970,1,1)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>SUM(E743/D743)*100</f>
        <v>102.25999999999999</v>
      </c>
      <c r="R743" s="20">
        <f>SUM(E743/N743)</f>
        <v>141.42340425531913</v>
      </c>
      <c r="S743" t="s">
        <v>8322</v>
      </c>
      <c r="T743" t="s">
        <v>8323</v>
      </c>
    </row>
    <row r="744" spans="1:20" ht="16.5" customHeight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>(((I744/60)/60)/24)+DATE(1970,1,1)</f>
        <v>41719.876296296294</v>
      </c>
      <c r="K744">
        <v>1392847312</v>
      </c>
      <c r="L744" s="14">
        <f>(((K744/60)/60)/24)+DATE(1970,1,1)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>SUM(E744/D744)*100</f>
        <v>110.71428571428572</v>
      </c>
      <c r="R744" s="20">
        <f>SUM(E744/N744)</f>
        <v>67.391304347826093</v>
      </c>
      <c r="S744" t="s">
        <v>8322</v>
      </c>
      <c r="T744" t="s">
        <v>8323</v>
      </c>
    </row>
    <row r="745" spans="1:20" ht="16.5" customHeight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>(((I745/60)/60)/24)+DATE(1970,1,1)</f>
        <v>41015.875</v>
      </c>
      <c r="K745">
        <v>1332435685</v>
      </c>
      <c r="L745" s="14">
        <f>(((K745/60)/60)/24)+DATE(1970,1,1)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>SUM(E745/D745)*100</f>
        <v>148</v>
      </c>
      <c r="R745" s="20">
        <f>SUM(E745/N745)</f>
        <v>54.266666666666666</v>
      </c>
      <c r="S745" t="s">
        <v>8322</v>
      </c>
      <c r="T745" t="s">
        <v>8323</v>
      </c>
    </row>
    <row r="746" spans="1:20" ht="16.5" customHeight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>(((I746/60)/60)/24)+DATE(1970,1,1)</f>
        <v>41256.95721064815</v>
      </c>
      <c r="K746">
        <v>1352847503</v>
      </c>
      <c r="L746" s="14">
        <f>(((K746/60)/60)/24)+DATE(1970,1,1)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>SUM(E746/D746)*100</f>
        <v>102.32000000000001</v>
      </c>
      <c r="R746" s="20">
        <f>SUM(E746/N746)</f>
        <v>82.516129032258064</v>
      </c>
      <c r="S746" t="s">
        <v>8322</v>
      </c>
      <c r="T746" t="s">
        <v>8323</v>
      </c>
    </row>
    <row r="747" spans="1:20" ht="16.5" customHeight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>(((I747/60)/60)/24)+DATE(1970,1,1)</f>
        <v>41397.572280092594</v>
      </c>
      <c r="K747">
        <v>1364996645</v>
      </c>
      <c r="L747" s="14">
        <f>(((K747/60)/60)/24)+DATE(1970,1,1)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>SUM(E747/D747)*100</f>
        <v>179.09909909909908</v>
      </c>
      <c r="R747" s="20">
        <f>SUM(E747/N747)</f>
        <v>53.729729729729726</v>
      </c>
      <c r="S747" t="s">
        <v>8322</v>
      </c>
      <c r="T747" t="s">
        <v>8323</v>
      </c>
    </row>
    <row r="748" spans="1:20" ht="16.5" customHeight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>(((I748/60)/60)/24)+DATE(1970,1,1)</f>
        <v>41175.165972222225</v>
      </c>
      <c r="K748">
        <v>1346806909</v>
      </c>
      <c r="L748" s="14">
        <f>(((K748/60)/60)/24)+DATE(1970,1,1)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>SUM(E748/D748)*100</f>
        <v>111.08135252761969</v>
      </c>
      <c r="R748" s="20">
        <f>SUM(E748/N748)</f>
        <v>34.206185567010309</v>
      </c>
      <c r="S748" t="s">
        <v>8322</v>
      </c>
      <c r="T748" t="s">
        <v>8323</v>
      </c>
    </row>
    <row r="749" spans="1:20" ht="16.5" customHeight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>(((I749/60)/60)/24)+DATE(1970,1,1)</f>
        <v>42019.454166666663</v>
      </c>
      <c r="K749">
        <v>1418649019</v>
      </c>
      <c r="L749" s="14">
        <f>(((K749/60)/60)/24)+DATE(1970,1,1)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>SUM(E749/D749)*100</f>
        <v>100.04285714285714</v>
      </c>
      <c r="R749" s="20">
        <f>SUM(E749/N749)</f>
        <v>127.32727272727273</v>
      </c>
      <c r="S749" t="s">
        <v>8322</v>
      </c>
      <c r="T749" t="s">
        <v>8323</v>
      </c>
    </row>
    <row r="750" spans="1:20" ht="16.5" customHeight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>(((I750/60)/60)/24)+DATE(1970,1,1)</f>
        <v>41861.846828703703</v>
      </c>
      <c r="K750">
        <v>1405109966</v>
      </c>
      <c r="L750" s="14">
        <f>(((K750/60)/60)/24)+DATE(1970,1,1)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>SUM(E750/D750)*100</f>
        <v>100.25</v>
      </c>
      <c r="R750" s="20">
        <f>SUM(E750/N750)</f>
        <v>45.56818181818182</v>
      </c>
      <c r="S750" t="s">
        <v>8322</v>
      </c>
      <c r="T750" t="s">
        <v>8323</v>
      </c>
    </row>
    <row r="751" spans="1:20" ht="16.5" customHeight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>(((I751/60)/60)/24)+DATE(1970,1,1)</f>
        <v>42763.94131944445</v>
      </c>
      <c r="K751">
        <v>1483050930</v>
      </c>
      <c r="L751" s="14">
        <f>(((K751/60)/60)/24)+DATE(1970,1,1)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>SUM(E751/D751)*100</f>
        <v>105.56</v>
      </c>
      <c r="R751" s="20">
        <f>SUM(E751/N751)</f>
        <v>95.963636363636368</v>
      </c>
      <c r="S751" t="s">
        <v>8322</v>
      </c>
      <c r="T751" t="s">
        <v>8323</v>
      </c>
    </row>
    <row r="752" spans="1:20" ht="16.5" customHeight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>(((I752/60)/60)/24)+DATE(1970,1,1)</f>
        <v>41329.878148148149</v>
      </c>
      <c r="K752">
        <v>1359147872</v>
      </c>
      <c r="L752" s="14">
        <f>(((K752/60)/60)/24)+DATE(1970,1,1)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>SUM(E752/D752)*100</f>
        <v>102.58775877587757</v>
      </c>
      <c r="R752" s="20">
        <f>SUM(E752/N752)</f>
        <v>77.271186440677965</v>
      </c>
      <c r="S752" t="s">
        <v>8322</v>
      </c>
      <c r="T752" t="s">
        <v>8323</v>
      </c>
    </row>
    <row r="753" spans="1:20" ht="16.5" customHeight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>(((I753/60)/60)/24)+DATE(1970,1,1)</f>
        <v>40759.630497685182</v>
      </c>
      <c r="K753">
        <v>1308496075</v>
      </c>
      <c r="L753" s="14">
        <f>(((K753/60)/60)/24)+DATE(1970,1,1)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>SUM(E753/D753)*100</f>
        <v>118.5</v>
      </c>
      <c r="R753" s="20">
        <f>SUM(E753/N753)</f>
        <v>57.338709677419352</v>
      </c>
      <c r="S753" t="s">
        <v>8322</v>
      </c>
      <c r="T753" t="s">
        <v>8323</v>
      </c>
    </row>
    <row r="754" spans="1:20" ht="16.5" customHeight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>(((I754/60)/60)/24)+DATE(1970,1,1)</f>
        <v>42659.458333333328</v>
      </c>
      <c r="K754">
        <v>1474884417</v>
      </c>
      <c r="L754" s="14">
        <f>(((K754/60)/60)/24)+DATE(1970,1,1)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>SUM(E754/D754)*100</f>
        <v>111.7</v>
      </c>
      <c r="R754" s="20">
        <f>SUM(E754/N754)</f>
        <v>53.19047619047619</v>
      </c>
      <c r="S754" t="s">
        <v>8322</v>
      </c>
      <c r="T754" t="s">
        <v>8323</v>
      </c>
    </row>
    <row r="755" spans="1:20" ht="16.5" customHeight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>(((I755/60)/60)/24)+DATE(1970,1,1)</f>
        <v>42049.590173611112</v>
      </c>
      <c r="K755">
        <v>1421330991</v>
      </c>
      <c r="L755" s="14">
        <f>(((K755/60)/60)/24)+DATE(1970,1,1)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>SUM(E755/D755)*100</f>
        <v>128</v>
      </c>
      <c r="R755" s="20">
        <f>SUM(E755/N755)</f>
        <v>492.30769230769232</v>
      </c>
      <c r="S755" t="s">
        <v>8322</v>
      </c>
      <c r="T755" t="s">
        <v>8323</v>
      </c>
    </row>
    <row r="756" spans="1:20" ht="16.5" customHeight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>(((I756/60)/60)/24)+DATE(1970,1,1)</f>
        <v>41279.749085648145</v>
      </c>
      <c r="K756">
        <v>1354816721</v>
      </c>
      <c r="L756" s="14">
        <f>(((K756/60)/60)/24)+DATE(1970,1,1)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>SUM(E756/D756)*100</f>
        <v>103.75000000000001</v>
      </c>
      <c r="R756" s="20">
        <f>SUM(E756/N756)</f>
        <v>42.346938775510203</v>
      </c>
      <c r="S756" t="s">
        <v>8322</v>
      </c>
      <c r="T756" t="s">
        <v>8323</v>
      </c>
    </row>
    <row r="757" spans="1:20" ht="16.5" customHeight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>(((I757/60)/60)/24)+DATE(1970,1,1)</f>
        <v>41414.02847222222</v>
      </c>
      <c r="K757">
        <v>1366381877</v>
      </c>
      <c r="L757" s="14">
        <f>(((K757/60)/60)/24)+DATE(1970,1,1)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>SUM(E757/D757)*100</f>
        <v>101.9076</v>
      </c>
      <c r="R757" s="20">
        <f>SUM(E757/N757)</f>
        <v>37.466029411764708</v>
      </c>
      <c r="S757" t="s">
        <v>8322</v>
      </c>
      <c r="T757" t="s">
        <v>8323</v>
      </c>
    </row>
    <row r="758" spans="1:20" ht="16.5" customHeight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>(((I758/60)/60)/24)+DATE(1970,1,1)</f>
        <v>40651.725219907406</v>
      </c>
      <c r="K758">
        <v>1297880659</v>
      </c>
      <c r="L758" s="14">
        <f>(((K758/60)/60)/24)+DATE(1970,1,1)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>SUM(E758/D758)*100</f>
        <v>117.71428571428571</v>
      </c>
      <c r="R758" s="20">
        <f>SUM(E758/N758)</f>
        <v>37.454545454545453</v>
      </c>
      <c r="S758" t="s">
        <v>8322</v>
      </c>
      <c r="T758" t="s">
        <v>8323</v>
      </c>
    </row>
    <row r="759" spans="1:20" ht="16.5" customHeight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>(((I759/60)/60)/24)+DATE(1970,1,1)</f>
        <v>41249.054560185185</v>
      </c>
      <c r="K759">
        <v>1353547114</v>
      </c>
      <c r="L759" s="14">
        <f>(((K759/60)/60)/24)+DATE(1970,1,1)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>SUM(E759/D759)*100</f>
        <v>238</v>
      </c>
      <c r="R759" s="20">
        <f>SUM(E759/N759)</f>
        <v>33.055555555555557</v>
      </c>
      <c r="S759" t="s">
        <v>8322</v>
      </c>
      <c r="T759" t="s">
        <v>8323</v>
      </c>
    </row>
    <row r="760" spans="1:20" ht="16.5" customHeight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>(((I760/60)/60)/24)+DATE(1970,1,1)</f>
        <v>40459.836435185185</v>
      </c>
      <c r="K760">
        <v>1283976268</v>
      </c>
      <c r="L760" s="14">
        <f>(((K760/60)/60)/24)+DATE(1970,1,1)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>SUM(E760/D760)*100</f>
        <v>102</v>
      </c>
      <c r="R760" s="20">
        <f>SUM(E760/N760)</f>
        <v>134.21052631578948</v>
      </c>
      <c r="S760" t="s">
        <v>8322</v>
      </c>
      <c r="T760" t="s">
        <v>8323</v>
      </c>
    </row>
    <row r="761" spans="1:20" ht="16.5" customHeight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>(((I761/60)/60)/24)+DATE(1970,1,1)</f>
        <v>41829.330312500002</v>
      </c>
      <c r="K761">
        <v>1401436539</v>
      </c>
      <c r="L761" s="14">
        <f>(((K761/60)/60)/24)+DATE(1970,1,1)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>SUM(E761/D761)*100</f>
        <v>101.92000000000002</v>
      </c>
      <c r="R761" s="20">
        <f>SUM(E761/N761)</f>
        <v>51.474747474747474</v>
      </c>
      <c r="S761" t="s">
        <v>8322</v>
      </c>
      <c r="T761" t="s">
        <v>8323</v>
      </c>
    </row>
    <row r="762" spans="1:20" ht="16.5" customHeight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>(((I762/60)/60)/24)+DATE(1970,1,1)</f>
        <v>42700.805706018517</v>
      </c>
      <c r="K762">
        <v>1477592413</v>
      </c>
      <c r="L762" s="14">
        <f>(((K762/60)/60)/24)+DATE(1970,1,1)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>SUM(E762/D762)*100</f>
        <v>0</v>
      </c>
      <c r="R762" s="20" t="e">
        <f>SUM(E762/N762)</f>
        <v>#DIV/0!</v>
      </c>
      <c r="S762" t="s">
        <v>8322</v>
      </c>
      <c r="T762" t="s">
        <v>8324</v>
      </c>
    </row>
    <row r="763" spans="1:20" ht="16.5" customHeight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>(((I763/60)/60)/24)+DATE(1970,1,1)</f>
        <v>41672.751458333332</v>
      </c>
      <c r="K763">
        <v>1388772126</v>
      </c>
      <c r="L763" s="14">
        <f>(((K763/60)/60)/24)+DATE(1970,1,1)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>SUM(E763/D763)*100</f>
        <v>4.7</v>
      </c>
      <c r="R763" s="20">
        <f>SUM(E763/N763)</f>
        <v>39.166666666666664</v>
      </c>
      <c r="S763" t="s">
        <v>8322</v>
      </c>
      <c r="T763" t="s">
        <v>8324</v>
      </c>
    </row>
    <row r="764" spans="1:20" ht="16.5" customHeight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>(((I764/60)/60)/24)+DATE(1970,1,1)</f>
        <v>42708.25</v>
      </c>
      <c r="K764">
        <v>1479328570</v>
      </c>
      <c r="L764" s="14">
        <f>(((K764/60)/60)/24)+DATE(1970,1,1)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>SUM(E764/D764)*100</f>
        <v>0</v>
      </c>
      <c r="R764" s="20" t="e">
        <f>SUM(E764/N764)</f>
        <v>#DIV/0!</v>
      </c>
      <c r="S764" t="s">
        <v>8322</v>
      </c>
      <c r="T764" t="s">
        <v>8324</v>
      </c>
    </row>
    <row r="765" spans="1:20" ht="16.5" customHeight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>(((I765/60)/60)/24)+DATE(1970,1,1)</f>
        <v>41501.446851851848</v>
      </c>
      <c r="K765">
        <v>1373971408</v>
      </c>
      <c r="L765" s="14">
        <f>(((K765/60)/60)/24)+DATE(1970,1,1)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>SUM(E765/D765)*100</f>
        <v>0.11655011655011654</v>
      </c>
      <c r="R765" s="20">
        <f>SUM(E765/N765)</f>
        <v>5</v>
      </c>
      <c r="S765" t="s">
        <v>8322</v>
      </c>
      <c r="T765" t="s">
        <v>8324</v>
      </c>
    </row>
    <row r="766" spans="1:20" ht="16.5" customHeight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>(((I766/60)/60)/24)+DATE(1970,1,1)</f>
        <v>42257.173159722224</v>
      </c>
      <c r="K766">
        <v>1439266161</v>
      </c>
      <c r="L766" s="14">
        <f>(((K766/60)/60)/24)+DATE(1970,1,1)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>SUM(E766/D766)*100</f>
        <v>0</v>
      </c>
      <c r="R766" s="20" t="e">
        <f>SUM(E766/N766)</f>
        <v>#DIV/0!</v>
      </c>
      <c r="S766" t="s">
        <v>8322</v>
      </c>
      <c r="T766" t="s">
        <v>8324</v>
      </c>
    </row>
    <row r="767" spans="1:20" ht="16.5" customHeight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>(((I767/60)/60)/24)+DATE(1970,1,1)</f>
        <v>41931.542638888888</v>
      </c>
      <c r="K767">
        <v>1411131684</v>
      </c>
      <c r="L767" s="14">
        <f>(((K767/60)/60)/24)+DATE(1970,1,1)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>SUM(E767/D767)*100</f>
        <v>36.014285714285712</v>
      </c>
      <c r="R767" s="20">
        <f>SUM(E767/N767)</f>
        <v>57.295454545454547</v>
      </c>
      <c r="S767" t="s">
        <v>8322</v>
      </c>
      <c r="T767" t="s">
        <v>8324</v>
      </c>
    </row>
    <row r="768" spans="1:20" ht="16.5" customHeight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>(((I768/60)/60)/24)+DATE(1970,1,1)</f>
        <v>42051.783368055556</v>
      </c>
      <c r="K768">
        <v>1421520483</v>
      </c>
      <c r="L768" s="14">
        <f>(((K768/60)/60)/24)+DATE(1970,1,1)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>SUM(E768/D768)*100</f>
        <v>0</v>
      </c>
      <c r="R768" s="20" t="e">
        <f>SUM(E768/N768)</f>
        <v>#DIV/0!</v>
      </c>
      <c r="S768" t="s">
        <v>8322</v>
      </c>
      <c r="T768" t="s">
        <v>8324</v>
      </c>
    </row>
    <row r="769" spans="1:20" ht="16.5" customHeight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>(((I769/60)/60)/24)+DATE(1970,1,1)</f>
        <v>42145.143634259264</v>
      </c>
      <c r="K769">
        <v>1429586810</v>
      </c>
      <c r="L769" s="14">
        <f>(((K769/60)/60)/24)+DATE(1970,1,1)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>SUM(E769/D769)*100</f>
        <v>3.54</v>
      </c>
      <c r="R769" s="20">
        <f>SUM(E769/N769)</f>
        <v>59</v>
      </c>
      <c r="S769" t="s">
        <v>8322</v>
      </c>
      <c r="T769" t="s">
        <v>8324</v>
      </c>
    </row>
    <row r="770" spans="1:20" ht="16.5" customHeight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>(((I770/60)/60)/24)+DATE(1970,1,1)</f>
        <v>41624.207060185188</v>
      </c>
      <c r="K770">
        <v>1384577890</v>
      </c>
      <c r="L770" s="14">
        <f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>SUM(E770/D770)*100</f>
        <v>0</v>
      </c>
      <c r="R770" s="20" t="e">
        <f>SUM(E770/N770)</f>
        <v>#DIV/0!</v>
      </c>
      <c r="S770" t="s">
        <v>8322</v>
      </c>
      <c r="T770" t="s">
        <v>8324</v>
      </c>
    </row>
    <row r="771" spans="1:20" ht="16.5" customHeight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>(((I771/60)/60)/24)+DATE(1970,1,1)</f>
        <v>41634.996458333335</v>
      </c>
      <c r="K771">
        <v>1385510094</v>
      </c>
      <c r="L771" s="14">
        <f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>SUM(E771/D771)*100</f>
        <v>41.4</v>
      </c>
      <c r="R771" s="20">
        <f>SUM(E771/N771)</f>
        <v>31.846153846153847</v>
      </c>
      <c r="S771" t="s">
        <v>8322</v>
      </c>
      <c r="T771" t="s">
        <v>8324</v>
      </c>
    </row>
    <row r="772" spans="1:20" ht="16.5" customHeight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>(((I772/60)/60)/24)+DATE(1970,1,1)</f>
        <v>41329.999641203707</v>
      </c>
      <c r="K772">
        <v>1358294369</v>
      </c>
      <c r="L772" s="14">
        <f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>SUM(E772/D772)*100</f>
        <v>0</v>
      </c>
      <c r="R772" s="20" t="e">
        <f>SUM(E772/N772)</f>
        <v>#DIV/0!</v>
      </c>
      <c r="S772" t="s">
        <v>8322</v>
      </c>
      <c r="T772" t="s">
        <v>8324</v>
      </c>
    </row>
    <row r="773" spans="1:20" ht="16.5" customHeight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>(((I773/60)/60)/24)+DATE(1970,1,1)</f>
        <v>42399.824097222227</v>
      </c>
      <c r="K773">
        <v>1449863202</v>
      </c>
      <c r="L773" s="14">
        <f>(((K773/60)/60)/24)+DATE(1970,1,1)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>SUM(E773/D773)*100</f>
        <v>2.6315789473684209E-2</v>
      </c>
      <c r="R773" s="20">
        <f>SUM(E773/N773)</f>
        <v>10</v>
      </c>
      <c r="S773" t="s">
        <v>8322</v>
      </c>
      <c r="T773" t="s">
        <v>8324</v>
      </c>
    </row>
    <row r="774" spans="1:20" ht="16.5" customHeight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>(((I774/60)/60)/24)+DATE(1970,1,1)</f>
        <v>40118.165972222225</v>
      </c>
      <c r="K774">
        <v>1252718519</v>
      </c>
      <c r="L774" s="14">
        <f>(((K774/60)/60)/24)+DATE(1970,1,1)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>SUM(E774/D774)*100</f>
        <v>3.3333333333333335</v>
      </c>
      <c r="R774" s="20">
        <f>SUM(E774/N774)</f>
        <v>50</v>
      </c>
      <c r="S774" t="s">
        <v>8322</v>
      </c>
      <c r="T774" t="s">
        <v>8324</v>
      </c>
    </row>
    <row r="775" spans="1:20" ht="16.5" customHeight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>(((I775/60)/60)/24)+DATE(1970,1,1)</f>
        <v>42134.959027777775</v>
      </c>
      <c r="K775">
        <v>1428341985</v>
      </c>
      <c r="L775" s="14">
        <f>(((K775/60)/60)/24)+DATE(1970,1,1)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>SUM(E775/D775)*100</f>
        <v>0.85129023676509719</v>
      </c>
      <c r="R775" s="20">
        <f>SUM(E775/N775)</f>
        <v>16</v>
      </c>
      <c r="S775" t="s">
        <v>8322</v>
      </c>
      <c r="T775" t="s">
        <v>8324</v>
      </c>
    </row>
    <row r="776" spans="1:20" ht="16.5" customHeight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>(((I776/60)/60)/24)+DATE(1970,1,1)</f>
        <v>41693.780300925922</v>
      </c>
      <c r="K776">
        <v>1390589018</v>
      </c>
      <c r="L776" s="14">
        <f>(((K776/60)/60)/24)+DATE(1970,1,1)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>SUM(E776/D776)*100</f>
        <v>70.199999999999989</v>
      </c>
      <c r="R776" s="20">
        <f>SUM(E776/N776)</f>
        <v>39</v>
      </c>
      <c r="S776" t="s">
        <v>8322</v>
      </c>
      <c r="T776" t="s">
        <v>8324</v>
      </c>
    </row>
    <row r="777" spans="1:20" ht="16.5" customHeight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>(((I777/60)/60)/24)+DATE(1970,1,1)</f>
        <v>40893.060127314813</v>
      </c>
      <c r="K777">
        <v>1321406795</v>
      </c>
      <c r="L777" s="14">
        <f>(((K777/60)/60)/24)+DATE(1970,1,1)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>SUM(E777/D777)*100</f>
        <v>1.7000000000000002</v>
      </c>
      <c r="R777" s="20">
        <f>SUM(E777/N777)</f>
        <v>34</v>
      </c>
      <c r="S777" t="s">
        <v>8322</v>
      </c>
      <c r="T777" t="s">
        <v>8324</v>
      </c>
    </row>
    <row r="778" spans="1:20" ht="16.5" customHeight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>(((I778/60)/60)/24)+DATE(1970,1,1)</f>
        <v>42288.208333333328</v>
      </c>
      <c r="K778">
        <v>1441297645</v>
      </c>
      <c r="L778" s="14">
        <f>(((K778/60)/60)/24)+DATE(1970,1,1)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>SUM(E778/D778)*100</f>
        <v>51.4</v>
      </c>
      <c r="R778" s="20">
        <f>SUM(E778/N778)</f>
        <v>63.122807017543863</v>
      </c>
      <c r="S778" t="s">
        <v>8322</v>
      </c>
      <c r="T778" t="s">
        <v>8324</v>
      </c>
    </row>
    <row r="779" spans="1:20" ht="16.5" customHeight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>(((I779/60)/60)/24)+DATE(1970,1,1)</f>
        <v>41486.981215277774</v>
      </c>
      <c r="K779">
        <v>1372721577</v>
      </c>
      <c r="L779" s="14">
        <f>(((K779/60)/60)/24)+DATE(1970,1,1)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>SUM(E779/D779)*100</f>
        <v>0.70000000000000007</v>
      </c>
      <c r="R779" s="20">
        <f>SUM(E779/N779)</f>
        <v>7</v>
      </c>
      <c r="S779" t="s">
        <v>8322</v>
      </c>
      <c r="T779" t="s">
        <v>8324</v>
      </c>
    </row>
    <row r="780" spans="1:20" ht="16.5" customHeight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>(((I780/60)/60)/24)+DATE(1970,1,1)</f>
        <v>41759.702314814815</v>
      </c>
      <c r="K780">
        <v>1396284680</v>
      </c>
      <c r="L780" s="14">
        <f>(((K780/60)/60)/24)+DATE(1970,1,1)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>SUM(E780/D780)*100</f>
        <v>0.4</v>
      </c>
      <c r="R780" s="20">
        <f>SUM(E780/N780)</f>
        <v>2</v>
      </c>
      <c r="S780" t="s">
        <v>8322</v>
      </c>
      <c r="T780" t="s">
        <v>8324</v>
      </c>
    </row>
    <row r="781" spans="1:20" ht="16.5" customHeight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>(((I781/60)/60)/24)+DATE(1970,1,1)</f>
        <v>40466.166666666664</v>
      </c>
      <c r="K781">
        <v>1284567905</v>
      </c>
      <c r="L781" s="14">
        <f>(((K781/60)/60)/24)+DATE(1970,1,1)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>SUM(E781/D781)*100</f>
        <v>2.666666666666667</v>
      </c>
      <c r="R781" s="20">
        <f>SUM(E781/N781)</f>
        <v>66.666666666666671</v>
      </c>
      <c r="S781" t="s">
        <v>8322</v>
      </c>
      <c r="T781" t="s">
        <v>8324</v>
      </c>
    </row>
    <row r="782" spans="1:20" ht="16.5" customHeight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>(((I782/60)/60)/24)+DATE(1970,1,1)</f>
        <v>40666.673900462964</v>
      </c>
      <c r="K782">
        <v>1301847025</v>
      </c>
      <c r="L782" s="14">
        <f>(((K782/60)/60)/24)+DATE(1970,1,1)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>SUM(E782/D782)*100</f>
        <v>104</v>
      </c>
      <c r="R782" s="20">
        <f>SUM(E782/N782)</f>
        <v>38.518518518518519</v>
      </c>
      <c r="S782" t="s">
        <v>8325</v>
      </c>
      <c r="T782" t="s">
        <v>8326</v>
      </c>
    </row>
    <row r="783" spans="1:20" ht="16.5" customHeight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>(((I783/60)/60)/24)+DATE(1970,1,1)</f>
        <v>41433.000856481485</v>
      </c>
      <c r="K783">
        <v>1368057674</v>
      </c>
      <c r="L783" s="14">
        <f>(((K783/60)/60)/24)+DATE(1970,1,1)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>SUM(E783/D783)*100</f>
        <v>133.15375</v>
      </c>
      <c r="R783" s="20">
        <f>SUM(E783/N783)</f>
        <v>42.609200000000001</v>
      </c>
      <c r="S783" t="s">
        <v>8325</v>
      </c>
      <c r="T783" t="s">
        <v>8326</v>
      </c>
    </row>
    <row r="784" spans="1:20" ht="16.5" customHeight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>(((I784/60)/60)/24)+DATE(1970,1,1)</f>
        <v>41146.758125</v>
      </c>
      <c r="K784">
        <v>1343326302</v>
      </c>
      <c r="L784" s="14">
        <f>(((K784/60)/60)/24)+DATE(1970,1,1)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>SUM(E784/D784)*100</f>
        <v>100</v>
      </c>
      <c r="R784" s="20">
        <f>SUM(E784/N784)</f>
        <v>50</v>
      </c>
      <c r="S784" t="s">
        <v>8325</v>
      </c>
      <c r="T784" t="s">
        <v>8326</v>
      </c>
    </row>
    <row r="785" spans="1:20" ht="16.5" customHeight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>(((I785/60)/60)/24)+DATE(1970,1,1)</f>
        <v>41026.916666666664</v>
      </c>
      <c r="K785">
        <v>1332182049</v>
      </c>
      <c r="L785" s="14">
        <f>(((K785/60)/60)/24)+DATE(1970,1,1)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>SUM(E785/D785)*100</f>
        <v>148.13333333333333</v>
      </c>
      <c r="R785" s="20">
        <f>SUM(E785/N785)</f>
        <v>63.485714285714288</v>
      </c>
      <c r="S785" t="s">
        <v>8325</v>
      </c>
      <c r="T785" t="s">
        <v>8326</v>
      </c>
    </row>
    <row r="786" spans="1:20" ht="16.5" customHeight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>(((I786/60)/60)/24)+DATE(1970,1,1)</f>
        <v>41715.107858796298</v>
      </c>
      <c r="K786">
        <v>1391571319</v>
      </c>
      <c r="L786" s="14">
        <f>(((K786/60)/60)/24)+DATE(1970,1,1)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>SUM(E786/D786)*100</f>
        <v>102.49999999999999</v>
      </c>
      <c r="R786" s="20">
        <f>SUM(E786/N786)</f>
        <v>102.5</v>
      </c>
      <c r="S786" t="s">
        <v>8325</v>
      </c>
      <c r="T786" t="s">
        <v>8326</v>
      </c>
    </row>
    <row r="787" spans="1:20" ht="16.5" customHeight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>(((I787/60)/60)/24)+DATE(1970,1,1)</f>
        <v>41333.593923611108</v>
      </c>
      <c r="K787">
        <v>1359468915</v>
      </c>
      <c r="L787" s="14">
        <f>(((K787/60)/60)/24)+DATE(1970,1,1)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>SUM(E787/D787)*100</f>
        <v>180.62799999999999</v>
      </c>
      <c r="R787" s="20">
        <f>SUM(E787/N787)</f>
        <v>31.142758620689655</v>
      </c>
      <c r="S787" t="s">
        <v>8325</v>
      </c>
      <c r="T787" t="s">
        <v>8326</v>
      </c>
    </row>
    <row r="788" spans="1:20" ht="16.5" customHeight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>(((I788/60)/60)/24)+DATE(1970,1,1)</f>
        <v>41040.657638888886</v>
      </c>
      <c r="K788">
        <v>1331774434</v>
      </c>
      <c r="L788" s="14">
        <f>(((K788/60)/60)/24)+DATE(1970,1,1)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>SUM(E788/D788)*100</f>
        <v>142.79999999999998</v>
      </c>
      <c r="R788" s="20">
        <f>SUM(E788/N788)</f>
        <v>162.27272727272728</v>
      </c>
      <c r="S788" t="s">
        <v>8325</v>
      </c>
      <c r="T788" t="s">
        <v>8326</v>
      </c>
    </row>
    <row r="789" spans="1:20" ht="16.5" customHeight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>(((I789/60)/60)/24)+DATE(1970,1,1)</f>
        <v>41579.627615740741</v>
      </c>
      <c r="K789">
        <v>1380726226</v>
      </c>
      <c r="L789" s="14">
        <f>(((K789/60)/60)/24)+DATE(1970,1,1)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>SUM(E789/D789)*100</f>
        <v>114.16666666666666</v>
      </c>
      <c r="R789" s="20">
        <f>SUM(E789/N789)</f>
        <v>80.588235294117652</v>
      </c>
      <c r="S789" t="s">
        <v>8325</v>
      </c>
      <c r="T789" t="s">
        <v>8326</v>
      </c>
    </row>
    <row r="790" spans="1:20" ht="16.5" customHeight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>(((I790/60)/60)/24)+DATE(1970,1,1)</f>
        <v>41097.165972222225</v>
      </c>
      <c r="K790">
        <v>1338336588</v>
      </c>
      <c r="L790" s="14">
        <f>(((K790/60)/60)/24)+DATE(1970,1,1)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>SUM(E790/D790)*100</f>
        <v>203.505</v>
      </c>
      <c r="R790" s="20">
        <f>SUM(E790/N790)</f>
        <v>59.85441176470588</v>
      </c>
      <c r="S790" t="s">
        <v>8325</v>
      </c>
      <c r="T790" t="s">
        <v>8326</v>
      </c>
    </row>
    <row r="791" spans="1:20" ht="16.5" customHeight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>(((I791/60)/60)/24)+DATE(1970,1,1)</f>
        <v>41295.332638888889</v>
      </c>
      <c r="K791">
        <v>1357187280</v>
      </c>
      <c r="L791" s="14">
        <f>(((K791/60)/60)/24)+DATE(1970,1,1)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>SUM(E791/D791)*100</f>
        <v>109.41176470588236</v>
      </c>
      <c r="R791" s="20">
        <f>SUM(E791/N791)</f>
        <v>132.85714285714286</v>
      </c>
      <c r="S791" t="s">
        <v>8325</v>
      </c>
      <c r="T791" t="s">
        <v>8326</v>
      </c>
    </row>
    <row r="792" spans="1:20" ht="16.5" customHeight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>(((I792/60)/60)/24)+DATE(1970,1,1)</f>
        <v>41306.047905092593</v>
      </c>
      <c r="K792">
        <v>1357088939</v>
      </c>
      <c r="L792" s="14">
        <f>(((K792/60)/60)/24)+DATE(1970,1,1)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>SUM(E792/D792)*100</f>
        <v>144.37459999999999</v>
      </c>
      <c r="R792" s="20">
        <f>SUM(E792/N792)</f>
        <v>92.547820512820508</v>
      </c>
      <c r="S792" t="s">
        <v>8325</v>
      </c>
      <c r="T792" t="s">
        <v>8326</v>
      </c>
    </row>
    <row r="793" spans="1:20" ht="16.5" customHeight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>(((I793/60)/60)/24)+DATE(1970,1,1)</f>
        <v>41591.249305555553</v>
      </c>
      <c r="K793">
        <v>1381430646</v>
      </c>
      <c r="L793" s="14">
        <f>(((K793/60)/60)/24)+DATE(1970,1,1)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>SUM(E793/D793)*100</f>
        <v>103.86666666666666</v>
      </c>
      <c r="R793" s="20">
        <f>SUM(E793/N793)</f>
        <v>60.859375</v>
      </c>
      <c r="S793" t="s">
        <v>8325</v>
      </c>
      <c r="T793" t="s">
        <v>8326</v>
      </c>
    </row>
    <row r="794" spans="1:20" ht="16.5" customHeight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>(((I794/60)/60)/24)+DATE(1970,1,1)</f>
        <v>41585.915312500001</v>
      </c>
      <c r="K794">
        <v>1381265883</v>
      </c>
      <c r="L794" s="14">
        <f>(((K794/60)/60)/24)+DATE(1970,1,1)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>SUM(E794/D794)*100</f>
        <v>100.44440000000002</v>
      </c>
      <c r="R794" s="20">
        <f>SUM(E794/N794)</f>
        <v>41.851833333333339</v>
      </c>
      <c r="S794" t="s">
        <v>8325</v>
      </c>
      <c r="T794" t="s">
        <v>8326</v>
      </c>
    </row>
    <row r="795" spans="1:20" ht="16.5" customHeight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>(((I795/60)/60)/24)+DATE(1970,1,1)</f>
        <v>41458.207638888889</v>
      </c>
      <c r="K795">
        <v>1371491244</v>
      </c>
      <c r="L795" s="14">
        <f>(((K795/60)/60)/24)+DATE(1970,1,1)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>SUM(E795/D795)*100</f>
        <v>102.77927272727271</v>
      </c>
      <c r="R795" s="20">
        <f>SUM(E795/N795)</f>
        <v>88.325937499999995</v>
      </c>
      <c r="S795" t="s">
        <v>8325</v>
      </c>
      <c r="T795" t="s">
        <v>8326</v>
      </c>
    </row>
    <row r="796" spans="1:20" ht="16.5" customHeight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>(((I796/60)/60)/24)+DATE(1970,1,1)</f>
        <v>40791.712500000001</v>
      </c>
      <c r="K796">
        <v>1310438737</v>
      </c>
      <c r="L796" s="14">
        <f>(((K796/60)/60)/24)+DATE(1970,1,1)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>SUM(E796/D796)*100</f>
        <v>105.31250000000001</v>
      </c>
      <c r="R796" s="20">
        <f>SUM(E796/N796)</f>
        <v>158.96226415094338</v>
      </c>
      <c r="S796" t="s">
        <v>8325</v>
      </c>
      <c r="T796" t="s">
        <v>8326</v>
      </c>
    </row>
    <row r="797" spans="1:20" ht="16.5" customHeight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>(((I797/60)/60)/24)+DATE(1970,1,1)</f>
        <v>41006.207638888889</v>
      </c>
      <c r="K797">
        <v>1330094566</v>
      </c>
      <c r="L797" s="14">
        <f>(((K797/60)/60)/24)+DATE(1970,1,1)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>SUM(E797/D797)*100</f>
        <v>111.78571428571429</v>
      </c>
      <c r="R797" s="20">
        <f>SUM(E797/N797)</f>
        <v>85.054347826086953</v>
      </c>
      <c r="S797" t="s">
        <v>8325</v>
      </c>
      <c r="T797" t="s">
        <v>8326</v>
      </c>
    </row>
    <row r="798" spans="1:20" ht="16.5" customHeight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>(((I798/60)/60)/24)+DATE(1970,1,1)</f>
        <v>41532.881944444445</v>
      </c>
      <c r="K798">
        <v>1376687485</v>
      </c>
      <c r="L798" s="14">
        <f>(((K798/60)/60)/24)+DATE(1970,1,1)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>SUM(E798/D798)*100</f>
        <v>101.35000000000001</v>
      </c>
      <c r="R798" s="20">
        <f>SUM(E798/N798)</f>
        <v>112.61111111111111</v>
      </c>
      <c r="S798" t="s">
        <v>8325</v>
      </c>
      <c r="T798" t="s">
        <v>8326</v>
      </c>
    </row>
    <row r="799" spans="1:20" ht="16.5" customHeight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>(((I799/60)/60)/24)+DATE(1970,1,1)</f>
        <v>41028.166666666664</v>
      </c>
      <c r="K799">
        <v>1332978688</v>
      </c>
      <c r="L799" s="14">
        <f>(((K799/60)/60)/24)+DATE(1970,1,1)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>SUM(E799/D799)*100</f>
        <v>107.53333333333333</v>
      </c>
      <c r="R799" s="20">
        <f>SUM(E799/N799)</f>
        <v>45.436619718309856</v>
      </c>
      <c r="S799" t="s">
        <v>8325</v>
      </c>
      <c r="T799" t="s">
        <v>8326</v>
      </c>
    </row>
    <row r="800" spans="1:20" ht="16.5" customHeight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>(((I800/60)/60)/24)+DATE(1970,1,1)</f>
        <v>41912.590127314819</v>
      </c>
      <c r="K800">
        <v>1409494187</v>
      </c>
      <c r="L800" s="14">
        <f>(((K800/60)/60)/24)+DATE(1970,1,1)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>SUM(E800/D800)*100</f>
        <v>114.88571428571429</v>
      </c>
      <c r="R800" s="20">
        <f>SUM(E800/N800)</f>
        <v>46.218390804597703</v>
      </c>
      <c r="S800" t="s">
        <v>8325</v>
      </c>
      <c r="T800" t="s">
        <v>8326</v>
      </c>
    </row>
    <row r="801" spans="1:20" ht="16.5" customHeight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>(((I801/60)/60)/24)+DATE(1970,1,1)</f>
        <v>41026.667199074072</v>
      </c>
      <c r="K801">
        <v>1332950446</v>
      </c>
      <c r="L801" s="14">
        <f>(((K801/60)/60)/24)+DATE(1970,1,1)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>SUM(E801/D801)*100</f>
        <v>100.02</v>
      </c>
      <c r="R801" s="20">
        <f>SUM(E801/N801)</f>
        <v>178.60714285714286</v>
      </c>
      <c r="S801" t="s">
        <v>8325</v>
      </c>
      <c r="T801" t="s">
        <v>8326</v>
      </c>
    </row>
    <row r="802" spans="1:20" ht="16.5" customHeight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>(((I802/60)/60)/24)+DATE(1970,1,1)</f>
        <v>41893.433495370373</v>
      </c>
      <c r="K802">
        <v>1407839054</v>
      </c>
      <c r="L802" s="14">
        <f>(((K802/60)/60)/24)+DATE(1970,1,1)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>SUM(E802/D802)*100</f>
        <v>152.13333333333335</v>
      </c>
      <c r="R802" s="20">
        <f>SUM(E802/N802)</f>
        <v>40.75</v>
      </c>
      <c r="S802" t="s">
        <v>8325</v>
      </c>
      <c r="T802" t="s">
        <v>8326</v>
      </c>
    </row>
    <row r="803" spans="1:20" ht="16.5" customHeight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>(((I803/60)/60)/24)+DATE(1970,1,1)</f>
        <v>40725.795370370368</v>
      </c>
      <c r="K803">
        <v>1306955120</v>
      </c>
      <c r="L803" s="14">
        <f>(((K803/60)/60)/24)+DATE(1970,1,1)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>SUM(E803/D803)*100</f>
        <v>111.52149999999999</v>
      </c>
      <c r="R803" s="20">
        <f>SUM(E803/N803)</f>
        <v>43.733921568627444</v>
      </c>
      <c r="S803" t="s">
        <v>8325</v>
      </c>
      <c r="T803" t="s">
        <v>8326</v>
      </c>
    </row>
    <row r="804" spans="1:20" ht="16.5" customHeight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>(((I804/60)/60)/24)+DATE(1970,1,1)</f>
        <v>41169.170138888891</v>
      </c>
      <c r="K804">
        <v>1343867524</v>
      </c>
      <c r="L804" s="14">
        <f>(((K804/60)/60)/24)+DATE(1970,1,1)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>SUM(E804/D804)*100</f>
        <v>101.33333333333334</v>
      </c>
      <c r="R804" s="20">
        <f>SUM(E804/N804)</f>
        <v>81.066666666666663</v>
      </c>
      <c r="S804" t="s">
        <v>8325</v>
      </c>
      <c r="T804" t="s">
        <v>8326</v>
      </c>
    </row>
    <row r="805" spans="1:20" ht="16.5" customHeight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>(((I805/60)/60)/24)+DATE(1970,1,1)</f>
        <v>40692.041666666664</v>
      </c>
      <c r="K805">
        <v>1304376478</v>
      </c>
      <c r="L805" s="14">
        <f>(((K805/60)/60)/24)+DATE(1970,1,1)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>SUM(E805/D805)*100</f>
        <v>123.2608695652174</v>
      </c>
      <c r="R805" s="20">
        <f>SUM(E805/N805)</f>
        <v>74.60526315789474</v>
      </c>
      <c r="S805" t="s">
        <v>8325</v>
      </c>
      <c r="T805" t="s">
        <v>8326</v>
      </c>
    </row>
    <row r="806" spans="1:20" ht="16.5" customHeight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>(((I806/60)/60)/24)+DATE(1970,1,1)</f>
        <v>40747.165972222225</v>
      </c>
      <c r="K806">
        <v>1309919526</v>
      </c>
      <c r="L806" s="14">
        <f>(((K806/60)/60)/24)+DATE(1970,1,1)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>SUM(E806/D806)*100</f>
        <v>100</v>
      </c>
      <c r="R806" s="20">
        <f>SUM(E806/N806)</f>
        <v>305.55555555555554</v>
      </c>
      <c r="S806" t="s">
        <v>8325</v>
      </c>
      <c r="T806" t="s">
        <v>8326</v>
      </c>
    </row>
    <row r="807" spans="1:20" ht="16.5" customHeight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>(((I807/60)/60)/24)+DATE(1970,1,1)</f>
        <v>40740.958333333336</v>
      </c>
      <c r="K807">
        <v>1306525512</v>
      </c>
      <c r="L807" s="14">
        <f>(((K807/60)/60)/24)+DATE(1970,1,1)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>SUM(E807/D807)*100</f>
        <v>105</v>
      </c>
      <c r="R807" s="20">
        <f>SUM(E807/N807)</f>
        <v>58.333333333333336</v>
      </c>
      <c r="S807" t="s">
        <v>8325</v>
      </c>
      <c r="T807" t="s">
        <v>8326</v>
      </c>
    </row>
    <row r="808" spans="1:20" ht="16.5" customHeight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>(((I808/60)/60)/24)+DATE(1970,1,1)</f>
        <v>40793.691423611112</v>
      </c>
      <c r="K808">
        <v>1312821339</v>
      </c>
      <c r="L808" s="14">
        <f>(((K808/60)/60)/24)+DATE(1970,1,1)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>SUM(E808/D808)*100</f>
        <v>104.4375</v>
      </c>
      <c r="R808" s="20">
        <f>SUM(E808/N808)</f>
        <v>117.67605633802818</v>
      </c>
      <c r="S808" t="s">
        <v>8325</v>
      </c>
      <c r="T808" t="s">
        <v>8326</v>
      </c>
    </row>
    <row r="809" spans="1:20" ht="16.5" customHeight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>(((I809/60)/60)/24)+DATE(1970,1,1)</f>
        <v>42795.083333333328</v>
      </c>
      <c r="K809">
        <v>1485270311</v>
      </c>
      <c r="L809" s="14">
        <f>(((K809/60)/60)/24)+DATE(1970,1,1)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>SUM(E809/D809)*100</f>
        <v>105.125</v>
      </c>
      <c r="R809" s="20">
        <f>SUM(E809/N809)</f>
        <v>73.771929824561397</v>
      </c>
      <c r="S809" t="s">
        <v>8325</v>
      </c>
      <c r="T809" t="s">
        <v>8326</v>
      </c>
    </row>
    <row r="810" spans="1:20" ht="16.5" customHeight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>(((I810/60)/60)/24)+DATE(1970,1,1)</f>
        <v>41995.207638888889</v>
      </c>
      <c r="K810">
        <v>1416363886</v>
      </c>
      <c r="L810" s="14">
        <f>(((K810/60)/60)/24)+DATE(1970,1,1)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>SUM(E810/D810)*100</f>
        <v>100</v>
      </c>
      <c r="R810" s="20">
        <f>SUM(E810/N810)</f>
        <v>104.65116279069767</v>
      </c>
      <c r="S810" t="s">
        <v>8325</v>
      </c>
      <c r="T810" t="s">
        <v>8326</v>
      </c>
    </row>
    <row r="811" spans="1:20" ht="16.5" customHeight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>(((I811/60)/60)/24)+DATE(1970,1,1)</f>
        <v>41658.833680555559</v>
      </c>
      <c r="K811">
        <v>1387569630</v>
      </c>
      <c r="L811" s="14">
        <f>(((K811/60)/60)/24)+DATE(1970,1,1)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>SUM(E811/D811)*100</f>
        <v>103.77499999999999</v>
      </c>
      <c r="R811" s="20">
        <f>SUM(E811/N811)</f>
        <v>79.82692307692308</v>
      </c>
      <c r="S811" t="s">
        <v>8325</v>
      </c>
      <c r="T811" t="s">
        <v>8326</v>
      </c>
    </row>
    <row r="812" spans="1:20" ht="16.5" customHeight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>(((I812/60)/60)/24)+DATE(1970,1,1)</f>
        <v>41153.056273148148</v>
      </c>
      <c r="K812">
        <v>1343870462</v>
      </c>
      <c r="L812" s="14">
        <f>(((K812/60)/60)/24)+DATE(1970,1,1)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>SUM(E812/D812)*100</f>
        <v>105</v>
      </c>
      <c r="R812" s="20">
        <f>SUM(E812/N812)</f>
        <v>58.333333333333336</v>
      </c>
      <c r="S812" t="s">
        <v>8325</v>
      </c>
      <c r="T812" t="s">
        <v>8326</v>
      </c>
    </row>
    <row r="813" spans="1:20" ht="16.5" customHeight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>(((I813/60)/60)/24)+DATE(1970,1,1)</f>
        <v>41465.702777777777</v>
      </c>
      <c r="K813">
        <v>1371569202</v>
      </c>
      <c r="L813" s="14">
        <f>(((K813/60)/60)/24)+DATE(1970,1,1)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>SUM(E813/D813)*100</f>
        <v>104</v>
      </c>
      <c r="R813" s="20">
        <f>SUM(E813/N813)</f>
        <v>86.666666666666671</v>
      </c>
      <c r="S813" t="s">
        <v>8325</v>
      </c>
      <c r="T813" t="s">
        <v>8326</v>
      </c>
    </row>
    <row r="814" spans="1:20" ht="16.5" customHeight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>(((I814/60)/60)/24)+DATE(1970,1,1)</f>
        <v>41334.581944444442</v>
      </c>
      <c r="K814">
        <v>1357604752</v>
      </c>
      <c r="L814" s="14">
        <f>(((K814/60)/60)/24)+DATE(1970,1,1)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>SUM(E814/D814)*100</f>
        <v>151.83333333333334</v>
      </c>
      <c r="R814" s="20">
        <f>SUM(E814/N814)</f>
        <v>27.606060606060606</v>
      </c>
      <c r="S814" t="s">
        <v>8325</v>
      </c>
      <c r="T814" t="s">
        <v>8326</v>
      </c>
    </row>
    <row r="815" spans="1:20" ht="16.5" customHeight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>(((I815/60)/60)/24)+DATE(1970,1,1)</f>
        <v>41110.960243055553</v>
      </c>
      <c r="K815">
        <v>1340233365</v>
      </c>
      <c r="L815" s="14">
        <f>(((K815/60)/60)/24)+DATE(1970,1,1)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>SUM(E815/D815)*100</f>
        <v>159.99600000000001</v>
      </c>
      <c r="R815" s="20">
        <f>SUM(E815/N815)</f>
        <v>24.999375000000001</v>
      </c>
      <c r="S815" t="s">
        <v>8325</v>
      </c>
      <c r="T815" t="s">
        <v>8326</v>
      </c>
    </row>
    <row r="816" spans="1:20" ht="16.5" customHeight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>(((I816/60)/60)/24)+DATE(1970,1,1)</f>
        <v>40694.75277777778</v>
      </c>
      <c r="K816">
        <v>1305568201</v>
      </c>
      <c r="L816" s="14">
        <f>(((K816/60)/60)/24)+DATE(1970,1,1)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>SUM(E816/D816)*100</f>
        <v>127.3</v>
      </c>
      <c r="R816" s="20">
        <f>SUM(E816/N816)</f>
        <v>45.464285714285715</v>
      </c>
      <c r="S816" t="s">
        <v>8325</v>
      </c>
      <c r="T816" t="s">
        <v>8326</v>
      </c>
    </row>
    <row r="817" spans="1:20" ht="16.5" customHeight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>(((I817/60)/60)/24)+DATE(1970,1,1)</f>
        <v>41944.917858796296</v>
      </c>
      <c r="K817">
        <v>1412287303</v>
      </c>
      <c r="L817" s="14">
        <f>(((K817/60)/60)/24)+DATE(1970,1,1)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>SUM(E817/D817)*100</f>
        <v>107</v>
      </c>
      <c r="R817" s="20">
        <f>SUM(E817/N817)</f>
        <v>99.534883720930239</v>
      </c>
      <c r="S817" t="s">
        <v>8325</v>
      </c>
      <c r="T817" t="s">
        <v>8326</v>
      </c>
    </row>
    <row r="818" spans="1:20" ht="16.5" customHeight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>(((I818/60)/60)/24)+DATE(1970,1,1)</f>
        <v>41373.270833333336</v>
      </c>
      <c r="K818">
        <v>1362776043</v>
      </c>
      <c r="L818" s="14">
        <f>(((K818/60)/60)/24)+DATE(1970,1,1)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>SUM(E818/D818)*100</f>
        <v>115.12214285714286</v>
      </c>
      <c r="R818" s="20">
        <f>SUM(E818/N818)</f>
        <v>39.31</v>
      </c>
      <c r="S818" t="s">
        <v>8325</v>
      </c>
      <c r="T818" t="s">
        <v>8326</v>
      </c>
    </row>
    <row r="819" spans="1:20" ht="16.5" customHeight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>(((I819/60)/60)/24)+DATE(1970,1,1)</f>
        <v>40979.207638888889</v>
      </c>
      <c r="K819">
        <v>1326810211</v>
      </c>
      <c r="L819" s="14">
        <f>(((K819/60)/60)/24)+DATE(1970,1,1)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>SUM(E819/D819)*100</f>
        <v>137.11066666666665</v>
      </c>
      <c r="R819" s="20">
        <f>SUM(E819/N819)</f>
        <v>89.419999999999987</v>
      </c>
      <c r="S819" t="s">
        <v>8325</v>
      </c>
      <c r="T819" t="s">
        <v>8326</v>
      </c>
    </row>
    <row r="820" spans="1:20" ht="16.5" customHeight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>(((I820/60)/60)/24)+DATE(1970,1,1)</f>
        <v>41128.709027777775</v>
      </c>
      <c r="K820">
        <v>1343682681</v>
      </c>
      <c r="L820" s="14">
        <f>(((K820/60)/60)/24)+DATE(1970,1,1)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>SUM(E820/D820)*100</f>
        <v>155.71428571428572</v>
      </c>
      <c r="R820" s="20">
        <f>SUM(E820/N820)</f>
        <v>28.684210526315791</v>
      </c>
      <c r="S820" t="s">
        <v>8325</v>
      </c>
      <c r="T820" t="s">
        <v>8326</v>
      </c>
    </row>
    <row r="821" spans="1:20" ht="16.5" customHeight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>(((I821/60)/60)/24)+DATE(1970,1,1)</f>
        <v>41629.197222222225</v>
      </c>
      <c r="K821">
        <v>1386806254</v>
      </c>
      <c r="L821" s="14">
        <f>(((K821/60)/60)/24)+DATE(1970,1,1)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>SUM(E821/D821)*100</f>
        <v>108.74999999999999</v>
      </c>
      <c r="R821" s="20">
        <f>SUM(E821/N821)</f>
        <v>31.071428571428573</v>
      </c>
      <c r="S821" t="s">
        <v>8325</v>
      </c>
      <c r="T821" t="s">
        <v>8326</v>
      </c>
    </row>
    <row r="822" spans="1:20" ht="16.5" customHeight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>(((I822/60)/60)/24)+DATE(1970,1,1)</f>
        <v>41799.208333333336</v>
      </c>
      <c r="K822">
        <v>1399666342</v>
      </c>
      <c r="L822" s="14">
        <f>(((K822/60)/60)/24)+DATE(1970,1,1)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>SUM(E822/D822)*100</f>
        <v>134.05000000000001</v>
      </c>
      <c r="R822" s="20">
        <f>SUM(E822/N822)</f>
        <v>70.55263157894737</v>
      </c>
      <c r="S822" t="s">
        <v>8325</v>
      </c>
      <c r="T822" t="s">
        <v>8326</v>
      </c>
    </row>
    <row r="823" spans="1:20" ht="16.5" customHeight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>(((I823/60)/60)/24)+DATE(1970,1,1)</f>
        <v>42128.167361111111</v>
      </c>
      <c r="K823">
        <v>1427753265</v>
      </c>
      <c r="L823" s="14">
        <f>(((K823/60)/60)/24)+DATE(1970,1,1)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>SUM(E823/D823)*100</f>
        <v>100</v>
      </c>
      <c r="R823" s="20">
        <f>SUM(E823/N823)</f>
        <v>224.12820512820514</v>
      </c>
      <c r="S823" t="s">
        <v>8325</v>
      </c>
      <c r="T823" t="s">
        <v>8326</v>
      </c>
    </row>
    <row r="824" spans="1:20" ht="16.5" customHeight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>(((I824/60)/60)/24)+DATE(1970,1,1)</f>
        <v>41187.947337962964</v>
      </c>
      <c r="K824">
        <v>1346885050</v>
      </c>
      <c r="L824" s="14">
        <f>(((K824/60)/60)/24)+DATE(1970,1,1)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>SUM(E824/D824)*100</f>
        <v>119.16666666666667</v>
      </c>
      <c r="R824" s="20">
        <f>SUM(E824/N824)</f>
        <v>51.811594202898547</v>
      </c>
      <c r="S824" t="s">
        <v>8325</v>
      </c>
      <c r="T824" t="s">
        <v>8326</v>
      </c>
    </row>
    <row r="825" spans="1:20" ht="16.5" customHeight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>(((I825/60)/60)/24)+DATE(1970,1,1)</f>
        <v>42085.931157407409</v>
      </c>
      <c r="K825">
        <v>1424474452</v>
      </c>
      <c r="L825" s="14">
        <f>(((K825/60)/60)/24)+DATE(1970,1,1)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>SUM(E825/D825)*100</f>
        <v>179.5</v>
      </c>
      <c r="R825" s="20">
        <f>SUM(E825/N825)</f>
        <v>43.515151515151516</v>
      </c>
      <c r="S825" t="s">
        <v>8325</v>
      </c>
      <c r="T825" t="s">
        <v>8326</v>
      </c>
    </row>
    <row r="826" spans="1:20" ht="16.5" customHeight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>(((I826/60)/60)/24)+DATE(1970,1,1)</f>
        <v>40286.290972222225</v>
      </c>
      <c r="K826">
        <v>1268459318</v>
      </c>
      <c r="L826" s="14">
        <f>(((K826/60)/60)/24)+DATE(1970,1,1)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>SUM(E826/D826)*100</f>
        <v>134.38124999999999</v>
      </c>
      <c r="R826" s="20">
        <f>SUM(E826/N826)</f>
        <v>39.816666666666663</v>
      </c>
      <c r="S826" t="s">
        <v>8325</v>
      </c>
      <c r="T826" t="s">
        <v>8326</v>
      </c>
    </row>
    <row r="827" spans="1:20" ht="16.5" customHeight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>(((I827/60)/60)/24)+DATE(1970,1,1)</f>
        <v>41211.306527777779</v>
      </c>
      <c r="K827">
        <v>1349335284</v>
      </c>
      <c r="L827" s="14">
        <f>(((K827/60)/60)/24)+DATE(1970,1,1)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>SUM(E827/D827)*100</f>
        <v>100.43200000000002</v>
      </c>
      <c r="R827" s="20">
        <f>SUM(E827/N827)</f>
        <v>126.8080808080808</v>
      </c>
      <c r="S827" t="s">
        <v>8325</v>
      </c>
      <c r="T827" t="s">
        <v>8326</v>
      </c>
    </row>
    <row r="828" spans="1:20" ht="16.5" customHeight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>(((I828/60)/60)/24)+DATE(1970,1,1)</f>
        <v>40993.996874999997</v>
      </c>
      <c r="K828">
        <v>1330908930</v>
      </c>
      <c r="L828" s="14">
        <f>(((K828/60)/60)/24)+DATE(1970,1,1)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>SUM(E828/D828)*100</f>
        <v>101.45454545454547</v>
      </c>
      <c r="R828" s="20">
        <f>SUM(E828/N828)</f>
        <v>113.87755102040816</v>
      </c>
      <c r="S828" t="s">
        <v>8325</v>
      </c>
      <c r="T828" t="s">
        <v>8326</v>
      </c>
    </row>
    <row r="829" spans="1:20" ht="16.5" customHeight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>(((I829/60)/60)/24)+DATE(1970,1,1)</f>
        <v>40953.825694444444</v>
      </c>
      <c r="K829">
        <v>1326972107</v>
      </c>
      <c r="L829" s="14">
        <f>(((K829/60)/60)/24)+DATE(1970,1,1)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>SUM(E829/D829)*100</f>
        <v>103.33333333333334</v>
      </c>
      <c r="R829" s="20">
        <f>SUM(E829/N829)</f>
        <v>28.181818181818183</v>
      </c>
      <c r="S829" t="s">
        <v>8325</v>
      </c>
      <c r="T829" t="s">
        <v>8326</v>
      </c>
    </row>
    <row r="830" spans="1:20" ht="16.5" customHeight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>(((I830/60)/60)/24)+DATE(1970,1,1)</f>
        <v>41085.683333333334</v>
      </c>
      <c r="K830">
        <v>1339549982</v>
      </c>
      <c r="L830" s="14">
        <f>(((K830/60)/60)/24)+DATE(1970,1,1)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>SUM(E830/D830)*100</f>
        <v>107</v>
      </c>
      <c r="R830" s="20">
        <f>SUM(E830/N830)</f>
        <v>36.60526315789474</v>
      </c>
      <c r="S830" t="s">
        <v>8325</v>
      </c>
      <c r="T830" t="s">
        <v>8326</v>
      </c>
    </row>
    <row r="831" spans="1:20" ht="16.5" customHeight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>(((I831/60)/60)/24)+DATE(1970,1,1)</f>
        <v>42564.801388888889</v>
      </c>
      <c r="K831">
        <v>1463253240</v>
      </c>
      <c r="L831" s="14">
        <f>(((K831/60)/60)/24)+DATE(1970,1,1)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>SUM(E831/D831)*100</f>
        <v>104</v>
      </c>
      <c r="R831" s="20">
        <f>SUM(E831/N831)</f>
        <v>32.5</v>
      </c>
      <c r="S831" t="s">
        <v>8325</v>
      </c>
      <c r="T831" t="s">
        <v>8326</v>
      </c>
    </row>
    <row r="832" spans="1:20" ht="16.5" customHeight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>(((I832/60)/60)/24)+DATE(1970,1,1)</f>
        <v>41355.484085648146</v>
      </c>
      <c r="K832">
        <v>1361363825</v>
      </c>
      <c r="L832" s="14">
        <f>(((K832/60)/60)/24)+DATE(1970,1,1)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>SUM(E832/D832)*100</f>
        <v>107.83333333333334</v>
      </c>
      <c r="R832" s="20">
        <f>SUM(E832/N832)</f>
        <v>60.65625</v>
      </c>
      <c r="S832" t="s">
        <v>8325</v>
      </c>
      <c r="T832" t="s">
        <v>8326</v>
      </c>
    </row>
    <row r="833" spans="1:20" ht="16.5" customHeight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>(((I833/60)/60)/24)+DATE(1970,1,1)</f>
        <v>41026.646921296298</v>
      </c>
      <c r="K833">
        <v>1332948694</v>
      </c>
      <c r="L833" s="14">
        <f>(((K833/60)/60)/24)+DATE(1970,1,1)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>SUM(E833/D833)*100</f>
        <v>233.33333333333334</v>
      </c>
      <c r="R833" s="20">
        <f>SUM(E833/N833)</f>
        <v>175</v>
      </c>
      <c r="S833" t="s">
        <v>8325</v>
      </c>
      <c r="T833" t="s">
        <v>8326</v>
      </c>
    </row>
    <row r="834" spans="1:20" ht="16.5" customHeight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>(((I834/60)/60)/24)+DATE(1970,1,1)</f>
        <v>40929.342361111114</v>
      </c>
      <c r="K834">
        <v>1321978335</v>
      </c>
      <c r="L834" s="14">
        <f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>SUM(E834/D834)*100</f>
        <v>100.60706666666665</v>
      </c>
      <c r="R834" s="20">
        <f>SUM(E834/N834)</f>
        <v>97.993896103896105</v>
      </c>
      <c r="S834" t="s">
        <v>8325</v>
      </c>
      <c r="T834" t="s">
        <v>8326</v>
      </c>
    </row>
    <row r="835" spans="1:20" ht="16.5" customHeight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>(((I835/60)/60)/24)+DATE(1970,1,1)</f>
        <v>41748.878182870372</v>
      </c>
      <c r="K835">
        <v>1395349475</v>
      </c>
      <c r="L835" s="14">
        <f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>SUM(E835/D835)*100</f>
        <v>101.66666666666666</v>
      </c>
      <c r="R835" s="20">
        <f>SUM(E835/N835)</f>
        <v>148.78048780487805</v>
      </c>
      <c r="S835" t="s">
        <v>8325</v>
      </c>
      <c r="T835" t="s">
        <v>8326</v>
      </c>
    </row>
    <row r="836" spans="1:20" ht="16.5" customHeight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>(((I836/60)/60)/24)+DATE(1970,1,1)</f>
        <v>41456.165972222225</v>
      </c>
      <c r="K836">
        <v>1369770292</v>
      </c>
      <c r="L836" s="14">
        <f>(((K836/60)/60)/24)+DATE(1970,1,1)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>SUM(E836/D836)*100</f>
        <v>131.0181818181818</v>
      </c>
      <c r="R836" s="20">
        <f>SUM(E836/N836)</f>
        <v>96.08</v>
      </c>
      <c r="S836" t="s">
        <v>8325</v>
      </c>
      <c r="T836" t="s">
        <v>8326</v>
      </c>
    </row>
    <row r="837" spans="1:20" ht="16.5" customHeight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>(((I837/60)/60)/24)+DATE(1970,1,1)</f>
        <v>41048.125</v>
      </c>
      <c r="K837">
        <v>1333709958</v>
      </c>
      <c r="L837" s="14">
        <f>(((K837/60)/60)/24)+DATE(1970,1,1)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>SUM(E837/D837)*100</f>
        <v>117.25000000000001</v>
      </c>
      <c r="R837" s="20">
        <f>SUM(E837/N837)</f>
        <v>58.625</v>
      </c>
      <c r="S837" t="s">
        <v>8325</v>
      </c>
      <c r="T837" t="s">
        <v>8326</v>
      </c>
    </row>
    <row r="838" spans="1:20" ht="16.5" customHeight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>(((I838/60)/60)/24)+DATE(1970,1,1)</f>
        <v>41554.056921296295</v>
      </c>
      <c r="K838">
        <v>1378516918</v>
      </c>
      <c r="L838" s="14">
        <f>(((K838/60)/60)/24)+DATE(1970,1,1)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>SUM(E838/D838)*100</f>
        <v>100.93039999999999</v>
      </c>
      <c r="R838" s="20">
        <f>SUM(E838/N838)</f>
        <v>109.70695652173914</v>
      </c>
      <c r="S838" t="s">
        <v>8325</v>
      </c>
      <c r="T838" t="s">
        <v>8326</v>
      </c>
    </row>
    <row r="839" spans="1:20" ht="16.5" customHeight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>(((I839/60)/60)/24)+DATE(1970,1,1)</f>
        <v>41760.998402777775</v>
      </c>
      <c r="K839">
        <v>1396396662</v>
      </c>
      <c r="L839" s="14">
        <f>(((K839/60)/60)/24)+DATE(1970,1,1)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>SUM(E839/D839)*100</f>
        <v>121.8</v>
      </c>
      <c r="R839" s="20">
        <f>SUM(E839/N839)</f>
        <v>49.112903225806448</v>
      </c>
      <c r="S839" t="s">
        <v>8325</v>
      </c>
      <c r="T839" t="s">
        <v>8326</v>
      </c>
    </row>
    <row r="840" spans="1:20" ht="16.5" customHeight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>(((I840/60)/60)/24)+DATE(1970,1,1)</f>
        <v>40925.897974537038</v>
      </c>
      <c r="K840">
        <v>1324243985</v>
      </c>
      <c r="L840" s="14">
        <f>(((K840/60)/60)/24)+DATE(1970,1,1)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>SUM(E840/D840)*100</f>
        <v>145.4</v>
      </c>
      <c r="R840" s="20">
        <f>SUM(E840/N840)</f>
        <v>47.672131147540981</v>
      </c>
      <c r="S840" t="s">
        <v>8325</v>
      </c>
      <c r="T840" t="s">
        <v>8326</v>
      </c>
    </row>
    <row r="841" spans="1:20" ht="16.5" customHeight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>(((I841/60)/60)/24)+DATE(1970,1,1)</f>
        <v>41174.763379629629</v>
      </c>
      <c r="K841">
        <v>1345745956</v>
      </c>
      <c r="L841" s="14">
        <f>(((K841/60)/60)/24)+DATE(1970,1,1)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>SUM(E841/D841)*100</f>
        <v>116.61660000000001</v>
      </c>
      <c r="R841" s="20">
        <f>SUM(E841/N841)</f>
        <v>60.737812499999997</v>
      </c>
      <c r="S841" t="s">
        <v>8325</v>
      </c>
      <c r="T841" t="s">
        <v>8326</v>
      </c>
    </row>
    <row r="842" spans="1:20" ht="16.5" customHeight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>(((I842/60)/60)/24)+DATE(1970,1,1)</f>
        <v>42637.226701388892</v>
      </c>
      <c r="K842">
        <v>1472102787</v>
      </c>
      <c r="L842" s="14">
        <f>(((K842/60)/60)/24)+DATE(1970,1,1)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>SUM(E842/D842)*100</f>
        <v>120.4166</v>
      </c>
      <c r="R842" s="20">
        <f>SUM(E842/N842)</f>
        <v>63.37715789473684</v>
      </c>
      <c r="S842" t="s">
        <v>8325</v>
      </c>
      <c r="T842" t="s">
        <v>8327</v>
      </c>
    </row>
    <row r="843" spans="1:20" ht="16.5" customHeight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>(((I843/60)/60)/24)+DATE(1970,1,1)</f>
        <v>41953.88035879629</v>
      </c>
      <c r="K843">
        <v>1413058063</v>
      </c>
      <c r="L843" s="14">
        <f>(((K843/60)/60)/24)+DATE(1970,1,1)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>SUM(E843/D843)*100</f>
        <v>101.32000000000001</v>
      </c>
      <c r="R843" s="20">
        <f>SUM(E843/N843)</f>
        <v>53.893617021276597</v>
      </c>
      <c r="S843" t="s">
        <v>8325</v>
      </c>
      <c r="T843" t="s">
        <v>8327</v>
      </c>
    </row>
    <row r="844" spans="1:20" ht="16.5" customHeight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>(((I844/60)/60)/24)+DATE(1970,1,1)</f>
        <v>41561.165972222225</v>
      </c>
      <c r="K844">
        <v>1378735983</v>
      </c>
      <c r="L844" s="14">
        <f>(((K844/60)/60)/24)+DATE(1970,1,1)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>SUM(E844/D844)*100</f>
        <v>104.32</v>
      </c>
      <c r="R844" s="20">
        <f>SUM(E844/N844)</f>
        <v>66.871794871794876</v>
      </c>
      <c r="S844" t="s">
        <v>8325</v>
      </c>
      <c r="T844" t="s">
        <v>8327</v>
      </c>
    </row>
    <row r="845" spans="1:20" ht="16.5" customHeight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>(((I845/60)/60)/24)+DATE(1970,1,1)</f>
        <v>42712.333333333328</v>
      </c>
      <c r="K845">
        <v>1479708680</v>
      </c>
      <c r="L845" s="14">
        <f>(((K845/60)/60)/24)+DATE(1970,1,1)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>SUM(E845/D845)*100</f>
        <v>267.13333333333333</v>
      </c>
      <c r="R845" s="20">
        <f>SUM(E845/N845)</f>
        <v>63.102362204724407</v>
      </c>
      <c r="S845" t="s">
        <v>8325</v>
      </c>
      <c r="T845" t="s">
        <v>8327</v>
      </c>
    </row>
    <row r="846" spans="1:20" ht="16.5" customHeight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>(((I846/60)/60)/24)+DATE(1970,1,1)</f>
        <v>41944.207638888889</v>
      </c>
      <c r="K846">
        <v>1411489552</v>
      </c>
      <c r="L846" s="14">
        <f>(((K846/60)/60)/24)+DATE(1970,1,1)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>SUM(E846/D846)*100</f>
        <v>194.13333333333333</v>
      </c>
      <c r="R846" s="20">
        <f>SUM(E846/N846)</f>
        <v>36.628930817610062</v>
      </c>
      <c r="S846" t="s">
        <v>8325</v>
      </c>
      <c r="T846" t="s">
        <v>8327</v>
      </c>
    </row>
    <row r="847" spans="1:20" ht="16.5" customHeight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>(((I847/60)/60)/24)+DATE(1970,1,1)</f>
        <v>42618.165972222225</v>
      </c>
      <c r="K847">
        <v>1469595396</v>
      </c>
      <c r="L847" s="14">
        <f>(((K847/60)/60)/24)+DATE(1970,1,1)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>SUM(E847/D847)*100</f>
        <v>120.3802</v>
      </c>
      <c r="R847" s="20">
        <f>SUM(E847/N847)</f>
        <v>34.005706214689269</v>
      </c>
      <c r="S847" t="s">
        <v>8325</v>
      </c>
      <c r="T847" t="s">
        <v>8327</v>
      </c>
    </row>
    <row r="848" spans="1:20" ht="16.5" customHeight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>(((I848/60)/60)/24)+DATE(1970,1,1)</f>
        <v>41708.583333333336</v>
      </c>
      <c r="K848">
        <v>1393233855</v>
      </c>
      <c r="L848" s="14">
        <f>(((K848/60)/60)/24)+DATE(1970,1,1)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>SUM(E848/D848)*100</f>
        <v>122.00090909090908</v>
      </c>
      <c r="R848" s="20">
        <f>SUM(E848/N848)</f>
        <v>28.553404255319148</v>
      </c>
      <c r="S848" t="s">
        <v>8325</v>
      </c>
      <c r="T848" t="s">
        <v>8327</v>
      </c>
    </row>
    <row r="849" spans="1:20" ht="16.5" customHeight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>(((I849/60)/60)/24)+DATE(1970,1,1)</f>
        <v>42195.79833333334</v>
      </c>
      <c r="K849">
        <v>1433963376</v>
      </c>
      <c r="L849" s="14">
        <f>(((K849/60)/60)/24)+DATE(1970,1,1)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>SUM(E849/D849)*100</f>
        <v>100</v>
      </c>
      <c r="R849" s="20">
        <f>SUM(E849/N849)</f>
        <v>10</v>
      </c>
      <c r="S849" t="s">
        <v>8325</v>
      </c>
      <c r="T849" t="s">
        <v>8327</v>
      </c>
    </row>
    <row r="850" spans="1:20" ht="16.5" customHeight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>(((I850/60)/60)/24)+DATE(1970,1,1)</f>
        <v>42108.792048611111</v>
      </c>
      <c r="K850">
        <v>1426446033</v>
      </c>
      <c r="L850" s="14">
        <f>(((K850/60)/60)/24)+DATE(1970,1,1)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>SUM(E850/D850)*100</f>
        <v>100</v>
      </c>
      <c r="R850" s="20">
        <f>SUM(E850/N850)</f>
        <v>18.75</v>
      </c>
      <c r="S850" t="s">
        <v>8325</v>
      </c>
      <c r="T850" t="s">
        <v>8327</v>
      </c>
    </row>
    <row r="851" spans="1:20" ht="16.5" customHeight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>(((I851/60)/60)/24)+DATE(1970,1,1)</f>
        <v>42079.107222222221</v>
      </c>
      <c r="K851">
        <v>1424057664</v>
      </c>
      <c r="L851" s="14">
        <f>(((K851/60)/60)/24)+DATE(1970,1,1)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>SUM(E851/D851)*100</f>
        <v>119.9</v>
      </c>
      <c r="R851" s="20">
        <f>SUM(E851/N851)</f>
        <v>41.704347826086959</v>
      </c>
      <c r="S851" t="s">
        <v>8325</v>
      </c>
      <c r="T851" t="s">
        <v>8327</v>
      </c>
    </row>
    <row r="852" spans="1:20" ht="16.5" customHeight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>(((I852/60)/60)/24)+DATE(1970,1,1)</f>
        <v>42485.207638888889</v>
      </c>
      <c r="K852">
        <v>1458762717</v>
      </c>
      <c r="L852" s="14">
        <f>(((K852/60)/60)/24)+DATE(1970,1,1)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>SUM(E852/D852)*100</f>
        <v>155.17499999999998</v>
      </c>
      <c r="R852" s="20">
        <f>SUM(E852/N852)</f>
        <v>46.669172932330824</v>
      </c>
      <c r="S852" t="s">
        <v>8325</v>
      </c>
      <c r="T852" t="s">
        <v>8327</v>
      </c>
    </row>
    <row r="853" spans="1:20" ht="16.5" customHeight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>(((I853/60)/60)/24)+DATE(1970,1,1)</f>
        <v>42582.822916666672</v>
      </c>
      <c r="K853">
        <v>1464815253</v>
      </c>
      <c r="L853" s="14">
        <f>(((K853/60)/60)/24)+DATE(1970,1,1)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>SUM(E853/D853)*100</f>
        <v>130.44999999999999</v>
      </c>
      <c r="R853" s="20">
        <f>SUM(E853/N853)</f>
        <v>37.271428571428572</v>
      </c>
      <c r="S853" t="s">
        <v>8325</v>
      </c>
      <c r="T853" t="s">
        <v>8327</v>
      </c>
    </row>
    <row r="854" spans="1:20" ht="16.5" customHeight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>(((I854/60)/60)/24)+DATE(1970,1,1)</f>
        <v>42667.875</v>
      </c>
      <c r="K854">
        <v>1476386395</v>
      </c>
      <c r="L854" s="14">
        <f>(((K854/60)/60)/24)+DATE(1970,1,1)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>SUM(E854/D854)*100</f>
        <v>104.97142857142859</v>
      </c>
      <c r="R854" s="20">
        <f>SUM(E854/N854)</f>
        <v>59.258064516129032</v>
      </c>
      <c r="S854" t="s">
        <v>8325</v>
      </c>
      <c r="T854" t="s">
        <v>8327</v>
      </c>
    </row>
    <row r="855" spans="1:20" ht="16.5" customHeight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>(((I855/60)/60)/24)+DATE(1970,1,1)</f>
        <v>42051.832280092596</v>
      </c>
      <c r="K855">
        <v>1421524709</v>
      </c>
      <c r="L855" s="14">
        <f>(((K855/60)/60)/24)+DATE(1970,1,1)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>SUM(E855/D855)*100</f>
        <v>100</v>
      </c>
      <c r="R855" s="20">
        <f>SUM(E855/N855)</f>
        <v>30</v>
      </c>
      <c r="S855" t="s">
        <v>8325</v>
      </c>
      <c r="T855" t="s">
        <v>8327</v>
      </c>
    </row>
    <row r="856" spans="1:20" ht="16.5" customHeight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>(((I856/60)/60)/24)+DATE(1970,1,1)</f>
        <v>42732.212337962963</v>
      </c>
      <c r="K856">
        <v>1480309546</v>
      </c>
      <c r="L856" s="14">
        <f>(((K856/60)/60)/24)+DATE(1970,1,1)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>SUM(E856/D856)*100</f>
        <v>118.2205035971223</v>
      </c>
      <c r="R856" s="20">
        <f>SUM(E856/N856)</f>
        <v>65.8623246492986</v>
      </c>
      <c r="S856" t="s">
        <v>8325</v>
      </c>
      <c r="T856" t="s">
        <v>8327</v>
      </c>
    </row>
    <row r="857" spans="1:20" ht="16.5" customHeight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>(((I857/60)/60)/24)+DATE(1970,1,1)</f>
        <v>42575.125196759262</v>
      </c>
      <c r="K857">
        <v>1466737217</v>
      </c>
      <c r="L857" s="14">
        <f>(((K857/60)/60)/24)+DATE(1970,1,1)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>SUM(E857/D857)*100</f>
        <v>103.44827586206897</v>
      </c>
      <c r="R857" s="20">
        <f>SUM(E857/N857)</f>
        <v>31.914893617021278</v>
      </c>
      <c r="S857" t="s">
        <v>8325</v>
      </c>
      <c r="T857" t="s">
        <v>8327</v>
      </c>
    </row>
    <row r="858" spans="1:20" ht="16.5" customHeight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>(((I858/60)/60)/24)+DATE(1970,1,1)</f>
        <v>42668.791666666672</v>
      </c>
      <c r="K858">
        <v>1472282956</v>
      </c>
      <c r="L858" s="14">
        <f>(((K858/60)/60)/24)+DATE(1970,1,1)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>SUM(E858/D858)*100</f>
        <v>218.00000000000003</v>
      </c>
      <c r="R858" s="20">
        <f>SUM(E858/N858)</f>
        <v>19.464285714285715</v>
      </c>
      <c r="S858" t="s">
        <v>8325</v>
      </c>
      <c r="T858" t="s">
        <v>8327</v>
      </c>
    </row>
    <row r="859" spans="1:20" ht="16.5" customHeight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>(((I859/60)/60)/24)+DATE(1970,1,1)</f>
        <v>42333.623043981483</v>
      </c>
      <c r="K859">
        <v>1444831031</v>
      </c>
      <c r="L859" s="14">
        <f>(((K859/60)/60)/24)+DATE(1970,1,1)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>SUM(E859/D859)*100</f>
        <v>100</v>
      </c>
      <c r="R859" s="20">
        <f>SUM(E859/N859)</f>
        <v>50</v>
      </c>
      <c r="S859" t="s">
        <v>8325</v>
      </c>
      <c r="T859" t="s">
        <v>8327</v>
      </c>
    </row>
    <row r="860" spans="1:20" ht="16.5" customHeight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>(((I860/60)/60)/24)+DATE(1970,1,1)</f>
        <v>42109.957638888889</v>
      </c>
      <c r="K860">
        <v>1426528418</v>
      </c>
      <c r="L860" s="14">
        <f>(((K860/60)/60)/24)+DATE(1970,1,1)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>SUM(E860/D860)*100</f>
        <v>144.00583333333333</v>
      </c>
      <c r="R860" s="20">
        <f>SUM(E860/N860)</f>
        <v>22.737763157894737</v>
      </c>
      <c r="S860" t="s">
        <v>8325</v>
      </c>
      <c r="T860" t="s">
        <v>8327</v>
      </c>
    </row>
    <row r="861" spans="1:20" ht="16.5" customHeight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>(((I861/60)/60)/24)+DATE(1970,1,1)</f>
        <v>42159</v>
      </c>
      <c r="K861">
        <v>1430768468</v>
      </c>
      <c r="L861" s="14">
        <f>(((K861/60)/60)/24)+DATE(1970,1,1)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>SUM(E861/D861)*100</f>
        <v>104.67500000000001</v>
      </c>
      <c r="R861" s="20">
        <f>SUM(E861/N861)</f>
        <v>42.724489795918366</v>
      </c>
      <c r="S861" t="s">
        <v>8325</v>
      </c>
      <c r="T861" t="s">
        <v>8327</v>
      </c>
    </row>
    <row r="862" spans="1:20" ht="16.5" customHeight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>(((I862/60)/60)/24)+DATE(1970,1,1)</f>
        <v>41600.524456018517</v>
      </c>
      <c r="K862">
        <v>1382528113</v>
      </c>
      <c r="L862" s="14">
        <f>(((K862/60)/60)/24)+DATE(1970,1,1)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>SUM(E862/D862)*100</f>
        <v>18.142857142857142</v>
      </c>
      <c r="R862" s="20">
        <f>SUM(E862/N862)</f>
        <v>52.916666666666664</v>
      </c>
      <c r="S862" t="s">
        <v>8325</v>
      </c>
      <c r="T862" t="s">
        <v>8328</v>
      </c>
    </row>
    <row r="863" spans="1:20" ht="16.5" customHeight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>(((I863/60)/60)/24)+DATE(1970,1,1)</f>
        <v>42629.965324074074</v>
      </c>
      <c r="K863">
        <v>1471475404</v>
      </c>
      <c r="L863" s="14">
        <f>(((K863/60)/60)/24)+DATE(1970,1,1)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>SUM(E863/D863)*100</f>
        <v>2.2444444444444445</v>
      </c>
      <c r="R863" s="20">
        <f>SUM(E863/N863)</f>
        <v>50.5</v>
      </c>
      <c r="S863" t="s">
        <v>8325</v>
      </c>
      <c r="T863" t="s">
        <v>8328</v>
      </c>
    </row>
    <row r="864" spans="1:20" ht="16.5" customHeight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>(((I864/60)/60)/24)+DATE(1970,1,1)</f>
        <v>41589.596620370372</v>
      </c>
      <c r="K864">
        <v>1381583948</v>
      </c>
      <c r="L864" s="14">
        <f>(((K864/60)/60)/24)+DATE(1970,1,1)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>SUM(E864/D864)*100</f>
        <v>0.33999999999999997</v>
      </c>
      <c r="R864" s="20">
        <f>SUM(E864/N864)</f>
        <v>42.5</v>
      </c>
      <c r="S864" t="s">
        <v>8325</v>
      </c>
      <c r="T864" t="s">
        <v>8328</v>
      </c>
    </row>
    <row r="865" spans="1:20" ht="16.5" customHeight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>(((I865/60)/60)/24)+DATE(1970,1,1)</f>
        <v>40951.117662037039</v>
      </c>
      <c r="K865">
        <v>1326422966</v>
      </c>
      <c r="L865" s="14">
        <f>(((K865/60)/60)/24)+DATE(1970,1,1)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>SUM(E865/D865)*100</f>
        <v>4.5</v>
      </c>
      <c r="R865" s="20">
        <f>SUM(E865/N865)</f>
        <v>18</v>
      </c>
      <c r="S865" t="s">
        <v>8325</v>
      </c>
      <c r="T865" t="s">
        <v>8328</v>
      </c>
    </row>
    <row r="866" spans="1:20" ht="16.5" customHeight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>(((I866/60)/60)/24)+DATE(1970,1,1)</f>
        <v>41563.415972222225</v>
      </c>
      <c r="K866">
        <v>1379990038</v>
      </c>
      <c r="L866" s="14">
        <f>(((K866/60)/60)/24)+DATE(1970,1,1)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>SUM(E866/D866)*100</f>
        <v>41.53846153846154</v>
      </c>
      <c r="R866" s="20">
        <f>SUM(E866/N866)</f>
        <v>34.177215189873415</v>
      </c>
      <c r="S866" t="s">
        <v>8325</v>
      </c>
      <c r="T866" t="s">
        <v>8328</v>
      </c>
    </row>
    <row r="867" spans="1:20" ht="16.5" customHeight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>(((I867/60)/60)/24)+DATE(1970,1,1)</f>
        <v>41290.77311342593</v>
      </c>
      <c r="K867">
        <v>1353177197</v>
      </c>
      <c r="L867" s="14">
        <f>(((K867/60)/60)/24)+DATE(1970,1,1)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>SUM(E867/D867)*100</f>
        <v>2.0454545454545454</v>
      </c>
      <c r="R867" s="20">
        <f>SUM(E867/N867)</f>
        <v>22.5</v>
      </c>
      <c r="S867" t="s">
        <v>8325</v>
      </c>
      <c r="T867" t="s">
        <v>8328</v>
      </c>
    </row>
    <row r="868" spans="1:20" ht="16.5" customHeight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>(((I868/60)/60)/24)+DATE(1970,1,1)</f>
        <v>42063.631944444445</v>
      </c>
      <c r="K868">
        <v>1421853518</v>
      </c>
      <c r="L868" s="14">
        <f>(((K868/60)/60)/24)+DATE(1970,1,1)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>SUM(E868/D868)*100</f>
        <v>18.285714285714285</v>
      </c>
      <c r="R868" s="20">
        <f>SUM(E868/N868)</f>
        <v>58.18181818181818</v>
      </c>
      <c r="S868" t="s">
        <v>8325</v>
      </c>
      <c r="T868" t="s">
        <v>8328</v>
      </c>
    </row>
    <row r="869" spans="1:20" ht="16.5" customHeight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>(((I869/60)/60)/24)+DATE(1970,1,1)</f>
        <v>40148.207638888889</v>
      </c>
      <c r="K869">
        <v>1254450706</v>
      </c>
      <c r="L869" s="14">
        <f>(((K869/60)/60)/24)+DATE(1970,1,1)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>SUM(E869/D869)*100</f>
        <v>24.02</v>
      </c>
      <c r="R869" s="20">
        <f>SUM(E869/N869)</f>
        <v>109.18181818181819</v>
      </c>
      <c r="S869" t="s">
        <v>8325</v>
      </c>
      <c r="T869" t="s">
        <v>8328</v>
      </c>
    </row>
    <row r="870" spans="1:20" ht="16.5" customHeight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>(((I870/60)/60)/24)+DATE(1970,1,1)</f>
        <v>41646.027754629627</v>
      </c>
      <c r="K870">
        <v>1386463198</v>
      </c>
      <c r="L870" s="14">
        <f>(((K870/60)/60)/24)+DATE(1970,1,1)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>SUM(E870/D870)*100</f>
        <v>0.1111111111111111</v>
      </c>
      <c r="R870" s="20">
        <f>SUM(E870/N870)</f>
        <v>50</v>
      </c>
      <c r="S870" t="s">
        <v>8325</v>
      </c>
      <c r="T870" t="s">
        <v>8328</v>
      </c>
    </row>
    <row r="871" spans="1:20" ht="16.5" customHeight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>(((I871/60)/60)/24)+DATE(1970,1,1)</f>
        <v>41372.803900462961</v>
      </c>
      <c r="K871">
        <v>1362860257</v>
      </c>
      <c r="L871" s="14">
        <f>(((K871/60)/60)/24)+DATE(1970,1,1)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>SUM(E871/D871)*100</f>
        <v>11.818181818181818</v>
      </c>
      <c r="R871" s="20">
        <f>SUM(E871/N871)</f>
        <v>346.66666666666669</v>
      </c>
      <c r="S871" t="s">
        <v>8325</v>
      </c>
      <c r="T871" t="s">
        <v>8328</v>
      </c>
    </row>
    <row r="872" spans="1:20" ht="16.5" customHeight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>(((I872/60)/60)/24)+DATE(1970,1,1)</f>
        <v>41518.022256944445</v>
      </c>
      <c r="K872">
        <v>1375403523</v>
      </c>
      <c r="L872" s="14">
        <f>(((K872/60)/60)/24)+DATE(1970,1,1)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>SUM(E872/D872)*100</f>
        <v>0.31</v>
      </c>
      <c r="R872" s="20">
        <f>SUM(E872/N872)</f>
        <v>12.4</v>
      </c>
      <c r="S872" t="s">
        <v>8325</v>
      </c>
      <c r="T872" t="s">
        <v>8328</v>
      </c>
    </row>
    <row r="873" spans="1:20" ht="16.5" customHeight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>(((I873/60)/60)/24)+DATE(1970,1,1)</f>
        <v>41607.602951388886</v>
      </c>
      <c r="K873">
        <v>1383139695</v>
      </c>
      <c r="L873" s="14">
        <f>(((K873/60)/60)/24)+DATE(1970,1,1)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>SUM(E873/D873)*100</f>
        <v>5.416666666666667</v>
      </c>
      <c r="R873" s="20">
        <f>SUM(E873/N873)</f>
        <v>27.083333333333332</v>
      </c>
      <c r="S873" t="s">
        <v>8325</v>
      </c>
      <c r="T873" t="s">
        <v>8328</v>
      </c>
    </row>
    <row r="874" spans="1:20" ht="16.5" customHeight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>(((I874/60)/60)/24)+DATE(1970,1,1)</f>
        <v>40612.825543981482</v>
      </c>
      <c r="K874">
        <v>1295898527</v>
      </c>
      <c r="L874" s="14">
        <f>(((K874/60)/60)/24)+DATE(1970,1,1)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>SUM(E874/D874)*100</f>
        <v>0.8125</v>
      </c>
      <c r="R874" s="20">
        <f>SUM(E874/N874)</f>
        <v>32.5</v>
      </c>
      <c r="S874" t="s">
        <v>8325</v>
      </c>
      <c r="T874" t="s">
        <v>8328</v>
      </c>
    </row>
    <row r="875" spans="1:20" ht="16.5" customHeight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>(((I875/60)/60)/24)+DATE(1970,1,1)</f>
        <v>41224.208796296298</v>
      </c>
      <c r="K875">
        <v>1349150440</v>
      </c>
      <c r="L875" s="14">
        <f>(((K875/60)/60)/24)+DATE(1970,1,1)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>SUM(E875/D875)*100</f>
        <v>1.2857142857142856</v>
      </c>
      <c r="R875" s="20">
        <f>SUM(E875/N875)</f>
        <v>9</v>
      </c>
      <c r="S875" t="s">
        <v>8325</v>
      </c>
      <c r="T875" t="s">
        <v>8328</v>
      </c>
    </row>
    <row r="876" spans="1:20" ht="16.5" customHeight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>(((I876/60)/60)/24)+DATE(1970,1,1)</f>
        <v>41398.583726851852</v>
      </c>
      <c r="K876">
        <v>1365084034</v>
      </c>
      <c r="L876" s="14">
        <f>(((K876/60)/60)/24)+DATE(1970,1,1)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>SUM(E876/D876)*100</f>
        <v>24.333333333333336</v>
      </c>
      <c r="R876" s="20">
        <f>SUM(E876/N876)</f>
        <v>34.761904761904759</v>
      </c>
      <c r="S876" t="s">
        <v>8325</v>
      </c>
      <c r="T876" t="s">
        <v>8328</v>
      </c>
    </row>
    <row r="877" spans="1:20" ht="16.5" customHeight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>(((I877/60)/60)/24)+DATE(1970,1,1)</f>
        <v>42268.723738425921</v>
      </c>
      <c r="K877">
        <v>1441128131</v>
      </c>
      <c r="L877" s="14">
        <f>(((K877/60)/60)/24)+DATE(1970,1,1)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>SUM(E877/D877)*100</f>
        <v>0</v>
      </c>
      <c r="R877" s="20" t="e">
        <f>SUM(E877/N877)</f>
        <v>#DIV/0!</v>
      </c>
      <c r="S877" t="s">
        <v>8325</v>
      </c>
      <c r="T877" t="s">
        <v>8328</v>
      </c>
    </row>
    <row r="878" spans="1:20" ht="16.5" customHeight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>(((I878/60)/60)/24)+DATE(1970,1,1)</f>
        <v>41309.496840277774</v>
      </c>
      <c r="K878">
        <v>1357127727</v>
      </c>
      <c r="L878" s="14">
        <f>(((K878/60)/60)/24)+DATE(1970,1,1)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>SUM(E878/D878)*100</f>
        <v>40.799492385786799</v>
      </c>
      <c r="R878" s="20">
        <f>SUM(E878/N878)</f>
        <v>28.577777777777779</v>
      </c>
      <c r="S878" t="s">
        <v>8325</v>
      </c>
      <c r="T878" t="s">
        <v>8328</v>
      </c>
    </row>
    <row r="879" spans="1:20" ht="16.5" customHeight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>(((I879/60)/60)/24)+DATE(1970,1,1)</f>
        <v>41627.788888888892</v>
      </c>
      <c r="K879">
        <v>1384887360</v>
      </c>
      <c r="L879" s="14">
        <f>(((K879/60)/60)/24)+DATE(1970,1,1)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>SUM(E879/D879)*100</f>
        <v>67.55</v>
      </c>
      <c r="R879" s="20">
        <f>SUM(E879/N879)</f>
        <v>46.586206896551722</v>
      </c>
      <c r="S879" t="s">
        <v>8325</v>
      </c>
      <c r="T879" t="s">
        <v>8328</v>
      </c>
    </row>
    <row r="880" spans="1:20" ht="16.5" customHeight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>(((I880/60)/60)/24)+DATE(1970,1,1)</f>
        <v>40535.232916666668</v>
      </c>
      <c r="K880">
        <v>1290490524</v>
      </c>
      <c r="L880" s="14">
        <f>(((K880/60)/60)/24)+DATE(1970,1,1)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>SUM(E880/D880)*100</f>
        <v>1.3</v>
      </c>
      <c r="R880" s="20">
        <f>SUM(E880/N880)</f>
        <v>32.5</v>
      </c>
      <c r="S880" t="s">
        <v>8325</v>
      </c>
      <c r="T880" t="s">
        <v>8328</v>
      </c>
    </row>
    <row r="881" spans="1:20" ht="16.5" customHeight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>(((I881/60)/60)/24)+DATE(1970,1,1)</f>
        <v>41058.829918981479</v>
      </c>
      <c r="K881">
        <v>1336506905</v>
      </c>
      <c r="L881" s="14">
        <f>(((K881/60)/60)/24)+DATE(1970,1,1)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>SUM(E881/D881)*100</f>
        <v>30.666666666666664</v>
      </c>
      <c r="R881" s="20">
        <f>SUM(E881/N881)</f>
        <v>21.466666666666665</v>
      </c>
      <c r="S881" t="s">
        <v>8325</v>
      </c>
      <c r="T881" t="s">
        <v>8328</v>
      </c>
    </row>
    <row r="882" spans="1:20" ht="16.5" customHeight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>(((I882/60)/60)/24)+DATE(1970,1,1)</f>
        <v>41212.32104166667</v>
      </c>
      <c r="K882">
        <v>1348731738</v>
      </c>
      <c r="L882" s="14">
        <f>(((K882/60)/60)/24)+DATE(1970,1,1)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>SUM(E882/D882)*100</f>
        <v>2.9894179894179893</v>
      </c>
      <c r="R882" s="20">
        <f>SUM(E882/N882)</f>
        <v>14.125</v>
      </c>
      <c r="S882" t="s">
        <v>8325</v>
      </c>
      <c r="T882" t="s">
        <v>8329</v>
      </c>
    </row>
    <row r="883" spans="1:20" ht="16.5" customHeight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>(((I883/60)/60)/24)+DATE(1970,1,1)</f>
        <v>40922.25099537037</v>
      </c>
      <c r="K883">
        <v>1322632886</v>
      </c>
      <c r="L883" s="14">
        <f>(((K883/60)/60)/24)+DATE(1970,1,1)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>SUM(E883/D883)*100</f>
        <v>0.8</v>
      </c>
      <c r="R883" s="20">
        <f>SUM(E883/N883)</f>
        <v>30</v>
      </c>
      <c r="S883" t="s">
        <v>8325</v>
      </c>
      <c r="T883" t="s">
        <v>8329</v>
      </c>
    </row>
    <row r="884" spans="1:20" ht="16.5" customHeight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>(((I884/60)/60)/24)+DATE(1970,1,1)</f>
        <v>40792.860532407409</v>
      </c>
      <c r="K884">
        <v>1312490350</v>
      </c>
      <c r="L884" s="14">
        <f>(((K884/60)/60)/24)+DATE(1970,1,1)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>SUM(E884/D884)*100</f>
        <v>20.133333333333333</v>
      </c>
      <c r="R884" s="20">
        <f>SUM(E884/N884)</f>
        <v>21.571428571428573</v>
      </c>
      <c r="S884" t="s">
        <v>8325</v>
      </c>
      <c r="T884" t="s">
        <v>8329</v>
      </c>
    </row>
    <row r="885" spans="1:20" ht="16.5" customHeight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>(((I885/60)/60)/24)+DATE(1970,1,1)</f>
        <v>42431.935590277775</v>
      </c>
      <c r="K885">
        <v>1451773635</v>
      </c>
      <c r="L885" s="14">
        <f>(((K885/60)/60)/24)+DATE(1970,1,1)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>SUM(E885/D885)*100</f>
        <v>40.020000000000003</v>
      </c>
      <c r="R885" s="20">
        <f>SUM(E885/N885)</f>
        <v>83.375</v>
      </c>
      <c r="S885" t="s">
        <v>8325</v>
      </c>
      <c r="T885" t="s">
        <v>8329</v>
      </c>
    </row>
    <row r="886" spans="1:20" ht="16.5" customHeight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>(((I886/60)/60)/24)+DATE(1970,1,1)</f>
        <v>41041.104861111111</v>
      </c>
      <c r="K886">
        <v>1331666146</v>
      </c>
      <c r="L886" s="14">
        <f>(((K886/60)/60)/24)+DATE(1970,1,1)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>SUM(E886/D886)*100</f>
        <v>1</v>
      </c>
      <c r="R886" s="20">
        <f>SUM(E886/N886)</f>
        <v>10</v>
      </c>
      <c r="S886" t="s">
        <v>8325</v>
      </c>
      <c r="T886" t="s">
        <v>8329</v>
      </c>
    </row>
    <row r="887" spans="1:20" ht="16.5" customHeight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>(((I887/60)/60)/24)+DATE(1970,1,1)</f>
        <v>42734.941099537042</v>
      </c>
      <c r="K887">
        <v>1481322911</v>
      </c>
      <c r="L887" s="14">
        <f>(((K887/60)/60)/24)+DATE(1970,1,1)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>SUM(E887/D887)*100</f>
        <v>75</v>
      </c>
      <c r="R887" s="20">
        <f>SUM(E887/N887)</f>
        <v>35.714285714285715</v>
      </c>
      <c r="S887" t="s">
        <v>8325</v>
      </c>
      <c r="T887" t="s">
        <v>8329</v>
      </c>
    </row>
    <row r="888" spans="1:20" ht="16.5" customHeight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>(((I888/60)/60)/24)+DATE(1970,1,1)</f>
        <v>42628.870520833334</v>
      </c>
      <c r="K888">
        <v>1471812813</v>
      </c>
      <c r="L888" s="14">
        <f>(((K888/60)/60)/24)+DATE(1970,1,1)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>SUM(E888/D888)*100</f>
        <v>41</v>
      </c>
      <c r="R888" s="20">
        <f>SUM(E888/N888)</f>
        <v>29.285714285714285</v>
      </c>
      <c r="S888" t="s">
        <v>8325</v>
      </c>
      <c r="T888" t="s">
        <v>8329</v>
      </c>
    </row>
    <row r="889" spans="1:20" ht="16.5" customHeight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>(((I889/60)/60)/24)+DATE(1970,1,1)</f>
        <v>41056.958969907406</v>
      </c>
      <c r="K889">
        <v>1335567655</v>
      </c>
      <c r="L889" s="14">
        <f>(((K889/60)/60)/24)+DATE(1970,1,1)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>SUM(E889/D889)*100</f>
        <v>0</v>
      </c>
      <c r="R889" s="20" t="e">
        <f>SUM(E889/N889)</f>
        <v>#DIV/0!</v>
      </c>
      <c r="S889" t="s">
        <v>8325</v>
      </c>
      <c r="T889" t="s">
        <v>8329</v>
      </c>
    </row>
    <row r="890" spans="1:20" ht="16.5" customHeight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>(((I890/60)/60)/24)+DATE(1970,1,1)</f>
        <v>40787.25</v>
      </c>
      <c r="K890">
        <v>1311789885</v>
      </c>
      <c r="L890" s="14">
        <f>(((K890/60)/60)/24)+DATE(1970,1,1)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>SUM(E890/D890)*100</f>
        <v>7.1999999999999993</v>
      </c>
      <c r="R890" s="20">
        <f>SUM(E890/N890)</f>
        <v>18</v>
      </c>
      <c r="S890" t="s">
        <v>8325</v>
      </c>
      <c r="T890" t="s">
        <v>8329</v>
      </c>
    </row>
    <row r="891" spans="1:20" ht="16.5" customHeight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>(((I891/60)/60)/24)+DATE(1970,1,1)</f>
        <v>41917.784062500003</v>
      </c>
      <c r="K891">
        <v>1409942943</v>
      </c>
      <c r="L891" s="14">
        <f>(((K891/60)/60)/24)+DATE(1970,1,1)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>SUM(E891/D891)*100</f>
        <v>9.4412800000000008</v>
      </c>
      <c r="R891" s="20">
        <f>SUM(E891/N891)</f>
        <v>73.760000000000005</v>
      </c>
      <c r="S891" t="s">
        <v>8325</v>
      </c>
      <c r="T891" t="s">
        <v>8329</v>
      </c>
    </row>
    <row r="892" spans="1:20" ht="16.5" customHeight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>(((I892/60)/60)/24)+DATE(1970,1,1)</f>
        <v>41599.740497685183</v>
      </c>
      <c r="K892">
        <v>1382460379</v>
      </c>
      <c r="L892" s="14">
        <f>(((K892/60)/60)/24)+DATE(1970,1,1)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>SUM(E892/D892)*100</f>
        <v>4.1666666666666661</v>
      </c>
      <c r="R892" s="20">
        <f>SUM(E892/N892)</f>
        <v>31.25</v>
      </c>
      <c r="S892" t="s">
        <v>8325</v>
      </c>
      <c r="T892" t="s">
        <v>8329</v>
      </c>
    </row>
    <row r="893" spans="1:20" ht="16.5" customHeight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>(((I893/60)/60)/24)+DATE(1970,1,1)</f>
        <v>41872.031597222223</v>
      </c>
      <c r="K893">
        <v>1405989930</v>
      </c>
      <c r="L893" s="14">
        <f>(((K893/60)/60)/24)+DATE(1970,1,1)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>SUM(E893/D893)*100</f>
        <v>3.25</v>
      </c>
      <c r="R893" s="20">
        <f>SUM(E893/N893)</f>
        <v>28.888888888888889</v>
      </c>
      <c r="S893" t="s">
        <v>8325</v>
      </c>
      <c r="T893" t="s">
        <v>8329</v>
      </c>
    </row>
    <row r="894" spans="1:20" ht="16.5" customHeight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>(((I894/60)/60)/24)+DATE(1970,1,1)</f>
        <v>40391.166666666664</v>
      </c>
      <c r="K894">
        <v>1273121283</v>
      </c>
      <c r="L894" s="14">
        <f>(((K894/60)/60)/24)+DATE(1970,1,1)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>SUM(E894/D894)*100</f>
        <v>40.75</v>
      </c>
      <c r="R894" s="20">
        <f>SUM(E894/N894)</f>
        <v>143.8235294117647</v>
      </c>
      <c r="S894" t="s">
        <v>8325</v>
      </c>
      <c r="T894" t="s">
        <v>8329</v>
      </c>
    </row>
    <row r="895" spans="1:20" ht="16.5" customHeight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>(((I895/60)/60)/24)+DATE(1970,1,1)</f>
        <v>42095.856053240743</v>
      </c>
      <c r="K895">
        <v>1425331963</v>
      </c>
      <c r="L895" s="14">
        <f>(((K895/60)/60)/24)+DATE(1970,1,1)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>SUM(E895/D895)*100</f>
        <v>10</v>
      </c>
      <c r="R895" s="20">
        <f>SUM(E895/N895)</f>
        <v>40</v>
      </c>
      <c r="S895" t="s">
        <v>8325</v>
      </c>
      <c r="T895" t="s">
        <v>8329</v>
      </c>
    </row>
    <row r="896" spans="1:20" ht="16.5" customHeight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>(((I896/60)/60)/24)+DATE(1970,1,1)</f>
        <v>42526.981597222228</v>
      </c>
      <c r="K896">
        <v>1462577610</v>
      </c>
      <c r="L896" s="14">
        <f>(((K896/60)/60)/24)+DATE(1970,1,1)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>SUM(E896/D896)*100</f>
        <v>39.17</v>
      </c>
      <c r="R896" s="20">
        <f>SUM(E896/N896)</f>
        <v>147.81132075471697</v>
      </c>
      <c r="S896" t="s">
        <v>8325</v>
      </c>
      <c r="T896" t="s">
        <v>8329</v>
      </c>
    </row>
    <row r="897" spans="1:20" ht="16.5" customHeight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>(((I897/60)/60)/24)+DATE(1970,1,1)</f>
        <v>40476.127650462964</v>
      </c>
      <c r="K897">
        <v>1284087829</v>
      </c>
      <c r="L897" s="14">
        <f>(((K897/60)/60)/24)+DATE(1970,1,1)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>SUM(E897/D897)*100</f>
        <v>2.4375</v>
      </c>
      <c r="R897" s="20">
        <f>SUM(E897/N897)</f>
        <v>27.857142857142858</v>
      </c>
      <c r="S897" t="s">
        <v>8325</v>
      </c>
      <c r="T897" t="s">
        <v>8329</v>
      </c>
    </row>
    <row r="898" spans="1:20" ht="16.5" customHeight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>(((I898/60)/60)/24)+DATE(1970,1,1)</f>
        <v>42244.166666666672</v>
      </c>
      <c r="K898">
        <v>1438549026</v>
      </c>
      <c r="L898" s="14">
        <f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>SUM(E898/D898)*100</f>
        <v>40</v>
      </c>
      <c r="R898" s="20">
        <f>SUM(E898/N898)</f>
        <v>44.444444444444443</v>
      </c>
      <c r="S898" t="s">
        <v>8325</v>
      </c>
      <c r="T898" t="s">
        <v>8329</v>
      </c>
    </row>
    <row r="899" spans="1:20" ht="16.5" customHeight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>(((I899/60)/60)/24)+DATE(1970,1,1)</f>
        <v>41241.730416666665</v>
      </c>
      <c r="K899">
        <v>1351528308</v>
      </c>
      <c r="L899" s="14">
        <f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>SUM(E899/D899)*100</f>
        <v>0</v>
      </c>
      <c r="R899" s="20" t="e">
        <f>SUM(E899/N899)</f>
        <v>#DIV/0!</v>
      </c>
      <c r="S899" t="s">
        <v>8325</v>
      </c>
      <c r="T899" t="s">
        <v>8329</v>
      </c>
    </row>
    <row r="900" spans="1:20" ht="16.5" customHeight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>(((I900/60)/60)/24)+DATE(1970,1,1)</f>
        <v>40923.758217592593</v>
      </c>
      <c r="K900">
        <v>1322763110</v>
      </c>
      <c r="L900" s="14">
        <f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>SUM(E900/D900)*100</f>
        <v>2.8000000000000003</v>
      </c>
      <c r="R900" s="20">
        <f>SUM(E900/N900)</f>
        <v>35</v>
      </c>
      <c r="S900" t="s">
        <v>8325</v>
      </c>
      <c r="T900" t="s">
        <v>8329</v>
      </c>
    </row>
    <row r="901" spans="1:20" ht="16.5" customHeight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>(((I901/60)/60)/24)+DATE(1970,1,1)</f>
        <v>40691.099097222221</v>
      </c>
      <c r="K901">
        <v>1302661362</v>
      </c>
      <c r="L901" s="14">
        <f>(((K901/60)/60)/24)+DATE(1970,1,1)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>SUM(E901/D901)*100</f>
        <v>37.333333333333336</v>
      </c>
      <c r="R901" s="20">
        <f>SUM(E901/N901)</f>
        <v>35</v>
      </c>
      <c r="S901" t="s">
        <v>8325</v>
      </c>
      <c r="T901" t="s">
        <v>8329</v>
      </c>
    </row>
    <row r="902" spans="1:20" ht="16.5" customHeight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>(((I902/60)/60)/24)+DATE(1970,1,1)</f>
        <v>42459.807893518519</v>
      </c>
      <c r="K902">
        <v>1456777402</v>
      </c>
      <c r="L902" s="14">
        <f>(((K902/60)/60)/24)+DATE(1970,1,1)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>SUM(E902/D902)*100</f>
        <v>0.42</v>
      </c>
      <c r="R902" s="20">
        <f>SUM(E902/N902)</f>
        <v>10.5</v>
      </c>
      <c r="S902" t="s">
        <v>8325</v>
      </c>
      <c r="T902" t="s">
        <v>8328</v>
      </c>
    </row>
    <row r="903" spans="1:20" ht="16.5" customHeight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>(((I903/60)/60)/24)+DATE(1970,1,1)</f>
        <v>40337.799305555556</v>
      </c>
      <c r="K903">
        <v>1272050914</v>
      </c>
      <c r="L903" s="14">
        <f>(((K903/60)/60)/24)+DATE(1970,1,1)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>SUM(E903/D903)*100</f>
        <v>0</v>
      </c>
      <c r="R903" s="20" t="e">
        <f>SUM(E903/N903)</f>
        <v>#DIV/0!</v>
      </c>
      <c r="S903" t="s">
        <v>8325</v>
      </c>
      <c r="T903" t="s">
        <v>8328</v>
      </c>
    </row>
    <row r="904" spans="1:20" ht="16.5" customHeight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>(((I904/60)/60)/24)+DATE(1970,1,1)</f>
        <v>41881.645833333336</v>
      </c>
      <c r="K904">
        <v>1404947422</v>
      </c>
      <c r="L904" s="14">
        <f>(((K904/60)/60)/24)+DATE(1970,1,1)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>SUM(E904/D904)*100</f>
        <v>0.3</v>
      </c>
      <c r="R904" s="20">
        <f>SUM(E904/N904)</f>
        <v>30</v>
      </c>
      <c r="S904" t="s">
        <v>8325</v>
      </c>
      <c r="T904" t="s">
        <v>8328</v>
      </c>
    </row>
    <row r="905" spans="1:20" ht="16.5" customHeight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>(((I905/60)/60)/24)+DATE(1970,1,1)</f>
        <v>41175.100694444445</v>
      </c>
      <c r="K905">
        <v>1346180780</v>
      </c>
      <c r="L905" s="14">
        <f>(((K905/60)/60)/24)+DATE(1970,1,1)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>SUM(E905/D905)*100</f>
        <v>3.2</v>
      </c>
      <c r="R905" s="20">
        <f>SUM(E905/N905)</f>
        <v>40</v>
      </c>
      <c r="S905" t="s">
        <v>8325</v>
      </c>
      <c r="T905" t="s">
        <v>8328</v>
      </c>
    </row>
    <row r="906" spans="1:20" ht="16.5" customHeight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>(((I906/60)/60)/24)+DATE(1970,1,1)</f>
        <v>42372.080289351856</v>
      </c>
      <c r="K906">
        <v>1449194137</v>
      </c>
      <c r="L906" s="14">
        <f>(((K906/60)/60)/24)+DATE(1970,1,1)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>SUM(E906/D906)*100</f>
        <v>0.30199999999999999</v>
      </c>
      <c r="R906" s="20">
        <f>SUM(E906/N906)</f>
        <v>50.333333333333336</v>
      </c>
      <c r="S906" t="s">
        <v>8325</v>
      </c>
      <c r="T906" t="s">
        <v>8328</v>
      </c>
    </row>
    <row r="907" spans="1:20" ht="16.5" customHeight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>(((I907/60)/60)/24)+DATE(1970,1,1)</f>
        <v>40567.239884259259</v>
      </c>
      <c r="K907">
        <v>1290663926</v>
      </c>
      <c r="L907" s="14">
        <f>(((K907/60)/60)/24)+DATE(1970,1,1)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>SUM(E907/D907)*100</f>
        <v>3.0153846153846153</v>
      </c>
      <c r="R907" s="20">
        <f>SUM(E907/N907)</f>
        <v>32.666666666666664</v>
      </c>
      <c r="S907" t="s">
        <v>8325</v>
      </c>
      <c r="T907" t="s">
        <v>8328</v>
      </c>
    </row>
    <row r="908" spans="1:20" ht="16.5" customHeight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>(((I908/60)/60)/24)+DATE(1970,1,1)</f>
        <v>41711.148032407407</v>
      </c>
      <c r="K908">
        <v>1392093190</v>
      </c>
      <c r="L908" s="14">
        <f>(((K908/60)/60)/24)+DATE(1970,1,1)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>SUM(E908/D908)*100</f>
        <v>0</v>
      </c>
      <c r="R908" s="20" t="e">
        <f>SUM(E908/N908)</f>
        <v>#DIV/0!</v>
      </c>
      <c r="S908" t="s">
        <v>8325</v>
      </c>
      <c r="T908" t="s">
        <v>8328</v>
      </c>
    </row>
    <row r="909" spans="1:20" ht="16.5" customHeight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>(((I909/60)/60)/24)+DATE(1970,1,1)</f>
        <v>40797.192395833335</v>
      </c>
      <c r="K909">
        <v>1313123823</v>
      </c>
      <c r="L909" s="14">
        <f>(((K909/60)/60)/24)+DATE(1970,1,1)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>SUM(E909/D909)*100</f>
        <v>0</v>
      </c>
      <c r="R909" s="20" t="e">
        <f>SUM(E909/N909)</f>
        <v>#DIV/0!</v>
      </c>
      <c r="S909" t="s">
        <v>8325</v>
      </c>
      <c r="T909" t="s">
        <v>8328</v>
      </c>
    </row>
    <row r="910" spans="1:20" ht="16.5" customHeight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>(((I910/60)/60)/24)+DATE(1970,1,1)</f>
        <v>40386.207638888889</v>
      </c>
      <c r="K910">
        <v>1276283655</v>
      </c>
      <c r="L910" s="14">
        <f>(((K910/60)/60)/24)+DATE(1970,1,1)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>SUM(E910/D910)*100</f>
        <v>0</v>
      </c>
      <c r="R910" s="20" t="e">
        <f>SUM(E910/N910)</f>
        <v>#DIV/0!</v>
      </c>
      <c r="S910" t="s">
        <v>8325</v>
      </c>
      <c r="T910" t="s">
        <v>8328</v>
      </c>
    </row>
    <row r="911" spans="1:20" ht="16.5" customHeight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>(((I911/60)/60)/24)+DATE(1970,1,1)</f>
        <v>41113.166666666664</v>
      </c>
      <c r="K911">
        <v>1340296440</v>
      </c>
      <c r="L911" s="14">
        <f>(((K911/60)/60)/24)+DATE(1970,1,1)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>SUM(E911/D911)*100</f>
        <v>3.25</v>
      </c>
      <c r="R911" s="20">
        <f>SUM(E911/N911)</f>
        <v>65</v>
      </c>
      <c r="S911" t="s">
        <v>8325</v>
      </c>
      <c r="T911" t="s">
        <v>8328</v>
      </c>
    </row>
    <row r="912" spans="1:20" ht="16.5" customHeight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>(((I912/60)/60)/24)+DATE(1970,1,1)</f>
        <v>42797.545358796298</v>
      </c>
      <c r="K912">
        <v>1483362319</v>
      </c>
      <c r="L912" s="14">
        <f>(((K912/60)/60)/24)+DATE(1970,1,1)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>SUM(E912/D912)*100</f>
        <v>22.363636363636363</v>
      </c>
      <c r="R912" s="20">
        <f>SUM(E912/N912)</f>
        <v>24.6</v>
      </c>
      <c r="S912" t="s">
        <v>8325</v>
      </c>
      <c r="T912" t="s">
        <v>8328</v>
      </c>
    </row>
    <row r="913" spans="1:20" ht="16.5" customHeight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>(((I913/60)/60)/24)+DATE(1970,1,1)</f>
        <v>41663.005150462966</v>
      </c>
      <c r="K913">
        <v>1388707645</v>
      </c>
      <c r="L913" s="14">
        <f>(((K913/60)/60)/24)+DATE(1970,1,1)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>SUM(E913/D913)*100</f>
        <v>0</v>
      </c>
      <c r="R913" s="20" t="e">
        <f>SUM(E913/N913)</f>
        <v>#DIV/0!</v>
      </c>
      <c r="S913" t="s">
        <v>8325</v>
      </c>
      <c r="T913" t="s">
        <v>8328</v>
      </c>
    </row>
    <row r="914" spans="1:20" ht="16.5" customHeight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>(((I914/60)/60)/24)+DATE(1970,1,1)</f>
        <v>41254.151006944441</v>
      </c>
      <c r="K914">
        <v>1350009447</v>
      </c>
      <c r="L914" s="14">
        <f>(((K914/60)/60)/24)+DATE(1970,1,1)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>SUM(E914/D914)*100</f>
        <v>0.85714285714285721</v>
      </c>
      <c r="R914" s="20">
        <f>SUM(E914/N914)</f>
        <v>15</v>
      </c>
      <c r="S914" t="s">
        <v>8325</v>
      </c>
      <c r="T914" t="s">
        <v>8328</v>
      </c>
    </row>
    <row r="915" spans="1:20" ht="16.5" customHeight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>(((I915/60)/60)/24)+DATE(1970,1,1)</f>
        <v>41034.139108796298</v>
      </c>
      <c r="K915">
        <v>1333596019</v>
      </c>
      <c r="L915" s="14">
        <f>(((K915/60)/60)/24)+DATE(1970,1,1)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>SUM(E915/D915)*100</f>
        <v>6.6066666666666665</v>
      </c>
      <c r="R915" s="20">
        <f>SUM(E915/N915)</f>
        <v>82.583333333333329</v>
      </c>
      <c r="S915" t="s">
        <v>8325</v>
      </c>
      <c r="T915" t="s">
        <v>8328</v>
      </c>
    </row>
    <row r="916" spans="1:20" ht="16.5" customHeight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>(((I916/60)/60)/24)+DATE(1970,1,1)</f>
        <v>41146.763275462967</v>
      </c>
      <c r="K916">
        <v>1343326747</v>
      </c>
      <c r="L916" s="14">
        <f>(((K916/60)/60)/24)+DATE(1970,1,1)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>SUM(E916/D916)*100</f>
        <v>0</v>
      </c>
      <c r="R916" s="20" t="e">
        <f>SUM(E916/N916)</f>
        <v>#DIV/0!</v>
      </c>
      <c r="S916" t="s">
        <v>8325</v>
      </c>
      <c r="T916" t="s">
        <v>8328</v>
      </c>
    </row>
    <row r="917" spans="1:20" ht="16.5" customHeight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>(((I917/60)/60)/24)+DATE(1970,1,1)</f>
        <v>40969.207638888889</v>
      </c>
      <c r="K917">
        <v>1327853914</v>
      </c>
      <c r="L917" s="14">
        <f>(((K917/60)/60)/24)+DATE(1970,1,1)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>SUM(E917/D917)*100</f>
        <v>5.7692307692307692</v>
      </c>
      <c r="R917" s="20">
        <f>SUM(E917/N917)</f>
        <v>41.666666666666664</v>
      </c>
      <c r="S917" t="s">
        <v>8325</v>
      </c>
      <c r="T917" t="s">
        <v>8328</v>
      </c>
    </row>
    <row r="918" spans="1:20" ht="16.5" customHeight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>(((I918/60)/60)/24)+DATE(1970,1,1)</f>
        <v>40473.208333333336</v>
      </c>
      <c r="K918">
        <v>1284409734</v>
      </c>
      <c r="L918" s="14">
        <f>(((K918/60)/60)/24)+DATE(1970,1,1)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>SUM(E918/D918)*100</f>
        <v>0</v>
      </c>
      <c r="R918" s="20" t="e">
        <f>SUM(E918/N918)</f>
        <v>#DIV/0!</v>
      </c>
      <c r="S918" t="s">
        <v>8325</v>
      </c>
      <c r="T918" t="s">
        <v>8328</v>
      </c>
    </row>
    <row r="919" spans="1:20" ht="16.5" customHeight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>(((I919/60)/60)/24)+DATE(1970,1,1)</f>
        <v>41834.104166666664</v>
      </c>
      <c r="K919">
        <v>1402612730</v>
      </c>
      <c r="L919" s="14">
        <f>(((K919/60)/60)/24)+DATE(1970,1,1)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>SUM(E919/D919)*100</f>
        <v>0.6</v>
      </c>
      <c r="R919" s="20">
        <f>SUM(E919/N919)</f>
        <v>30</v>
      </c>
      <c r="S919" t="s">
        <v>8325</v>
      </c>
      <c r="T919" t="s">
        <v>8328</v>
      </c>
    </row>
    <row r="920" spans="1:20" ht="16.5" customHeight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>(((I920/60)/60)/24)+DATE(1970,1,1)</f>
        <v>41974.957881944443</v>
      </c>
      <c r="K920">
        <v>1414879161</v>
      </c>
      <c r="L920" s="14">
        <f>(((K920/60)/60)/24)+DATE(1970,1,1)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>SUM(E920/D920)*100</f>
        <v>5.0256410256410255</v>
      </c>
      <c r="R920" s="20">
        <f>SUM(E920/N920)</f>
        <v>19.600000000000001</v>
      </c>
      <c r="S920" t="s">
        <v>8325</v>
      </c>
      <c r="T920" t="s">
        <v>8328</v>
      </c>
    </row>
    <row r="921" spans="1:20" ht="16.5" customHeight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>(((I921/60)/60)/24)+DATE(1970,1,1)</f>
        <v>41262.641724537039</v>
      </c>
      <c r="K921">
        <v>1352906645</v>
      </c>
      <c r="L921" s="14">
        <f>(((K921/60)/60)/24)+DATE(1970,1,1)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>SUM(E921/D921)*100</f>
        <v>0.5</v>
      </c>
      <c r="R921" s="20">
        <f>SUM(E921/N921)</f>
        <v>100</v>
      </c>
      <c r="S921" t="s">
        <v>8325</v>
      </c>
      <c r="T921" t="s">
        <v>8328</v>
      </c>
    </row>
    <row r="922" spans="1:20" ht="16.5" customHeight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>(((I922/60)/60)/24)+DATE(1970,1,1)</f>
        <v>41592.713217592594</v>
      </c>
      <c r="K922">
        <v>1381853222</v>
      </c>
      <c r="L922" s="14">
        <f>(((K922/60)/60)/24)+DATE(1970,1,1)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>SUM(E922/D922)*100</f>
        <v>0</v>
      </c>
      <c r="R922" s="20" t="e">
        <f>SUM(E922/N922)</f>
        <v>#DIV/0!</v>
      </c>
      <c r="S922" t="s">
        <v>8325</v>
      </c>
      <c r="T922" t="s">
        <v>8328</v>
      </c>
    </row>
    <row r="923" spans="1:20" ht="16.5" customHeight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>(((I923/60)/60)/24)+DATE(1970,1,1)</f>
        <v>40889.212685185186</v>
      </c>
      <c r="K923">
        <v>1320033976</v>
      </c>
      <c r="L923" s="14">
        <f>(((K923/60)/60)/24)+DATE(1970,1,1)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>SUM(E923/D923)*100</f>
        <v>30.9</v>
      </c>
      <c r="R923" s="20">
        <f>SUM(E923/N923)</f>
        <v>231.75</v>
      </c>
      <c r="S923" t="s">
        <v>8325</v>
      </c>
      <c r="T923" t="s">
        <v>8328</v>
      </c>
    </row>
    <row r="924" spans="1:20" ht="16.5" customHeight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>(((I924/60)/60)/24)+DATE(1970,1,1)</f>
        <v>41913.530011574076</v>
      </c>
      <c r="K924">
        <v>1409143393</v>
      </c>
      <c r="L924" s="14">
        <f>(((K924/60)/60)/24)+DATE(1970,1,1)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>SUM(E924/D924)*100</f>
        <v>21.037037037037038</v>
      </c>
      <c r="R924" s="20">
        <f>SUM(E924/N924)</f>
        <v>189.33333333333334</v>
      </c>
      <c r="S924" t="s">
        <v>8325</v>
      </c>
      <c r="T924" t="s">
        <v>8328</v>
      </c>
    </row>
    <row r="925" spans="1:20" ht="16.5" customHeight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>(((I925/60)/60)/24)+DATE(1970,1,1)</f>
        <v>41965.001423611116</v>
      </c>
      <c r="K925">
        <v>1414018923</v>
      </c>
      <c r="L925" s="14">
        <f>(((K925/60)/60)/24)+DATE(1970,1,1)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>SUM(E925/D925)*100</f>
        <v>2.1999999999999997</v>
      </c>
      <c r="R925" s="20">
        <f>SUM(E925/N925)</f>
        <v>55</v>
      </c>
      <c r="S925" t="s">
        <v>8325</v>
      </c>
      <c r="T925" t="s">
        <v>8328</v>
      </c>
    </row>
    <row r="926" spans="1:20" ht="16.5" customHeight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>(((I926/60)/60)/24)+DATE(1970,1,1)</f>
        <v>41318.942928240744</v>
      </c>
      <c r="K926">
        <v>1358203069</v>
      </c>
      <c r="L926" s="14">
        <f>(((K926/60)/60)/24)+DATE(1970,1,1)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>SUM(E926/D926)*100</f>
        <v>10.9</v>
      </c>
      <c r="R926" s="20">
        <f>SUM(E926/N926)</f>
        <v>21.8</v>
      </c>
      <c r="S926" t="s">
        <v>8325</v>
      </c>
      <c r="T926" t="s">
        <v>8328</v>
      </c>
    </row>
    <row r="927" spans="1:20" ht="16.5" customHeight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>(((I927/60)/60)/24)+DATE(1970,1,1)</f>
        <v>41605.922581018516</v>
      </c>
      <c r="K927">
        <v>1382994511</v>
      </c>
      <c r="L927" s="14">
        <f>(((K927/60)/60)/24)+DATE(1970,1,1)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>SUM(E927/D927)*100</f>
        <v>2.666666666666667</v>
      </c>
      <c r="R927" s="20">
        <f>SUM(E927/N927)</f>
        <v>32</v>
      </c>
      <c r="S927" t="s">
        <v>8325</v>
      </c>
      <c r="T927" t="s">
        <v>8328</v>
      </c>
    </row>
    <row r="928" spans="1:20" ht="16.5" customHeight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>(((I928/60)/60)/24)+DATE(1970,1,1)</f>
        <v>40367.944444444445</v>
      </c>
      <c r="K928">
        <v>1276043330</v>
      </c>
      <c r="L928" s="14">
        <f>(((K928/60)/60)/24)+DATE(1970,1,1)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>SUM(E928/D928)*100</f>
        <v>0</v>
      </c>
      <c r="R928" s="20" t="e">
        <f>SUM(E928/N928)</f>
        <v>#DIV/0!</v>
      </c>
      <c r="S928" t="s">
        <v>8325</v>
      </c>
      <c r="T928" t="s">
        <v>8328</v>
      </c>
    </row>
    <row r="929" spans="1:20" ht="16.5" customHeight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>(((I929/60)/60)/24)+DATE(1970,1,1)</f>
        <v>41043.822858796295</v>
      </c>
      <c r="K929">
        <v>1334432695</v>
      </c>
      <c r="L929" s="14">
        <f>(((K929/60)/60)/24)+DATE(1970,1,1)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>SUM(E929/D929)*100</f>
        <v>0</v>
      </c>
      <c r="R929" s="20" t="e">
        <f>SUM(E929/N929)</f>
        <v>#DIV/0!</v>
      </c>
      <c r="S929" t="s">
        <v>8325</v>
      </c>
      <c r="T929" t="s">
        <v>8328</v>
      </c>
    </row>
    <row r="930" spans="1:20" ht="16.5" customHeight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>(((I930/60)/60)/24)+DATE(1970,1,1)</f>
        <v>41231</v>
      </c>
      <c r="K930">
        <v>1348864913</v>
      </c>
      <c r="L930" s="14">
        <f>(((K930/60)/60)/24)+DATE(1970,1,1)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>SUM(E930/D930)*100</f>
        <v>10.86206896551724</v>
      </c>
      <c r="R930" s="20">
        <f>SUM(E930/N930)</f>
        <v>56.25</v>
      </c>
      <c r="S930" t="s">
        <v>8325</v>
      </c>
      <c r="T930" t="s">
        <v>8328</v>
      </c>
    </row>
    <row r="931" spans="1:20" ht="16.5" customHeight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>(((I931/60)/60)/24)+DATE(1970,1,1)</f>
        <v>41008.196400462963</v>
      </c>
      <c r="K931">
        <v>1331358169</v>
      </c>
      <c r="L931" s="14">
        <f>(((K931/60)/60)/24)+DATE(1970,1,1)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>SUM(E931/D931)*100</f>
        <v>0</v>
      </c>
      <c r="R931" s="20" t="e">
        <f>SUM(E931/N931)</f>
        <v>#DIV/0!</v>
      </c>
      <c r="S931" t="s">
        <v>8325</v>
      </c>
      <c r="T931" t="s">
        <v>8328</v>
      </c>
    </row>
    <row r="932" spans="1:20" ht="16.5" customHeight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>(((I932/60)/60)/24)+DATE(1970,1,1)</f>
        <v>40354.897222222222</v>
      </c>
      <c r="K932">
        <v>1273874306</v>
      </c>
      <c r="L932" s="14">
        <f>(((K932/60)/60)/24)+DATE(1970,1,1)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>SUM(E932/D932)*100</f>
        <v>38.333333333333336</v>
      </c>
      <c r="R932" s="20">
        <f>SUM(E932/N932)</f>
        <v>69</v>
      </c>
      <c r="S932" t="s">
        <v>8325</v>
      </c>
      <c r="T932" t="s">
        <v>8328</v>
      </c>
    </row>
    <row r="933" spans="1:20" ht="16.5" customHeight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>(((I933/60)/60)/24)+DATE(1970,1,1)</f>
        <v>41714.916666666664</v>
      </c>
      <c r="K933">
        <v>1392021502</v>
      </c>
      <c r="L933" s="14">
        <f>(((K933/60)/60)/24)+DATE(1970,1,1)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>SUM(E933/D933)*100</f>
        <v>6.5500000000000007</v>
      </c>
      <c r="R933" s="20">
        <f>SUM(E933/N933)</f>
        <v>18.714285714285715</v>
      </c>
      <c r="S933" t="s">
        <v>8325</v>
      </c>
      <c r="T933" t="s">
        <v>8328</v>
      </c>
    </row>
    <row r="934" spans="1:20" ht="16.5" customHeight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>(((I934/60)/60)/24)+DATE(1970,1,1)</f>
        <v>41355.927604166667</v>
      </c>
      <c r="K934">
        <v>1360106145</v>
      </c>
      <c r="L934" s="14">
        <f>(((K934/60)/60)/24)+DATE(1970,1,1)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>SUM(E934/D934)*100</f>
        <v>14.536842105263158</v>
      </c>
      <c r="R934" s="20">
        <f>SUM(E934/N934)</f>
        <v>46.033333333333331</v>
      </c>
      <c r="S934" t="s">
        <v>8325</v>
      </c>
      <c r="T934" t="s">
        <v>8328</v>
      </c>
    </row>
    <row r="935" spans="1:20" ht="16.5" customHeight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>(((I935/60)/60)/24)+DATE(1970,1,1)</f>
        <v>41771.169085648151</v>
      </c>
      <c r="K935">
        <v>1394683409</v>
      </c>
      <c r="L935" s="14">
        <f>(((K935/60)/60)/24)+DATE(1970,1,1)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>SUM(E935/D935)*100</f>
        <v>6</v>
      </c>
      <c r="R935" s="20">
        <f>SUM(E935/N935)</f>
        <v>60</v>
      </c>
      <c r="S935" t="s">
        <v>8325</v>
      </c>
      <c r="T935" t="s">
        <v>8328</v>
      </c>
    </row>
    <row r="936" spans="1:20" ht="16.5" customHeight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>(((I936/60)/60)/24)+DATE(1970,1,1)</f>
        <v>41763.25</v>
      </c>
      <c r="K936">
        <v>1396633284</v>
      </c>
      <c r="L936" s="14">
        <f>(((K936/60)/60)/24)+DATE(1970,1,1)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>SUM(E936/D936)*100</f>
        <v>30.4</v>
      </c>
      <c r="R936" s="20">
        <f>SUM(E936/N936)</f>
        <v>50.666666666666664</v>
      </c>
      <c r="S936" t="s">
        <v>8325</v>
      </c>
      <c r="T936" t="s">
        <v>8328</v>
      </c>
    </row>
    <row r="937" spans="1:20" ht="16.5" customHeight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>(((I937/60)/60)/24)+DATE(1970,1,1)</f>
        <v>42398.333668981482</v>
      </c>
      <c r="K937">
        <v>1451462429</v>
      </c>
      <c r="L937" s="14">
        <f>(((K937/60)/60)/24)+DATE(1970,1,1)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>SUM(E937/D937)*100</f>
        <v>1.4285714285714286</v>
      </c>
      <c r="R937" s="20">
        <f>SUM(E937/N937)</f>
        <v>25</v>
      </c>
      <c r="S937" t="s">
        <v>8325</v>
      </c>
      <c r="T937" t="s">
        <v>8328</v>
      </c>
    </row>
    <row r="938" spans="1:20" ht="16.5" customHeight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>(((I938/60)/60)/24)+DATE(1970,1,1)</f>
        <v>40926.833333333336</v>
      </c>
      <c r="K938">
        <v>1323131689</v>
      </c>
      <c r="L938" s="14">
        <f>(((K938/60)/60)/24)+DATE(1970,1,1)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>SUM(E938/D938)*100</f>
        <v>0</v>
      </c>
      <c r="R938" s="20" t="e">
        <f>SUM(E938/N938)</f>
        <v>#DIV/0!</v>
      </c>
      <c r="S938" t="s">
        <v>8325</v>
      </c>
      <c r="T938" t="s">
        <v>8328</v>
      </c>
    </row>
    <row r="939" spans="1:20" ht="16.5" customHeight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>(((I939/60)/60)/24)+DATE(1970,1,1)</f>
        <v>41581.839780092596</v>
      </c>
      <c r="K939">
        <v>1380913757</v>
      </c>
      <c r="L939" s="14">
        <f>(((K939/60)/60)/24)+DATE(1970,1,1)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>SUM(E939/D939)*100</f>
        <v>1.1428571428571428</v>
      </c>
      <c r="R939" s="20">
        <f>SUM(E939/N939)</f>
        <v>20</v>
      </c>
      <c r="S939" t="s">
        <v>8325</v>
      </c>
      <c r="T939" t="s">
        <v>8328</v>
      </c>
    </row>
    <row r="940" spans="1:20" ht="16.5" customHeight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>(((I940/60)/60)/24)+DATE(1970,1,1)</f>
        <v>41154.479722222226</v>
      </c>
      <c r="K940">
        <v>1343993448</v>
      </c>
      <c r="L940" s="14">
        <f>(((K940/60)/60)/24)+DATE(1970,1,1)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>SUM(E940/D940)*100</f>
        <v>0.35714285714285715</v>
      </c>
      <c r="R940" s="20">
        <f>SUM(E940/N940)</f>
        <v>25</v>
      </c>
      <c r="S940" t="s">
        <v>8325</v>
      </c>
      <c r="T940" t="s">
        <v>8328</v>
      </c>
    </row>
    <row r="941" spans="1:20" ht="16.5" customHeight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>(((I941/60)/60)/24)+DATE(1970,1,1)</f>
        <v>41455.831944444442</v>
      </c>
      <c r="K941">
        <v>1369246738</v>
      </c>
      <c r="L941" s="14">
        <f>(((K941/60)/60)/24)+DATE(1970,1,1)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>SUM(E941/D941)*100</f>
        <v>1.4545454545454546</v>
      </c>
      <c r="R941" s="20">
        <f>SUM(E941/N941)</f>
        <v>20</v>
      </c>
      <c r="S941" t="s">
        <v>8325</v>
      </c>
      <c r="T941" t="s">
        <v>8328</v>
      </c>
    </row>
    <row r="942" spans="1:20" ht="16.5" customHeight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>(((I942/60)/60)/24)+DATE(1970,1,1)</f>
        <v>42227.008402777778</v>
      </c>
      <c r="K942">
        <v>1435363926</v>
      </c>
      <c r="L942" s="14">
        <f>(((K942/60)/60)/24)+DATE(1970,1,1)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>SUM(E942/D942)*100</f>
        <v>17.155555555555555</v>
      </c>
      <c r="R942" s="20">
        <f>SUM(E942/N942)</f>
        <v>110.28571428571429</v>
      </c>
      <c r="S942" t="s">
        <v>8319</v>
      </c>
      <c r="T942" t="s">
        <v>8321</v>
      </c>
    </row>
    <row r="943" spans="1:20" ht="16.5" customHeight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>(((I943/60)/60)/24)+DATE(1970,1,1)</f>
        <v>42776.096585648149</v>
      </c>
      <c r="K943">
        <v>1484101145</v>
      </c>
      <c r="L943" s="14">
        <f>(((K943/60)/60)/24)+DATE(1970,1,1)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>SUM(E943/D943)*100</f>
        <v>2.3220000000000001</v>
      </c>
      <c r="R943" s="20">
        <f>SUM(E943/N943)</f>
        <v>37.451612903225808</v>
      </c>
      <c r="S943" t="s">
        <v>8319</v>
      </c>
      <c r="T943" t="s">
        <v>8321</v>
      </c>
    </row>
    <row r="944" spans="1:20" ht="16.5" customHeight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>(((I944/60)/60)/24)+DATE(1970,1,1)</f>
        <v>42418.843287037031</v>
      </c>
      <c r="K944">
        <v>1452716060</v>
      </c>
      <c r="L944" s="14">
        <f>(((K944/60)/60)/24)+DATE(1970,1,1)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>SUM(E944/D944)*100</f>
        <v>8.9066666666666663</v>
      </c>
      <c r="R944" s="20">
        <f>SUM(E944/N944)</f>
        <v>41.75</v>
      </c>
      <c r="S944" t="s">
        <v>8319</v>
      </c>
      <c r="T944" t="s">
        <v>8321</v>
      </c>
    </row>
    <row r="945" spans="1:20" ht="16.5" customHeight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>(((I945/60)/60)/24)+DATE(1970,1,1)</f>
        <v>42703.709548611107</v>
      </c>
      <c r="K945">
        <v>1477843305</v>
      </c>
      <c r="L945" s="14">
        <f>(((K945/60)/60)/24)+DATE(1970,1,1)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>SUM(E945/D945)*100</f>
        <v>9.6333333333333346</v>
      </c>
      <c r="R945" s="20">
        <f>SUM(E945/N945)</f>
        <v>24.083333333333332</v>
      </c>
      <c r="S945" t="s">
        <v>8319</v>
      </c>
      <c r="T945" t="s">
        <v>8321</v>
      </c>
    </row>
    <row r="946" spans="1:20" ht="16.5" customHeight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>(((I946/60)/60)/24)+DATE(1970,1,1)</f>
        <v>42478.583333333328</v>
      </c>
      <c r="K946">
        <v>1458050450</v>
      </c>
      <c r="L946" s="14">
        <f>(((K946/60)/60)/24)+DATE(1970,1,1)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>SUM(E946/D946)*100</f>
        <v>13.325999999999999</v>
      </c>
      <c r="R946" s="20">
        <f>SUM(E946/N946)</f>
        <v>69.40625</v>
      </c>
      <c r="S946" t="s">
        <v>8319</v>
      </c>
      <c r="T946" t="s">
        <v>8321</v>
      </c>
    </row>
    <row r="947" spans="1:20" ht="16.5" customHeight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>(((I947/60)/60)/24)+DATE(1970,1,1)</f>
        <v>42784.999305555553</v>
      </c>
      <c r="K947">
        <v>1482958626</v>
      </c>
      <c r="L947" s="14">
        <f>(((K947/60)/60)/24)+DATE(1970,1,1)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>SUM(E947/D947)*100</f>
        <v>2.484</v>
      </c>
      <c r="R947" s="20">
        <f>SUM(E947/N947)</f>
        <v>155.25</v>
      </c>
      <c r="S947" t="s">
        <v>8319</v>
      </c>
      <c r="T947" t="s">
        <v>8321</v>
      </c>
    </row>
    <row r="948" spans="1:20" ht="16.5" customHeight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>(((I948/60)/60)/24)+DATE(1970,1,1)</f>
        <v>42622.750555555554</v>
      </c>
      <c r="K948">
        <v>1470852048</v>
      </c>
      <c r="L948" s="14">
        <f>(((K948/60)/60)/24)+DATE(1970,1,1)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>SUM(E948/D948)*100</f>
        <v>1.9066666666666665</v>
      </c>
      <c r="R948" s="20">
        <f>SUM(E948/N948)</f>
        <v>57.2</v>
      </c>
      <c r="S948" t="s">
        <v>8319</v>
      </c>
      <c r="T948" t="s">
        <v>8321</v>
      </c>
    </row>
    <row r="949" spans="1:20" ht="16.5" customHeight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>(((I949/60)/60)/24)+DATE(1970,1,1)</f>
        <v>42551.781319444446</v>
      </c>
      <c r="K949">
        <v>1462128306</v>
      </c>
      <c r="L949" s="14">
        <f>(((K949/60)/60)/24)+DATE(1970,1,1)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>SUM(E949/D949)*100</f>
        <v>0</v>
      </c>
      <c r="R949" s="20" t="e">
        <f>SUM(E949/N949)</f>
        <v>#DIV/0!</v>
      </c>
      <c r="S949" t="s">
        <v>8319</v>
      </c>
      <c r="T949" t="s">
        <v>8321</v>
      </c>
    </row>
    <row r="950" spans="1:20" ht="16.5" customHeight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>(((I950/60)/60)/24)+DATE(1970,1,1)</f>
        <v>42441.828287037039</v>
      </c>
      <c r="K950">
        <v>1455220364</v>
      </c>
      <c r="L950" s="14">
        <f>(((K950/60)/60)/24)+DATE(1970,1,1)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>SUM(E950/D950)*100</f>
        <v>12</v>
      </c>
      <c r="R950" s="20">
        <f>SUM(E950/N950)</f>
        <v>60</v>
      </c>
      <c r="S950" t="s">
        <v>8319</v>
      </c>
      <c r="T950" t="s">
        <v>8321</v>
      </c>
    </row>
    <row r="951" spans="1:20" ht="16.5" customHeight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>(((I951/60)/60)/24)+DATE(1970,1,1)</f>
        <v>42421.043703703705</v>
      </c>
      <c r="K951">
        <v>1450832576</v>
      </c>
      <c r="L951" s="14">
        <f>(((K951/60)/60)/24)+DATE(1970,1,1)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>SUM(E951/D951)*100</f>
        <v>1.365</v>
      </c>
      <c r="R951" s="20">
        <f>SUM(E951/N951)</f>
        <v>39</v>
      </c>
      <c r="S951" t="s">
        <v>8319</v>
      </c>
      <c r="T951" t="s">
        <v>8321</v>
      </c>
    </row>
    <row r="952" spans="1:20" ht="16.5" customHeight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>(((I952/60)/60)/24)+DATE(1970,1,1)</f>
        <v>42386.750706018516</v>
      </c>
      <c r="K952">
        <v>1450461661</v>
      </c>
      <c r="L952" s="14">
        <f>(((K952/60)/60)/24)+DATE(1970,1,1)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>SUM(E952/D952)*100</f>
        <v>28.04</v>
      </c>
      <c r="R952" s="20">
        <f>SUM(E952/N952)</f>
        <v>58.416666666666664</v>
      </c>
      <c r="S952" t="s">
        <v>8319</v>
      </c>
      <c r="T952" t="s">
        <v>8321</v>
      </c>
    </row>
    <row r="953" spans="1:20" ht="16.5" customHeight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>(((I953/60)/60)/24)+DATE(1970,1,1)</f>
        <v>42525.653611111105</v>
      </c>
      <c r="K953">
        <v>1461166872</v>
      </c>
      <c r="L953" s="14">
        <f>(((K953/60)/60)/24)+DATE(1970,1,1)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>SUM(E953/D953)*100</f>
        <v>38.39</v>
      </c>
      <c r="R953" s="20">
        <f>SUM(E953/N953)</f>
        <v>158.63636363636363</v>
      </c>
      <c r="S953" t="s">
        <v>8319</v>
      </c>
      <c r="T953" t="s">
        <v>8321</v>
      </c>
    </row>
    <row r="954" spans="1:20" ht="16.5" customHeight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>(((I954/60)/60)/24)+DATE(1970,1,1)</f>
        <v>42692.655231481483</v>
      </c>
      <c r="K954">
        <v>1476888212</v>
      </c>
      <c r="L954" s="14">
        <f>(((K954/60)/60)/24)+DATE(1970,1,1)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>SUM(E954/D954)*100</f>
        <v>39.942857142857143</v>
      </c>
      <c r="R954" s="20">
        <f>SUM(E954/N954)</f>
        <v>99.857142857142861</v>
      </c>
      <c r="S954" t="s">
        <v>8319</v>
      </c>
      <c r="T954" t="s">
        <v>8321</v>
      </c>
    </row>
    <row r="955" spans="1:20" ht="16.5" customHeight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>(((I955/60)/60)/24)+DATE(1970,1,1)</f>
        <v>42029.164340277777</v>
      </c>
      <c r="K955">
        <v>1419566199</v>
      </c>
      <c r="L955" s="14">
        <f>(((K955/60)/60)/24)+DATE(1970,1,1)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>SUM(E955/D955)*100</f>
        <v>0.84</v>
      </c>
      <c r="R955" s="20">
        <f>SUM(E955/N955)</f>
        <v>25.2</v>
      </c>
      <c r="S955" t="s">
        <v>8319</v>
      </c>
      <c r="T955" t="s">
        <v>8321</v>
      </c>
    </row>
    <row r="956" spans="1:20" ht="16.5" customHeight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>(((I956/60)/60)/24)+DATE(1970,1,1)</f>
        <v>42236.833784722221</v>
      </c>
      <c r="K956">
        <v>1436472039</v>
      </c>
      <c r="L956" s="14">
        <f>(((K956/60)/60)/24)+DATE(1970,1,1)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>SUM(E956/D956)*100</f>
        <v>43.406666666666666</v>
      </c>
      <c r="R956" s="20">
        <f>SUM(E956/N956)</f>
        <v>89.191780821917803</v>
      </c>
      <c r="S956" t="s">
        <v>8319</v>
      </c>
      <c r="T956" t="s">
        <v>8321</v>
      </c>
    </row>
    <row r="957" spans="1:20" ht="16.5" customHeight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>(((I957/60)/60)/24)+DATE(1970,1,1)</f>
        <v>42626.295138888891</v>
      </c>
      <c r="K957">
        <v>1470294300</v>
      </c>
      <c r="L957" s="14">
        <f>(((K957/60)/60)/24)+DATE(1970,1,1)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>SUM(E957/D957)*100</f>
        <v>5.6613333333333333</v>
      </c>
      <c r="R957" s="20">
        <f>SUM(E957/N957)</f>
        <v>182.6236559139785</v>
      </c>
      <c r="S957" t="s">
        <v>8319</v>
      </c>
      <c r="T957" t="s">
        <v>8321</v>
      </c>
    </row>
    <row r="958" spans="1:20" ht="16.5" customHeight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>(((I958/60)/60)/24)+DATE(1970,1,1)</f>
        <v>42120.872210648144</v>
      </c>
      <c r="K958">
        <v>1424901359</v>
      </c>
      <c r="L958" s="14">
        <f>(((K958/60)/60)/24)+DATE(1970,1,1)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>SUM(E958/D958)*100</f>
        <v>1.722</v>
      </c>
      <c r="R958" s="20">
        <f>SUM(E958/N958)</f>
        <v>50.647058823529413</v>
      </c>
      <c r="S958" t="s">
        <v>8319</v>
      </c>
      <c r="T958" t="s">
        <v>8321</v>
      </c>
    </row>
    <row r="959" spans="1:20" ht="16.5" customHeight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>(((I959/60)/60)/24)+DATE(1970,1,1)</f>
        <v>42691.594131944439</v>
      </c>
      <c r="K959">
        <v>1476710133</v>
      </c>
      <c r="L959" s="14">
        <f>(((K959/60)/60)/24)+DATE(1970,1,1)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>SUM(E959/D959)*100</f>
        <v>1.9416666666666664</v>
      </c>
      <c r="R959" s="20">
        <f>SUM(E959/N959)</f>
        <v>33.285714285714285</v>
      </c>
      <c r="S959" t="s">
        <v>8319</v>
      </c>
      <c r="T959" t="s">
        <v>8321</v>
      </c>
    </row>
    <row r="960" spans="1:20" ht="16.5" customHeight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>(((I960/60)/60)/24)+DATE(1970,1,1)</f>
        <v>42104.207638888889</v>
      </c>
      <c r="K960">
        <v>1426792563</v>
      </c>
      <c r="L960" s="14">
        <f>(((K960/60)/60)/24)+DATE(1970,1,1)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>SUM(E960/D960)*100</f>
        <v>11.328275684711327</v>
      </c>
      <c r="R960" s="20">
        <f>SUM(E960/N960)</f>
        <v>51.823529411764703</v>
      </c>
      <c r="S960" t="s">
        <v>8319</v>
      </c>
      <c r="T960" t="s">
        <v>8321</v>
      </c>
    </row>
    <row r="961" spans="1:20" ht="16.5" customHeight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>(((I961/60)/60)/24)+DATE(1970,1,1)</f>
        <v>42023.174363425926</v>
      </c>
      <c r="K961">
        <v>1419048665</v>
      </c>
      <c r="L961" s="14">
        <f>(((K961/60)/60)/24)+DATE(1970,1,1)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>SUM(E961/D961)*100</f>
        <v>38.86</v>
      </c>
      <c r="R961" s="20">
        <f>SUM(E961/N961)</f>
        <v>113.62573099415205</v>
      </c>
      <c r="S961" t="s">
        <v>8319</v>
      </c>
      <c r="T961" t="s">
        <v>8321</v>
      </c>
    </row>
    <row r="962" spans="1:20" ht="16.5" customHeight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>(((I962/60)/60)/24)+DATE(1970,1,1)</f>
        <v>42808.585127314815</v>
      </c>
      <c r="K962">
        <v>1485874955</v>
      </c>
      <c r="L962" s="14">
        <f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>SUM(E962/D962)*100</f>
        <v>46.100628930817614</v>
      </c>
      <c r="R962" s="20">
        <f>SUM(E962/N962)</f>
        <v>136.46276595744681</v>
      </c>
      <c r="S962" t="s">
        <v>8319</v>
      </c>
      <c r="T962" t="s">
        <v>8321</v>
      </c>
    </row>
    <row r="963" spans="1:20" ht="16.5" customHeight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>(((I963/60)/60)/24)+DATE(1970,1,1)</f>
        <v>42786.791666666672</v>
      </c>
      <c r="K963">
        <v>1483634335</v>
      </c>
      <c r="L963" s="14">
        <f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>SUM(E963/D963)*100</f>
        <v>42.188421052631583</v>
      </c>
      <c r="R963" s="20">
        <f>SUM(E963/N963)</f>
        <v>364.35454545454547</v>
      </c>
      <c r="S963" t="s">
        <v>8319</v>
      </c>
      <c r="T963" t="s">
        <v>8321</v>
      </c>
    </row>
    <row r="964" spans="1:20" ht="16.5" customHeight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>(((I964/60)/60)/24)+DATE(1970,1,1)</f>
        <v>42411.712418981479</v>
      </c>
      <c r="K964">
        <v>1451927153</v>
      </c>
      <c r="L964" s="14">
        <f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>SUM(E964/D964)*100</f>
        <v>28.48</v>
      </c>
      <c r="R964" s="20">
        <f>SUM(E964/N964)</f>
        <v>19.243243243243242</v>
      </c>
      <c r="S964" t="s">
        <v>8319</v>
      </c>
      <c r="T964" t="s">
        <v>8321</v>
      </c>
    </row>
    <row r="965" spans="1:20" ht="16.5" customHeight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>(((I965/60)/60)/24)+DATE(1970,1,1)</f>
        <v>42660.635636574079</v>
      </c>
      <c r="K965">
        <v>1473693319</v>
      </c>
      <c r="L965" s="14">
        <f>(((K965/60)/60)/24)+DATE(1970,1,1)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>SUM(E965/D965)*100</f>
        <v>1.077142857142857</v>
      </c>
      <c r="R965" s="20">
        <f>SUM(E965/N965)</f>
        <v>41.888888888888886</v>
      </c>
      <c r="S965" t="s">
        <v>8319</v>
      </c>
      <c r="T965" t="s">
        <v>8321</v>
      </c>
    </row>
    <row r="966" spans="1:20" ht="16.5" customHeight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>(((I966/60)/60)/24)+DATE(1970,1,1)</f>
        <v>42248.628692129627</v>
      </c>
      <c r="K966">
        <v>1437663919</v>
      </c>
      <c r="L966" s="14">
        <f>(((K966/60)/60)/24)+DATE(1970,1,1)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>SUM(E966/D966)*100</f>
        <v>0.79909090909090907</v>
      </c>
      <c r="R966" s="20">
        <f>SUM(E966/N966)</f>
        <v>30.310344827586206</v>
      </c>
      <c r="S966" t="s">
        <v>8319</v>
      </c>
      <c r="T966" t="s">
        <v>8321</v>
      </c>
    </row>
    <row r="967" spans="1:20" ht="16.5" customHeight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>(((I967/60)/60)/24)+DATE(1970,1,1)</f>
        <v>42669.165972222225</v>
      </c>
      <c r="K967">
        <v>1474676646</v>
      </c>
      <c r="L967" s="14">
        <f>(((K967/60)/60)/24)+DATE(1970,1,1)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>SUM(E967/D967)*100</f>
        <v>1.1919999999999999</v>
      </c>
      <c r="R967" s="20">
        <f>SUM(E967/N967)</f>
        <v>49.666666666666664</v>
      </c>
      <c r="S967" t="s">
        <v>8319</v>
      </c>
      <c r="T967" t="s">
        <v>8321</v>
      </c>
    </row>
    <row r="968" spans="1:20" ht="16.5" customHeight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>(((I968/60)/60)/24)+DATE(1970,1,1)</f>
        <v>42649.635787037041</v>
      </c>
      <c r="K968">
        <v>1473174932</v>
      </c>
      <c r="L968" s="14">
        <f>(((K968/60)/60)/24)+DATE(1970,1,1)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>SUM(E968/D968)*100</f>
        <v>14.799999999999999</v>
      </c>
      <c r="R968" s="20">
        <f>SUM(E968/N968)</f>
        <v>59.2</v>
      </c>
      <c r="S968" t="s">
        <v>8319</v>
      </c>
      <c r="T968" t="s">
        <v>8321</v>
      </c>
    </row>
    <row r="969" spans="1:20" ht="16.5" customHeight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>(((I969/60)/60)/24)+DATE(1970,1,1)</f>
        <v>42482.21266203704</v>
      </c>
      <c r="K969">
        <v>1456121174</v>
      </c>
      <c r="L969" s="14">
        <f>(((K969/60)/60)/24)+DATE(1970,1,1)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>SUM(E969/D969)*100</f>
        <v>17.810000000000002</v>
      </c>
      <c r="R969" s="20">
        <f>SUM(E969/N969)</f>
        <v>43.97530864197531</v>
      </c>
      <c r="S969" t="s">
        <v>8319</v>
      </c>
      <c r="T969" t="s">
        <v>8321</v>
      </c>
    </row>
    <row r="970" spans="1:20" ht="16.5" customHeight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>(((I970/60)/60)/24)+DATE(1970,1,1)</f>
        <v>41866.847615740742</v>
      </c>
      <c r="K970">
        <v>1405542034</v>
      </c>
      <c r="L970" s="14">
        <f>(((K970/60)/60)/24)+DATE(1970,1,1)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>SUM(E970/D970)*100</f>
        <v>1.325</v>
      </c>
      <c r="R970" s="20">
        <f>SUM(E970/N970)</f>
        <v>26.5</v>
      </c>
      <c r="S970" t="s">
        <v>8319</v>
      </c>
      <c r="T970" t="s">
        <v>8321</v>
      </c>
    </row>
    <row r="971" spans="1:20" ht="16.5" customHeight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>(((I971/60)/60)/24)+DATE(1970,1,1)</f>
        <v>42775.30332175926</v>
      </c>
      <c r="K971">
        <v>1483773407</v>
      </c>
      <c r="L971" s="14">
        <f>(((K971/60)/60)/24)+DATE(1970,1,1)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>SUM(E971/D971)*100</f>
        <v>46.666666666666664</v>
      </c>
      <c r="R971" s="20">
        <f>SUM(E971/N971)</f>
        <v>1272.7272727272727</v>
      </c>
      <c r="S971" t="s">
        <v>8319</v>
      </c>
      <c r="T971" t="s">
        <v>8321</v>
      </c>
    </row>
    <row r="972" spans="1:20" ht="16.5" customHeight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>(((I972/60)/60)/24)+DATE(1970,1,1)</f>
        <v>42758.207638888889</v>
      </c>
      <c r="K972">
        <v>1481951853</v>
      </c>
      <c r="L972" s="14">
        <f>(((K972/60)/60)/24)+DATE(1970,1,1)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>SUM(E972/D972)*100</f>
        <v>45.92</v>
      </c>
      <c r="R972" s="20">
        <f>SUM(E972/N972)</f>
        <v>164</v>
      </c>
      <c r="S972" t="s">
        <v>8319</v>
      </c>
      <c r="T972" t="s">
        <v>8321</v>
      </c>
    </row>
    <row r="973" spans="1:20" ht="16.5" customHeight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>(((I973/60)/60)/24)+DATE(1970,1,1)</f>
        <v>42156.709027777775</v>
      </c>
      <c r="K973">
        <v>1429290060</v>
      </c>
      <c r="L973" s="14">
        <f>(((K973/60)/60)/24)+DATE(1970,1,1)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>SUM(E973/D973)*100</f>
        <v>0.22599999999999998</v>
      </c>
      <c r="R973" s="20">
        <f>SUM(E973/N973)</f>
        <v>45.2</v>
      </c>
      <c r="S973" t="s">
        <v>8319</v>
      </c>
      <c r="T973" t="s">
        <v>8321</v>
      </c>
    </row>
    <row r="974" spans="1:20" ht="16.5" customHeight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>(((I974/60)/60)/24)+DATE(1970,1,1)</f>
        <v>41886.290972222225</v>
      </c>
      <c r="K974">
        <v>1407271598</v>
      </c>
      <c r="L974" s="14">
        <f>(((K974/60)/60)/24)+DATE(1970,1,1)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>SUM(E974/D974)*100</f>
        <v>34.625</v>
      </c>
      <c r="R974" s="20">
        <f>SUM(E974/N974)</f>
        <v>153.88888888888889</v>
      </c>
      <c r="S974" t="s">
        <v>8319</v>
      </c>
      <c r="T974" t="s">
        <v>8321</v>
      </c>
    </row>
    <row r="975" spans="1:20" ht="16.5" customHeight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>(((I975/60)/60)/24)+DATE(1970,1,1)</f>
        <v>42317.056631944448</v>
      </c>
      <c r="K975">
        <v>1441844493</v>
      </c>
      <c r="L975" s="14">
        <f>(((K975/60)/60)/24)+DATE(1970,1,1)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>SUM(E975/D975)*100</f>
        <v>2.0549999999999997</v>
      </c>
      <c r="R975" s="20">
        <f>SUM(E975/N975)</f>
        <v>51.375</v>
      </c>
      <c r="S975" t="s">
        <v>8319</v>
      </c>
      <c r="T975" t="s">
        <v>8321</v>
      </c>
    </row>
    <row r="976" spans="1:20" ht="16.5" customHeight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>(((I976/60)/60)/24)+DATE(1970,1,1)</f>
        <v>42454.707824074074</v>
      </c>
      <c r="K976">
        <v>1456336756</v>
      </c>
      <c r="L976" s="14">
        <f>(((K976/60)/60)/24)+DATE(1970,1,1)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>SUM(E976/D976)*100</f>
        <v>0.55999999999999994</v>
      </c>
      <c r="R976" s="20">
        <f>SUM(E976/N976)</f>
        <v>93.333333333333329</v>
      </c>
      <c r="S976" t="s">
        <v>8319</v>
      </c>
      <c r="T976" t="s">
        <v>8321</v>
      </c>
    </row>
    <row r="977" spans="1:20" ht="16.5" customHeight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>(((I977/60)/60)/24)+DATE(1970,1,1)</f>
        <v>42549.696585648147</v>
      </c>
      <c r="K977">
        <v>1461948185</v>
      </c>
      <c r="L977" s="14">
        <f>(((K977/60)/60)/24)+DATE(1970,1,1)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>SUM(E977/D977)*100</f>
        <v>2.6069999999999998</v>
      </c>
      <c r="R977" s="20">
        <f>SUM(E977/N977)</f>
        <v>108.625</v>
      </c>
      <c r="S977" t="s">
        <v>8319</v>
      </c>
      <c r="T977" t="s">
        <v>8321</v>
      </c>
    </row>
    <row r="978" spans="1:20" ht="16.5" customHeight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>(((I978/60)/60)/24)+DATE(1970,1,1)</f>
        <v>42230.058993055558</v>
      </c>
      <c r="K978">
        <v>1435627497</v>
      </c>
      <c r="L978" s="14">
        <f>(((K978/60)/60)/24)+DATE(1970,1,1)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>SUM(E978/D978)*100</f>
        <v>1.9259999999999999</v>
      </c>
      <c r="R978" s="20">
        <f>SUM(E978/N978)</f>
        <v>160.5</v>
      </c>
      <c r="S978" t="s">
        <v>8319</v>
      </c>
      <c r="T978" t="s">
        <v>8321</v>
      </c>
    </row>
    <row r="979" spans="1:20" ht="16.5" customHeight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>(((I979/60)/60)/24)+DATE(1970,1,1)</f>
        <v>42421.942094907412</v>
      </c>
      <c r="K979">
        <v>1453502197</v>
      </c>
      <c r="L979" s="14">
        <f>(((K979/60)/60)/24)+DATE(1970,1,1)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>SUM(E979/D979)*100</f>
        <v>33.666666666666664</v>
      </c>
      <c r="R979" s="20">
        <f>SUM(E979/N979)</f>
        <v>75.75</v>
      </c>
      <c r="S979" t="s">
        <v>8319</v>
      </c>
      <c r="T979" t="s">
        <v>8321</v>
      </c>
    </row>
    <row r="980" spans="1:20" ht="16.5" customHeight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>(((I980/60)/60)/24)+DATE(1970,1,1)</f>
        <v>42425.309039351851</v>
      </c>
      <c r="K980">
        <v>1453793101</v>
      </c>
      <c r="L980" s="14">
        <f>(((K980/60)/60)/24)+DATE(1970,1,1)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>SUM(E980/D980)*100</f>
        <v>56.263267182990241</v>
      </c>
      <c r="R980" s="20">
        <f>SUM(E980/N980)</f>
        <v>790.83739837398377</v>
      </c>
      <c r="S980" t="s">
        <v>8319</v>
      </c>
      <c r="T980" t="s">
        <v>8321</v>
      </c>
    </row>
    <row r="981" spans="1:20" ht="16.5" customHeight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>(((I981/60)/60)/24)+DATE(1970,1,1)</f>
        <v>42541.790972222225</v>
      </c>
      <c r="K981">
        <v>1463392828</v>
      </c>
      <c r="L981" s="14">
        <f>(((K981/60)/60)/24)+DATE(1970,1,1)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>SUM(E981/D981)*100</f>
        <v>82.817599999999999</v>
      </c>
      <c r="R981" s="20">
        <f>SUM(E981/N981)</f>
        <v>301.93916666666667</v>
      </c>
      <c r="S981" t="s">
        <v>8319</v>
      </c>
      <c r="T981" t="s">
        <v>8321</v>
      </c>
    </row>
    <row r="982" spans="1:20" ht="16.5" customHeight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>(((I982/60)/60)/24)+DATE(1970,1,1)</f>
        <v>41973.945856481485</v>
      </c>
      <c r="K982">
        <v>1413495722</v>
      </c>
      <c r="L982" s="14">
        <f>(((K982/60)/60)/24)+DATE(1970,1,1)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>SUM(E982/D982)*100</f>
        <v>14.860000000000001</v>
      </c>
      <c r="R982" s="20">
        <f>SUM(E982/N982)</f>
        <v>47.935483870967744</v>
      </c>
      <c r="S982" t="s">
        <v>8319</v>
      </c>
      <c r="T982" t="s">
        <v>8321</v>
      </c>
    </row>
    <row r="983" spans="1:20" ht="16.5" customHeight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>(((I983/60)/60)/24)+DATE(1970,1,1)</f>
        <v>41860.947013888886</v>
      </c>
      <c r="K983">
        <v>1405032222</v>
      </c>
      <c r="L983" s="14">
        <f>(((K983/60)/60)/24)+DATE(1970,1,1)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>SUM(E983/D983)*100</f>
        <v>1.2375123751237513E-2</v>
      </c>
      <c r="R983" s="20">
        <f>SUM(E983/N983)</f>
        <v>2.75</v>
      </c>
      <c r="S983" t="s">
        <v>8319</v>
      </c>
      <c r="T983" t="s">
        <v>8321</v>
      </c>
    </row>
    <row r="984" spans="1:20" ht="16.5" customHeight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>(((I984/60)/60)/24)+DATE(1970,1,1)</f>
        <v>42645.753310185188</v>
      </c>
      <c r="K984">
        <v>1472839486</v>
      </c>
      <c r="L984" s="14">
        <f>(((K984/60)/60)/24)+DATE(1970,1,1)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>SUM(E984/D984)*100</f>
        <v>1.7142857142857144E-2</v>
      </c>
      <c r="R984" s="20">
        <f>SUM(E984/N984)</f>
        <v>1</v>
      </c>
      <c r="S984" t="s">
        <v>8319</v>
      </c>
      <c r="T984" t="s">
        <v>8321</v>
      </c>
    </row>
    <row r="985" spans="1:20" ht="16.5" customHeight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>(((I985/60)/60)/24)+DATE(1970,1,1)</f>
        <v>42605.870833333334</v>
      </c>
      <c r="K985">
        <v>1469289685</v>
      </c>
      <c r="L985" s="14">
        <f>(((K985/60)/60)/24)+DATE(1970,1,1)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>SUM(E985/D985)*100</f>
        <v>29.506136117214709</v>
      </c>
      <c r="R985" s="20">
        <f>SUM(E985/N985)</f>
        <v>171.79329608938548</v>
      </c>
      <c r="S985" t="s">
        <v>8319</v>
      </c>
      <c r="T985" t="s">
        <v>8321</v>
      </c>
    </row>
    <row r="986" spans="1:20" ht="16.5" customHeight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>(((I986/60)/60)/24)+DATE(1970,1,1)</f>
        <v>42091.074166666673</v>
      </c>
      <c r="K986">
        <v>1424918808</v>
      </c>
      <c r="L986" s="14">
        <f>(((K986/60)/60)/24)+DATE(1970,1,1)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>SUM(E986/D986)*100</f>
        <v>1.06</v>
      </c>
      <c r="R986" s="20">
        <f>SUM(E986/N986)</f>
        <v>35.333333333333336</v>
      </c>
      <c r="S986" t="s">
        <v>8319</v>
      </c>
      <c r="T986" t="s">
        <v>8321</v>
      </c>
    </row>
    <row r="987" spans="1:20" ht="16.5" customHeight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>(((I987/60)/60)/24)+DATE(1970,1,1)</f>
        <v>42369.958333333328</v>
      </c>
      <c r="K987">
        <v>1449011610</v>
      </c>
      <c r="L987" s="14">
        <f>(((K987/60)/60)/24)+DATE(1970,1,1)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>SUM(E987/D987)*100</f>
        <v>6.293333333333333</v>
      </c>
      <c r="R987" s="20">
        <f>SUM(E987/N987)</f>
        <v>82.086956521739125</v>
      </c>
      <c r="S987" t="s">
        <v>8319</v>
      </c>
      <c r="T987" t="s">
        <v>8321</v>
      </c>
    </row>
    <row r="988" spans="1:20" ht="16.5" customHeight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>(((I988/60)/60)/24)+DATE(1970,1,1)</f>
        <v>42379</v>
      </c>
      <c r="K988">
        <v>1447698300</v>
      </c>
      <c r="L988" s="14">
        <f>(((K988/60)/60)/24)+DATE(1970,1,1)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>SUM(E988/D988)*100</f>
        <v>12.75</v>
      </c>
      <c r="R988" s="20">
        <f>SUM(E988/N988)</f>
        <v>110.8695652173913</v>
      </c>
      <c r="S988" t="s">
        <v>8319</v>
      </c>
      <c r="T988" t="s">
        <v>8321</v>
      </c>
    </row>
    <row r="989" spans="1:20" ht="16.5" customHeight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>(((I989/60)/60)/24)+DATE(1970,1,1)</f>
        <v>41813.294560185182</v>
      </c>
      <c r="K989">
        <v>1400051050</v>
      </c>
      <c r="L989" s="14">
        <f>(((K989/60)/60)/24)+DATE(1970,1,1)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>SUM(E989/D989)*100</f>
        <v>13.22</v>
      </c>
      <c r="R989" s="20">
        <f>SUM(E989/N989)</f>
        <v>161.21951219512195</v>
      </c>
      <c r="S989" t="s">
        <v>8319</v>
      </c>
      <c r="T989" t="s">
        <v>8321</v>
      </c>
    </row>
    <row r="990" spans="1:20" ht="16.5" customHeight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>(((I990/60)/60)/24)+DATE(1970,1,1)</f>
        <v>42644.356770833328</v>
      </c>
      <c r="K990">
        <v>1472718825</v>
      </c>
      <c r="L990" s="14">
        <f>(((K990/60)/60)/24)+DATE(1970,1,1)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>SUM(E990/D990)*100</f>
        <v>0</v>
      </c>
      <c r="R990" s="20" t="e">
        <f>SUM(E990/N990)</f>
        <v>#DIV/0!</v>
      </c>
      <c r="S990" t="s">
        <v>8319</v>
      </c>
      <c r="T990" t="s">
        <v>8321</v>
      </c>
    </row>
    <row r="991" spans="1:20" ht="16.5" customHeight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>(((I991/60)/60)/24)+DATE(1970,1,1)</f>
        <v>42641.933969907404</v>
      </c>
      <c r="K991">
        <v>1472509495</v>
      </c>
      <c r="L991" s="14">
        <f>(((K991/60)/60)/24)+DATE(1970,1,1)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>SUM(E991/D991)*100</f>
        <v>16.77</v>
      </c>
      <c r="R991" s="20">
        <f>SUM(E991/N991)</f>
        <v>52.40625</v>
      </c>
      <c r="S991" t="s">
        <v>8319</v>
      </c>
      <c r="T991" t="s">
        <v>8321</v>
      </c>
    </row>
    <row r="992" spans="1:20" ht="16.5" customHeight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>(((I992/60)/60)/24)+DATE(1970,1,1)</f>
        <v>41885.784305555557</v>
      </c>
      <c r="K992">
        <v>1407178164</v>
      </c>
      <c r="L992" s="14">
        <f>(((K992/60)/60)/24)+DATE(1970,1,1)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>SUM(E992/D992)*100</f>
        <v>0.104</v>
      </c>
      <c r="R992" s="20">
        <f>SUM(E992/N992)</f>
        <v>13</v>
      </c>
      <c r="S992" t="s">
        <v>8319</v>
      </c>
      <c r="T992" t="s">
        <v>8321</v>
      </c>
    </row>
    <row r="993" spans="1:20" ht="16.5" customHeight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>(((I993/60)/60)/24)+DATE(1970,1,1)</f>
        <v>42563.785416666666</v>
      </c>
      <c r="K993">
        <v>1466186988</v>
      </c>
      <c r="L993" s="14">
        <f>(((K993/60)/60)/24)+DATE(1970,1,1)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>SUM(E993/D993)*100</f>
        <v>4.24</v>
      </c>
      <c r="R993" s="20">
        <f>SUM(E993/N993)</f>
        <v>30.285714285714285</v>
      </c>
      <c r="S993" t="s">
        <v>8319</v>
      </c>
      <c r="T993" t="s">
        <v>8321</v>
      </c>
    </row>
    <row r="994" spans="1:20" ht="16.5" customHeight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>(((I994/60)/60)/24)+DATE(1970,1,1)</f>
        <v>42497.883321759262</v>
      </c>
      <c r="K994">
        <v>1457475119</v>
      </c>
      <c r="L994" s="14">
        <f>(((K994/60)/60)/24)+DATE(1970,1,1)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>SUM(E994/D994)*100</f>
        <v>0.46699999999999997</v>
      </c>
      <c r="R994" s="20">
        <f>SUM(E994/N994)</f>
        <v>116.75</v>
      </c>
      <c r="S994" t="s">
        <v>8319</v>
      </c>
      <c r="T994" t="s">
        <v>8321</v>
      </c>
    </row>
    <row r="995" spans="1:20" ht="16.5" customHeight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>(((I995/60)/60)/24)+DATE(1970,1,1)</f>
        <v>42686.208333333328</v>
      </c>
      <c r="K995">
        <v>1476054568</v>
      </c>
      <c r="L995" s="14">
        <f>(((K995/60)/60)/24)+DATE(1970,1,1)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>SUM(E995/D995)*100</f>
        <v>25.087142857142858</v>
      </c>
      <c r="R995" s="20">
        <f>SUM(E995/N995)</f>
        <v>89.59693877551021</v>
      </c>
      <c r="S995" t="s">
        <v>8319</v>
      </c>
      <c r="T995" t="s">
        <v>8321</v>
      </c>
    </row>
    <row r="996" spans="1:20" ht="16.5" customHeight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>(((I996/60)/60)/24)+DATE(1970,1,1)</f>
        <v>41973.957638888889</v>
      </c>
      <c r="K996">
        <v>1412835530</v>
      </c>
      <c r="L996" s="14">
        <f>(((K996/60)/60)/24)+DATE(1970,1,1)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>SUM(E996/D996)*100</f>
        <v>2.3345000000000002</v>
      </c>
      <c r="R996" s="20">
        <f>SUM(E996/N996)</f>
        <v>424.45454545454544</v>
      </c>
      <c r="S996" t="s">
        <v>8319</v>
      </c>
      <c r="T996" t="s">
        <v>8321</v>
      </c>
    </row>
    <row r="997" spans="1:20" ht="16.5" customHeight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>(((I997/60)/60)/24)+DATE(1970,1,1)</f>
        <v>41972.666666666672</v>
      </c>
      <c r="K997">
        <v>1415140480</v>
      </c>
      <c r="L997" s="14">
        <f>(((K997/60)/60)/24)+DATE(1970,1,1)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>SUM(E997/D997)*100</f>
        <v>7.26</v>
      </c>
      <c r="R997" s="20">
        <f>SUM(E997/N997)</f>
        <v>80.666666666666671</v>
      </c>
      <c r="S997" t="s">
        <v>8319</v>
      </c>
      <c r="T997" t="s">
        <v>8321</v>
      </c>
    </row>
    <row r="998" spans="1:20" ht="16.5" customHeight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>(((I998/60)/60)/24)+DATE(1970,1,1)</f>
        <v>41847.643750000003</v>
      </c>
      <c r="K998">
        <v>1403902060</v>
      </c>
      <c r="L998" s="14">
        <f>(((K998/60)/60)/24)+DATE(1970,1,1)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>SUM(E998/D998)*100</f>
        <v>1.625</v>
      </c>
      <c r="R998" s="20">
        <f>SUM(E998/N998)</f>
        <v>13</v>
      </c>
      <c r="S998" t="s">
        <v>8319</v>
      </c>
      <c r="T998" t="s">
        <v>8321</v>
      </c>
    </row>
    <row r="999" spans="1:20" ht="16.5" customHeight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>(((I999/60)/60)/24)+DATE(1970,1,1)</f>
        <v>41971.144641203704</v>
      </c>
      <c r="K999">
        <v>1414549697</v>
      </c>
      <c r="L999" s="14">
        <f>(((K999/60)/60)/24)+DATE(1970,1,1)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>SUM(E999/D999)*100</f>
        <v>1.3</v>
      </c>
      <c r="R999" s="20">
        <f>SUM(E999/N999)</f>
        <v>8.125</v>
      </c>
      <c r="S999" t="s">
        <v>8319</v>
      </c>
      <c r="T999" t="s">
        <v>8321</v>
      </c>
    </row>
    <row r="1000" spans="1:20" ht="16.5" customHeight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>(((I1000/60)/60)/24)+DATE(1970,1,1)</f>
        <v>42327.210659722223</v>
      </c>
      <c r="K1000">
        <v>1444017801</v>
      </c>
      <c r="L1000" s="14">
        <f>(((K1000/60)/60)/24)+DATE(1970,1,1)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>SUM(E1000/D1000)*100</f>
        <v>58.558333333333337</v>
      </c>
      <c r="R1000" s="20">
        <f>SUM(E1000/N1000)</f>
        <v>153.42794759825327</v>
      </c>
      <c r="S1000" t="s">
        <v>8319</v>
      </c>
      <c r="T1000" t="s">
        <v>8321</v>
      </c>
    </row>
    <row r="1001" spans="1:20" ht="16.5" customHeight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>(((I1001/60)/60)/24)+DATE(1970,1,1)</f>
        <v>41956.334722222222</v>
      </c>
      <c r="K1001">
        <v>1413270690</v>
      </c>
      <c r="L1001" s="14">
        <f>(((K1001/60)/60)/24)+DATE(1970,1,1)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>SUM(E1001/D1001)*100</f>
        <v>7.7886666666666677</v>
      </c>
      <c r="R1001" s="20">
        <f>SUM(E1001/N1001)</f>
        <v>292.07499999999999</v>
      </c>
      <c r="S1001" t="s">
        <v>8319</v>
      </c>
      <c r="T1001" t="s">
        <v>8321</v>
      </c>
    </row>
    <row r="1002" spans="1:20" ht="16.5" customHeight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>(((I1002/60)/60)/24)+DATE(1970,1,1)</f>
        <v>42809.018055555556</v>
      </c>
      <c r="K1002">
        <v>1484357160</v>
      </c>
      <c r="L1002" s="14">
        <f>(((K1002/60)/60)/24)+DATE(1970,1,1)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>SUM(E1002/D1002)*100</f>
        <v>2.2157147647256061</v>
      </c>
      <c r="R1002" s="20">
        <f>SUM(E1002/N1002)</f>
        <v>3304</v>
      </c>
      <c r="S1002" t="s">
        <v>8319</v>
      </c>
      <c r="T1002" t="s">
        <v>8321</v>
      </c>
    </row>
    <row r="1003" spans="1:20" ht="16.5" customHeight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>(((I1003/60)/60)/24)+DATE(1970,1,1)</f>
        <v>42765.720057870371</v>
      </c>
      <c r="K1003">
        <v>1481908613</v>
      </c>
      <c r="L1003" s="14">
        <f>(((K1003/60)/60)/24)+DATE(1970,1,1)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>SUM(E1003/D1003)*100</f>
        <v>104</v>
      </c>
      <c r="R1003" s="20">
        <f>SUM(E1003/N1003)</f>
        <v>1300</v>
      </c>
      <c r="S1003" t="s">
        <v>8319</v>
      </c>
      <c r="T1003" t="s">
        <v>8321</v>
      </c>
    </row>
    <row r="1004" spans="1:20" ht="16.5" customHeight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>(((I1004/60)/60)/24)+DATE(1970,1,1)</f>
        <v>42355.249305555553</v>
      </c>
      <c r="K1004">
        <v>1447777514</v>
      </c>
      <c r="L1004" s="14">
        <f>(((K1004/60)/60)/24)+DATE(1970,1,1)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>SUM(E1004/D1004)*100</f>
        <v>29.6029602960296</v>
      </c>
      <c r="R1004" s="20">
        <f>SUM(E1004/N1004)</f>
        <v>134.54545454545453</v>
      </c>
      <c r="S1004" t="s">
        <v>8319</v>
      </c>
      <c r="T1004" t="s">
        <v>8321</v>
      </c>
    </row>
    <row r="1005" spans="1:20" ht="16.5" customHeight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>(((I1005/60)/60)/24)+DATE(1970,1,1)</f>
        <v>42810.667372685188</v>
      </c>
      <c r="K1005">
        <v>1487091661</v>
      </c>
      <c r="L1005" s="14">
        <f>(((K1005/60)/60)/24)+DATE(1970,1,1)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>SUM(E1005/D1005)*100</f>
        <v>16.055</v>
      </c>
      <c r="R1005" s="20">
        <f>SUM(E1005/N1005)</f>
        <v>214.06666666666666</v>
      </c>
      <c r="S1005" t="s">
        <v>8319</v>
      </c>
      <c r="T1005" t="s">
        <v>8321</v>
      </c>
    </row>
    <row r="1006" spans="1:20" ht="16.5" customHeight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>(((I1006/60)/60)/24)+DATE(1970,1,1)</f>
        <v>42418.708645833336</v>
      </c>
      <c r="K1006">
        <v>1453222827</v>
      </c>
      <c r="L1006" s="14">
        <f>(((K1006/60)/60)/24)+DATE(1970,1,1)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>SUM(E1006/D1006)*100</f>
        <v>82.207999999999998</v>
      </c>
      <c r="R1006" s="20">
        <f>SUM(E1006/N1006)</f>
        <v>216.33684210526314</v>
      </c>
      <c r="S1006" t="s">
        <v>8319</v>
      </c>
      <c r="T1006" t="s">
        <v>8321</v>
      </c>
    </row>
    <row r="1007" spans="1:20" ht="16.5" customHeight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>(((I1007/60)/60)/24)+DATE(1970,1,1)</f>
        <v>42307.624803240738</v>
      </c>
      <c r="K1007">
        <v>1443538783</v>
      </c>
      <c r="L1007" s="14">
        <f>(((K1007/60)/60)/24)+DATE(1970,1,1)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>SUM(E1007/D1007)*100</f>
        <v>75.051000000000002</v>
      </c>
      <c r="R1007" s="20">
        <f>SUM(E1007/N1007)</f>
        <v>932.31055900621118</v>
      </c>
      <c r="S1007" t="s">
        <v>8319</v>
      </c>
      <c r="T1007" t="s">
        <v>8321</v>
      </c>
    </row>
    <row r="1008" spans="1:20" ht="16.5" customHeight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>(((I1008/60)/60)/24)+DATE(1970,1,1)</f>
        <v>41985.299305555556</v>
      </c>
      <c r="K1008">
        <v>1417654672</v>
      </c>
      <c r="L1008" s="14">
        <f>(((K1008/60)/60)/24)+DATE(1970,1,1)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>SUM(E1008/D1008)*100</f>
        <v>5.8500000000000005</v>
      </c>
      <c r="R1008" s="20">
        <f>SUM(E1008/N1008)</f>
        <v>29.25</v>
      </c>
      <c r="S1008" t="s">
        <v>8319</v>
      </c>
      <c r="T1008" t="s">
        <v>8321</v>
      </c>
    </row>
    <row r="1009" spans="1:20" ht="16.5" customHeight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>(((I1009/60)/60)/24)+DATE(1970,1,1)</f>
        <v>42718.6252662037</v>
      </c>
      <c r="K1009">
        <v>1478095223</v>
      </c>
      <c r="L1009" s="14">
        <f>(((K1009/60)/60)/24)+DATE(1970,1,1)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>SUM(E1009/D1009)*100</f>
        <v>44.32</v>
      </c>
      <c r="R1009" s="20">
        <f>SUM(E1009/N1009)</f>
        <v>174.94736842105263</v>
      </c>
      <c r="S1009" t="s">
        <v>8319</v>
      </c>
      <c r="T1009" t="s">
        <v>8321</v>
      </c>
    </row>
    <row r="1010" spans="1:20" ht="16.5" customHeight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>(((I1010/60)/60)/24)+DATE(1970,1,1)</f>
        <v>42732.809201388889</v>
      </c>
      <c r="K1010">
        <v>1480361115</v>
      </c>
      <c r="L1010" s="14">
        <f>(((K1010/60)/60)/24)+DATE(1970,1,1)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>SUM(E1010/D1010)*100</f>
        <v>0.26737967914438499</v>
      </c>
      <c r="R1010" s="20">
        <f>SUM(E1010/N1010)</f>
        <v>250</v>
      </c>
      <c r="S1010" t="s">
        <v>8319</v>
      </c>
      <c r="T1010" t="s">
        <v>8321</v>
      </c>
    </row>
    <row r="1011" spans="1:20" ht="16.5" customHeight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>(((I1011/60)/60)/24)+DATE(1970,1,1)</f>
        <v>42540.604699074072</v>
      </c>
      <c r="K1011">
        <v>1463754646</v>
      </c>
      <c r="L1011" s="14">
        <f>(((K1011/60)/60)/24)+DATE(1970,1,1)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>SUM(E1011/D1011)*100</f>
        <v>13.13</v>
      </c>
      <c r="R1011" s="20">
        <f>SUM(E1011/N1011)</f>
        <v>65</v>
      </c>
      <c r="S1011" t="s">
        <v>8319</v>
      </c>
      <c r="T1011" t="s">
        <v>8321</v>
      </c>
    </row>
    <row r="1012" spans="1:20" ht="16.5" customHeight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>(((I1012/60)/60)/24)+DATE(1970,1,1)</f>
        <v>42618.124305555553</v>
      </c>
      <c r="K1012">
        <v>1468180462</v>
      </c>
      <c r="L1012" s="14">
        <f>(((K1012/60)/60)/24)+DATE(1970,1,1)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>SUM(E1012/D1012)*100</f>
        <v>0.19088937093275488</v>
      </c>
      <c r="R1012" s="20">
        <f>SUM(E1012/N1012)</f>
        <v>55</v>
      </c>
      <c r="S1012" t="s">
        <v>8319</v>
      </c>
      <c r="T1012" t="s">
        <v>8321</v>
      </c>
    </row>
    <row r="1013" spans="1:20" ht="16.5" customHeight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>(((I1013/60)/60)/24)+DATE(1970,1,1)</f>
        <v>41991.898090277777</v>
      </c>
      <c r="K1013">
        <v>1415050395</v>
      </c>
      <c r="L1013" s="14">
        <f>(((K1013/60)/60)/24)+DATE(1970,1,1)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>SUM(E1013/D1013)*100</f>
        <v>0.375</v>
      </c>
      <c r="R1013" s="20">
        <f>SUM(E1013/N1013)</f>
        <v>75</v>
      </c>
      <c r="S1013" t="s">
        <v>8319</v>
      </c>
      <c r="T1013" t="s">
        <v>8321</v>
      </c>
    </row>
    <row r="1014" spans="1:20" ht="16.5" customHeight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>(((I1014/60)/60)/24)+DATE(1970,1,1)</f>
        <v>42759.440416666665</v>
      </c>
      <c r="K1014">
        <v>1481366052</v>
      </c>
      <c r="L1014" s="14">
        <f>(((K1014/60)/60)/24)+DATE(1970,1,1)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>SUM(E1014/D1014)*100</f>
        <v>21535.021000000001</v>
      </c>
      <c r="R1014" s="20">
        <f>SUM(E1014/N1014)</f>
        <v>1389.3561935483872</v>
      </c>
      <c r="S1014" t="s">
        <v>8319</v>
      </c>
      <c r="T1014" t="s">
        <v>8321</v>
      </c>
    </row>
    <row r="1015" spans="1:20" ht="16.5" customHeight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>(((I1015/60)/60)/24)+DATE(1970,1,1)</f>
        <v>42367.833333333328</v>
      </c>
      <c r="K1015">
        <v>1449000056</v>
      </c>
      <c r="L1015" s="14">
        <f>(((K1015/60)/60)/24)+DATE(1970,1,1)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>SUM(E1015/D1015)*100</f>
        <v>34.527999999999999</v>
      </c>
      <c r="R1015" s="20">
        <f>SUM(E1015/N1015)</f>
        <v>95.911111111111111</v>
      </c>
      <c r="S1015" t="s">
        <v>8319</v>
      </c>
      <c r="T1015" t="s">
        <v>8321</v>
      </c>
    </row>
    <row r="1016" spans="1:20" ht="16.5" customHeight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>(((I1016/60)/60)/24)+DATE(1970,1,1)</f>
        <v>42005.002488425926</v>
      </c>
      <c r="K1016">
        <v>1415750615</v>
      </c>
      <c r="L1016" s="14">
        <f>(((K1016/60)/60)/24)+DATE(1970,1,1)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>SUM(E1016/D1016)*100</f>
        <v>30.599999999999998</v>
      </c>
      <c r="R1016" s="20">
        <f>SUM(E1016/N1016)</f>
        <v>191.25</v>
      </c>
      <c r="S1016" t="s">
        <v>8319</v>
      </c>
      <c r="T1016" t="s">
        <v>8321</v>
      </c>
    </row>
    <row r="1017" spans="1:20" ht="16.5" customHeight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>(((I1017/60)/60)/24)+DATE(1970,1,1)</f>
        <v>42333.920081018514</v>
      </c>
      <c r="K1017">
        <v>1445893495</v>
      </c>
      <c r="L1017" s="14">
        <f>(((K1017/60)/60)/24)+DATE(1970,1,1)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>SUM(E1017/D1017)*100</f>
        <v>2.666666666666667</v>
      </c>
      <c r="R1017" s="20">
        <f>SUM(E1017/N1017)</f>
        <v>40</v>
      </c>
      <c r="S1017" t="s">
        <v>8319</v>
      </c>
      <c r="T1017" t="s">
        <v>8321</v>
      </c>
    </row>
    <row r="1018" spans="1:20" ht="16.5" customHeight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>(((I1018/60)/60)/24)+DATE(1970,1,1)</f>
        <v>42467.065462962957</v>
      </c>
      <c r="K1018">
        <v>1456108456</v>
      </c>
      <c r="L1018" s="14">
        <f>(((K1018/60)/60)/24)+DATE(1970,1,1)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>SUM(E1018/D1018)*100</f>
        <v>2.8420000000000001</v>
      </c>
      <c r="R1018" s="20">
        <f>SUM(E1018/N1018)</f>
        <v>74.78947368421052</v>
      </c>
      <c r="S1018" t="s">
        <v>8319</v>
      </c>
      <c r="T1018" t="s">
        <v>8321</v>
      </c>
    </row>
    <row r="1019" spans="1:20" ht="16.5" customHeight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>(((I1019/60)/60)/24)+DATE(1970,1,1)</f>
        <v>42329.716840277775</v>
      </c>
      <c r="K1019">
        <v>1444666335</v>
      </c>
      <c r="L1019" s="14">
        <f>(((K1019/60)/60)/24)+DATE(1970,1,1)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>SUM(E1019/D1019)*100</f>
        <v>22.878799999999998</v>
      </c>
      <c r="R1019" s="20">
        <f>SUM(E1019/N1019)</f>
        <v>161.11830985915492</v>
      </c>
      <c r="S1019" t="s">
        <v>8319</v>
      </c>
      <c r="T1019" t="s">
        <v>8321</v>
      </c>
    </row>
    <row r="1020" spans="1:20" ht="16.5" customHeight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>(((I1020/60)/60)/24)+DATE(1970,1,1)</f>
        <v>42565.492280092592</v>
      </c>
      <c r="K1020">
        <v>1465904933</v>
      </c>
      <c r="L1020" s="14">
        <f>(((K1020/60)/60)/24)+DATE(1970,1,1)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>SUM(E1020/D1020)*100</f>
        <v>3.105</v>
      </c>
      <c r="R1020" s="20">
        <f>SUM(E1020/N1020)</f>
        <v>88.714285714285708</v>
      </c>
      <c r="S1020" t="s">
        <v>8319</v>
      </c>
      <c r="T1020" t="s">
        <v>8321</v>
      </c>
    </row>
    <row r="1021" spans="1:20" ht="16.5" customHeight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>(((I1021/60)/60)/24)+DATE(1970,1,1)</f>
        <v>42039.973946759259</v>
      </c>
      <c r="K1021">
        <v>1420500149</v>
      </c>
      <c r="L1021" s="14">
        <f>(((K1021/60)/60)/24)+DATE(1970,1,1)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>SUM(E1021/D1021)*100</f>
        <v>47.333333333333336</v>
      </c>
      <c r="R1021" s="20">
        <f>SUM(E1021/N1021)</f>
        <v>53.25</v>
      </c>
      <c r="S1021" t="s">
        <v>8319</v>
      </c>
      <c r="T1021" t="s">
        <v>8321</v>
      </c>
    </row>
    <row r="1022" spans="1:20" ht="16.5" customHeight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>(((I1022/60)/60)/24)+DATE(1970,1,1)</f>
        <v>42157.032638888893</v>
      </c>
      <c r="K1022">
        <v>1430617209</v>
      </c>
      <c r="L1022" s="14">
        <f>(((K1022/60)/60)/24)+DATE(1970,1,1)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>SUM(E1022/D1022)*100</f>
        <v>205.54838709677421</v>
      </c>
      <c r="R1022" s="20">
        <f>SUM(E1022/N1022)</f>
        <v>106.2</v>
      </c>
      <c r="S1022" t="s">
        <v>8325</v>
      </c>
      <c r="T1022" t="s">
        <v>8330</v>
      </c>
    </row>
    <row r="1023" spans="1:20" ht="16.5" customHeight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>(((I1023/60)/60)/24)+DATE(1970,1,1)</f>
        <v>42294.166666666672</v>
      </c>
      <c r="K1023">
        <v>1443074571</v>
      </c>
      <c r="L1023" s="14">
        <f>(((K1023/60)/60)/24)+DATE(1970,1,1)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>SUM(E1023/D1023)*100</f>
        <v>351.80366666666669</v>
      </c>
      <c r="R1023" s="20">
        <f>SUM(E1023/N1023)</f>
        <v>22.079728033472804</v>
      </c>
      <c r="S1023" t="s">
        <v>8325</v>
      </c>
      <c r="T1023" t="s">
        <v>8330</v>
      </c>
    </row>
    <row r="1024" spans="1:20" ht="16.5" customHeight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>(((I1024/60)/60)/24)+DATE(1970,1,1)</f>
        <v>42141.646724537044</v>
      </c>
      <c r="K1024">
        <v>1429284677</v>
      </c>
      <c r="L1024" s="14">
        <f>(((K1024/60)/60)/24)+DATE(1970,1,1)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>SUM(E1024/D1024)*100</f>
        <v>114.9</v>
      </c>
      <c r="R1024" s="20">
        <f>SUM(E1024/N1024)</f>
        <v>31.054054054054053</v>
      </c>
      <c r="S1024" t="s">
        <v>8325</v>
      </c>
      <c r="T1024" t="s">
        <v>8330</v>
      </c>
    </row>
    <row r="1025" spans="1:20" ht="16.5" customHeight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>(((I1025/60)/60)/24)+DATE(1970,1,1)</f>
        <v>42175.919687500005</v>
      </c>
      <c r="K1025">
        <v>1432245861</v>
      </c>
      <c r="L1025" s="14">
        <f>(((K1025/60)/60)/24)+DATE(1970,1,1)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>SUM(E1025/D1025)*100</f>
        <v>237.15</v>
      </c>
      <c r="R1025" s="20">
        <f>SUM(E1025/N1025)</f>
        <v>36.206106870229007</v>
      </c>
      <c r="S1025" t="s">
        <v>8325</v>
      </c>
      <c r="T1025" t="s">
        <v>8330</v>
      </c>
    </row>
    <row r="1026" spans="1:20" ht="16.5" customHeight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>(((I1026/60)/60)/24)+DATE(1970,1,1)</f>
        <v>42400.580590277779</v>
      </c>
      <c r="K1026">
        <v>1451656563</v>
      </c>
      <c r="L1026" s="14">
        <f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>SUM(E1026/D1026)*100</f>
        <v>118.63774999999998</v>
      </c>
      <c r="R1026" s="20">
        <f>SUM(E1026/N1026)</f>
        <v>388.9762295081967</v>
      </c>
      <c r="S1026" t="s">
        <v>8325</v>
      </c>
      <c r="T1026" t="s">
        <v>8330</v>
      </c>
    </row>
    <row r="1027" spans="1:20" ht="16.5" customHeight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>(((I1027/60)/60)/24)+DATE(1970,1,1)</f>
        <v>42079.792094907403</v>
      </c>
      <c r="K1027">
        <v>1423944037</v>
      </c>
      <c r="L1027" s="14">
        <f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>SUM(E1027/D1027)*100</f>
        <v>109.92831428571431</v>
      </c>
      <c r="R1027" s="20">
        <f>SUM(E1027/N1027)</f>
        <v>71.848571428571432</v>
      </c>
      <c r="S1027" t="s">
        <v>8325</v>
      </c>
      <c r="T1027" t="s">
        <v>8330</v>
      </c>
    </row>
    <row r="1028" spans="1:20" ht="16.5" customHeight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>(((I1028/60)/60)/24)+DATE(1970,1,1)</f>
        <v>42460.365925925929</v>
      </c>
      <c r="K1028">
        <v>1456480016</v>
      </c>
      <c r="L1028" s="14">
        <f>(((K1028/60)/60)/24)+DATE(1970,1,1)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>SUM(E1028/D1028)*100</f>
        <v>100.00828571428571</v>
      </c>
      <c r="R1028" s="20">
        <f>SUM(E1028/N1028)</f>
        <v>57.381803278688523</v>
      </c>
      <c r="S1028" t="s">
        <v>8325</v>
      </c>
      <c r="T1028" t="s">
        <v>8330</v>
      </c>
    </row>
    <row r="1029" spans="1:20" ht="16.5" customHeight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>(((I1029/60)/60)/24)+DATE(1970,1,1)</f>
        <v>41935.034108796295</v>
      </c>
      <c r="K1029">
        <v>1411433347</v>
      </c>
      <c r="L1029" s="14">
        <f>(((K1029/60)/60)/24)+DATE(1970,1,1)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>SUM(E1029/D1029)*100</f>
        <v>103.09292094387415</v>
      </c>
      <c r="R1029" s="20">
        <f>SUM(E1029/N1029)</f>
        <v>69.666666666666671</v>
      </c>
      <c r="S1029" t="s">
        <v>8325</v>
      </c>
      <c r="T1029" t="s">
        <v>8330</v>
      </c>
    </row>
    <row r="1030" spans="1:20" ht="16.5" customHeight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>(((I1030/60)/60)/24)+DATE(1970,1,1)</f>
        <v>42800.833333333328</v>
      </c>
      <c r="K1030">
        <v>1484924605</v>
      </c>
      <c r="L1030" s="14">
        <f>(((K1030/60)/60)/24)+DATE(1970,1,1)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>SUM(E1030/D1030)*100</f>
        <v>117.27000000000001</v>
      </c>
      <c r="R1030" s="20">
        <f>SUM(E1030/N1030)</f>
        <v>45.988235294117644</v>
      </c>
      <c r="S1030" t="s">
        <v>8325</v>
      </c>
      <c r="T1030" t="s">
        <v>8330</v>
      </c>
    </row>
    <row r="1031" spans="1:20" ht="16.5" customHeight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>(((I1031/60)/60)/24)+DATE(1970,1,1)</f>
        <v>42098.915972222225</v>
      </c>
      <c r="K1031">
        <v>1423501507</v>
      </c>
      <c r="L1031" s="14">
        <f>(((K1031/60)/60)/24)+DATE(1970,1,1)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>SUM(E1031/D1031)*100</f>
        <v>111.75999999999999</v>
      </c>
      <c r="R1031" s="20">
        <f>SUM(E1031/N1031)</f>
        <v>79.262411347517727</v>
      </c>
      <c r="S1031" t="s">
        <v>8325</v>
      </c>
      <c r="T1031" t="s">
        <v>8330</v>
      </c>
    </row>
    <row r="1032" spans="1:20" ht="16.5" customHeight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>(((I1032/60)/60)/24)+DATE(1970,1,1)</f>
        <v>42625.483206018514</v>
      </c>
      <c r="K1032">
        <v>1472470549</v>
      </c>
      <c r="L1032" s="14">
        <f>(((K1032/60)/60)/24)+DATE(1970,1,1)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>SUM(E1032/D1032)*100</f>
        <v>342.09999999999997</v>
      </c>
      <c r="R1032" s="20">
        <f>SUM(E1032/N1032)</f>
        <v>43.031446540880502</v>
      </c>
      <c r="S1032" t="s">
        <v>8325</v>
      </c>
      <c r="T1032" t="s">
        <v>8330</v>
      </c>
    </row>
    <row r="1033" spans="1:20" ht="16.5" customHeight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>(((I1033/60)/60)/24)+DATE(1970,1,1)</f>
        <v>42354.764004629629</v>
      </c>
      <c r="K1033">
        <v>1447698010</v>
      </c>
      <c r="L1033" s="14">
        <f>(((K1033/60)/60)/24)+DATE(1970,1,1)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>SUM(E1033/D1033)*100</f>
        <v>107.4</v>
      </c>
      <c r="R1033" s="20">
        <f>SUM(E1033/N1033)</f>
        <v>108.48484848484848</v>
      </c>
      <c r="S1033" t="s">
        <v>8325</v>
      </c>
      <c r="T1033" t="s">
        <v>8330</v>
      </c>
    </row>
    <row r="1034" spans="1:20" ht="16.5" customHeight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>(((I1034/60)/60)/24)+DATE(1970,1,1)</f>
        <v>42544.666956018518</v>
      </c>
      <c r="K1034">
        <v>1464105625</v>
      </c>
      <c r="L1034" s="14">
        <f>(((K1034/60)/60)/24)+DATE(1970,1,1)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>SUM(E1034/D1034)*100</f>
        <v>108.49703703703703</v>
      </c>
      <c r="R1034" s="20">
        <f>SUM(E1034/N1034)</f>
        <v>61.029583333333335</v>
      </c>
      <c r="S1034" t="s">
        <v>8325</v>
      </c>
      <c r="T1034" t="s">
        <v>8330</v>
      </c>
    </row>
    <row r="1035" spans="1:20" ht="16.5" customHeight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>(((I1035/60)/60)/24)+DATE(1970,1,1)</f>
        <v>42716.732407407413</v>
      </c>
      <c r="K1035">
        <v>1479144880</v>
      </c>
      <c r="L1035" s="14">
        <f>(((K1035/60)/60)/24)+DATE(1970,1,1)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>SUM(E1035/D1035)*100</f>
        <v>102.86144578313252</v>
      </c>
      <c r="R1035" s="20">
        <f>SUM(E1035/N1035)</f>
        <v>50.592592592592595</v>
      </c>
      <c r="S1035" t="s">
        <v>8325</v>
      </c>
      <c r="T1035" t="s">
        <v>8330</v>
      </c>
    </row>
    <row r="1036" spans="1:20" ht="16.5" customHeight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>(((I1036/60)/60)/24)+DATE(1970,1,1)</f>
        <v>42587.165972222225</v>
      </c>
      <c r="K1036">
        <v>1467604804</v>
      </c>
      <c r="L1036" s="14">
        <f>(((K1036/60)/60)/24)+DATE(1970,1,1)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>SUM(E1036/D1036)*100</f>
        <v>130.0018</v>
      </c>
      <c r="R1036" s="20">
        <f>SUM(E1036/N1036)</f>
        <v>39.157168674698795</v>
      </c>
      <c r="S1036" t="s">
        <v>8325</v>
      </c>
      <c r="T1036" t="s">
        <v>8330</v>
      </c>
    </row>
    <row r="1037" spans="1:20" ht="16.5" customHeight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>(((I1037/60)/60)/24)+DATE(1970,1,1)</f>
        <v>42046.641435185185</v>
      </c>
      <c r="K1037">
        <v>1421076220</v>
      </c>
      <c r="L1037" s="14">
        <f>(((K1037/60)/60)/24)+DATE(1970,1,1)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>SUM(E1037/D1037)*100</f>
        <v>107.65217391304347</v>
      </c>
      <c r="R1037" s="20">
        <f>SUM(E1037/N1037)</f>
        <v>65.15789473684211</v>
      </c>
      <c r="S1037" t="s">
        <v>8325</v>
      </c>
      <c r="T1037" t="s">
        <v>8330</v>
      </c>
    </row>
    <row r="1038" spans="1:20" ht="16.5" customHeight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>(((I1038/60)/60)/24)+DATE(1970,1,1)</f>
        <v>41281.333333333336</v>
      </c>
      <c r="K1038">
        <v>1354790790</v>
      </c>
      <c r="L1038" s="14">
        <f>(((K1038/60)/60)/24)+DATE(1970,1,1)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>SUM(E1038/D1038)*100</f>
        <v>112.36044444444444</v>
      </c>
      <c r="R1038" s="20">
        <f>SUM(E1038/N1038)</f>
        <v>23.963127962085309</v>
      </c>
      <c r="S1038" t="s">
        <v>8325</v>
      </c>
      <c r="T1038" t="s">
        <v>8330</v>
      </c>
    </row>
    <row r="1039" spans="1:20" ht="16.5" customHeight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>(((I1039/60)/60)/24)+DATE(1970,1,1)</f>
        <v>42142.208333333328</v>
      </c>
      <c r="K1039">
        <v>1429991062</v>
      </c>
      <c r="L1039" s="14">
        <f>(((K1039/60)/60)/24)+DATE(1970,1,1)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>SUM(E1039/D1039)*100</f>
        <v>102.1</v>
      </c>
      <c r="R1039" s="20">
        <f>SUM(E1039/N1039)</f>
        <v>48.61904761904762</v>
      </c>
      <c r="S1039" t="s">
        <v>8325</v>
      </c>
      <c r="T1039" t="s">
        <v>8330</v>
      </c>
    </row>
    <row r="1040" spans="1:20" ht="16.5" customHeight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>(((I1040/60)/60)/24)+DATE(1970,1,1)</f>
        <v>42448.190081018518</v>
      </c>
      <c r="K1040">
        <v>1455773623</v>
      </c>
      <c r="L1040" s="14">
        <f>(((K1040/60)/60)/24)+DATE(1970,1,1)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>SUM(E1040/D1040)*100</f>
        <v>145.33333333333334</v>
      </c>
      <c r="R1040" s="20">
        <f>SUM(E1040/N1040)</f>
        <v>35.73770491803279</v>
      </c>
      <c r="S1040" t="s">
        <v>8325</v>
      </c>
      <c r="T1040" t="s">
        <v>8330</v>
      </c>
    </row>
    <row r="1041" spans="1:20" ht="16.5" customHeight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>(((I1041/60)/60)/24)+DATE(1970,1,1)</f>
        <v>42717.332638888889</v>
      </c>
      <c r="K1041">
        <v>1479436646</v>
      </c>
      <c r="L1041" s="14">
        <f>(((K1041/60)/60)/24)+DATE(1970,1,1)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>SUM(E1041/D1041)*100</f>
        <v>128.19999999999999</v>
      </c>
      <c r="R1041" s="20">
        <f>SUM(E1041/N1041)</f>
        <v>21.366666666666667</v>
      </c>
      <c r="S1041" t="s">
        <v>8325</v>
      </c>
      <c r="T1041" t="s">
        <v>8330</v>
      </c>
    </row>
    <row r="1042" spans="1:20" ht="16.5" customHeight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>(((I1042/60)/60)/24)+DATE(1970,1,1)</f>
        <v>42609.708437499998</v>
      </c>
      <c r="K1042">
        <v>1469725209</v>
      </c>
      <c r="L1042" s="14">
        <f>(((K1042/60)/60)/24)+DATE(1970,1,1)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>SUM(E1042/D1042)*100</f>
        <v>0.29411764705882354</v>
      </c>
      <c r="R1042" s="20">
        <f>SUM(E1042/N1042)</f>
        <v>250</v>
      </c>
      <c r="S1042" t="s">
        <v>8331</v>
      </c>
      <c r="T1042" t="s">
        <v>8332</v>
      </c>
    </row>
    <row r="1043" spans="1:20" ht="16.5" customHeight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>(((I1043/60)/60)/24)+DATE(1970,1,1)</f>
        <v>41851.060092592597</v>
      </c>
      <c r="K1043">
        <v>1405041992</v>
      </c>
      <c r="L1043" s="14">
        <f>(((K1043/60)/60)/24)+DATE(1970,1,1)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>SUM(E1043/D1043)*100</f>
        <v>0</v>
      </c>
      <c r="R1043" s="20" t="e">
        <f>SUM(E1043/N1043)</f>
        <v>#DIV/0!</v>
      </c>
      <c r="S1043" t="s">
        <v>8331</v>
      </c>
      <c r="T1043" t="s">
        <v>8332</v>
      </c>
    </row>
    <row r="1044" spans="1:20" ht="16.5" customHeight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>(((I1044/60)/60)/24)+DATE(1970,1,1)</f>
        <v>41894.416666666664</v>
      </c>
      <c r="K1044">
        <v>1406824948</v>
      </c>
      <c r="L1044" s="14">
        <f>(((K1044/60)/60)/24)+DATE(1970,1,1)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>SUM(E1044/D1044)*100</f>
        <v>1.5384615384615385</v>
      </c>
      <c r="R1044" s="20">
        <f>SUM(E1044/N1044)</f>
        <v>10</v>
      </c>
      <c r="S1044" t="s">
        <v>8331</v>
      </c>
      <c r="T1044" t="s">
        <v>8332</v>
      </c>
    </row>
    <row r="1045" spans="1:20" ht="16.5" customHeight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>(((I1045/60)/60)/24)+DATE(1970,1,1)</f>
        <v>42144.252951388888</v>
      </c>
      <c r="K1045">
        <v>1429509855</v>
      </c>
      <c r="L1045" s="14">
        <f>(((K1045/60)/60)/24)+DATE(1970,1,1)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>SUM(E1045/D1045)*100</f>
        <v>8.5370000000000008</v>
      </c>
      <c r="R1045" s="20">
        <f>SUM(E1045/N1045)</f>
        <v>29.236301369863014</v>
      </c>
      <c r="S1045" t="s">
        <v>8331</v>
      </c>
      <c r="T1045" t="s">
        <v>8332</v>
      </c>
    </row>
    <row r="1046" spans="1:20" ht="16.5" customHeight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>(((I1046/60)/60)/24)+DATE(1970,1,1)</f>
        <v>42068.852083333331</v>
      </c>
      <c r="K1046">
        <v>1420668801</v>
      </c>
      <c r="L1046" s="14">
        <f>(((K1046/60)/60)/24)+DATE(1970,1,1)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>SUM(E1046/D1046)*100</f>
        <v>8.5714285714285715E-2</v>
      </c>
      <c r="R1046" s="20">
        <f>SUM(E1046/N1046)</f>
        <v>3</v>
      </c>
      <c r="S1046" t="s">
        <v>8331</v>
      </c>
      <c r="T1046" t="s">
        <v>8332</v>
      </c>
    </row>
    <row r="1047" spans="1:20" ht="16.5" customHeight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>(((I1047/60)/60)/24)+DATE(1970,1,1)</f>
        <v>41874.874421296299</v>
      </c>
      <c r="K1047">
        <v>1406235550</v>
      </c>
      <c r="L1047" s="14">
        <f>(((K1047/60)/60)/24)+DATE(1970,1,1)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>SUM(E1047/D1047)*100</f>
        <v>2.6599999999999997</v>
      </c>
      <c r="R1047" s="20">
        <f>SUM(E1047/N1047)</f>
        <v>33.25</v>
      </c>
      <c r="S1047" t="s">
        <v>8331</v>
      </c>
      <c r="T1047" t="s">
        <v>8332</v>
      </c>
    </row>
    <row r="1048" spans="1:20" ht="16.5" customHeight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>(((I1048/60)/60)/24)+DATE(1970,1,1)</f>
        <v>42364.851388888885</v>
      </c>
      <c r="K1048">
        <v>1447273560</v>
      </c>
      <c r="L1048" s="14">
        <f>(((K1048/60)/60)/24)+DATE(1970,1,1)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>SUM(E1048/D1048)*100</f>
        <v>0</v>
      </c>
      <c r="R1048" s="20" t="e">
        <f>SUM(E1048/N1048)</f>
        <v>#DIV/0!</v>
      </c>
      <c r="S1048" t="s">
        <v>8331</v>
      </c>
      <c r="T1048" t="s">
        <v>8332</v>
      </c>
    </row>
    <row r="1049" spans="1:20" ht="16.5" customHeight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>(((I1049/60)/60)/24)+DATE(1970,1,1)</f>
        <v>41948.860127314816</v>
      </c>
      <c r="K1049">
        <v>1412624315</v>
      </c>
      <c r="L1049" s="14">
        <f>(((K1049/60)/60)/24)+DATE(1970,1,1)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>SUM(E1049/D1049)*100</f>
        <v>0.05</v>
      </c>
      <c r="R1049" s="20">
        <f>SUM(E1049/N1049)</f>
        <v>1</v>
      </c>
      <c r="S1049" t="s">
        <v>8331</v>
      </c>
      <c r="T1049" t="s">
        <v>8332</v>
      </c>
    </row>
    <row r="1050" spans="1:20" ht="16.5" customHeight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>(((I1050/60)/60)/24)+DATE(1970,1,1)</f>
        <v>42638.053113425922</v>
      </c>
      <c r="K1050">
        <v>1471310189</v>
      </c>
      <c r="L1050" s="14">
        <f>(((K1050/60)/60)/24)+DATE(1970,1,1)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>SUM(E1050/D1050)*100</f>
        <v>1.4133333333333333</v>
      </c>
      <c r="R1050" s="20">
        <f>SUM(E1050/N1050)</f>
        <v>53</v>
      </c>
      <c r="S1050" t="s">
        <v>8331</v>
      </c>
      <c r="T1050" t="s">
        <v>8332</v>
      </c>
    </row>
    <row r="1051" spans="1:20" ht="16.5" customHeight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>(((I1051/60)/60)/24)+DATE(1970,1,1)</f>
        <v>42412.431076388893</v>
      </c>
      <c r="K1051">
        <v>1452680445</v>
      </c>
      <c r="L1051" s="14">
        <f>(((K1051/60)/60)/24)+DATE(1970,1,1)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>SUM(E1051/D1051)*100</f>
        <v>0</v>
      </c>
      <c r="R1051" s="20" t="e">
        <f>SUM(E1051/N1051)</f>
        <v>#DIV/0!</v>
      </c>
      <c r="S1051" t="s">
        <v>8331</v>
      </c>
      <c r="T1051" t="s">
        <v>8332</v>
      </c>
    </row>
    <row r="1052" spans="1:20" ht="16.5" customHeight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>(((I1052/60)/60)/24)+DATE(1970,1,1)</f>
        <v>42261.7971875</v>
      </c>
      <c r="K1052">
        <v>1439665677</v>
      </c>
      <c r="L1052" s="14">
        <f>(((K1052/60)/60)/24)+DATE(1970,1,1)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>SUM(E1052/D1052)*100</f>
        <v>0</v>
      </c>
      <c r="R1052" s="20" t="e">
        <f>SUM(E1052/N1052)</f>
        <v>#DIV/0!</v>
      </c>
      <c r="S1052" t="s">
        <v>8331</v>
      </c>
      <c r="T1052" t="s">
        <v>8332</v>
      </c>
    </row>
    <row r="1053" spans="1:20" ht="16.5" customHeight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>(((I1053/60)/60)/24)+DATE(1970,1,1)</f>
        <v>41878.014178240745</v>
      </c>
      <c r="K1053">
        <v>1406679625</v>
      </c>
      <c r="L1053" s="14">
        <f>(((K1053/60)/60)/24)+DATE(1970,1,1)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>SUM(E1053/D1053)*100</f>
        <v>0</v>
      </c>
      <c r="R1053" s="20" t="e">
        <f>SUM(E1053/N1053)</f>
        <v>#DIV/0!</v>
      </c>
      <c r="S1053" t="s">
        <v>8331</v>
      </c>
      <c r="T1053" t="s">
        <v>8332</v>
      </c>
    </row>
    <row r="1054" spans="1:20" ht="16.5" customHeight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>(((I1054/60)/60)/24)+DATE(1970,1,1)</f>
        <v>42527.839583333334</v>
      </c>
      <c r="K1054">
        <v>1461438495</v>
      </c>
      <c r="L1054" s="14">
        <f>(((K1054/60)/60)/24)+DATE(1970,1,1)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>SUM(E1054/D1054)*100</f>
        <v>0</v>
      </c>
      <c r="R1054" s="20" t="e">
        <f>SUM(E1054/N1054)</f>
        <v>#DIV/0!</v>
      </c>
      <c r="S1054" t="s">
        <v>8331</v>
      </c>
      <c r="T1054" t="s">
        <v>8332</v>
      </c>
    </row>
    <row r="1055" spans="1:20" ht="16.5" customHeight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>(((I1055/60)/60)/24)+DATE(1970,1,1)</f>
        <v>42800.172824074078</v>
      </c>
      <c r="K1055">
        <v>1486613332</v>
      </c>
      <c r="L1055" s="14">
        <f>(((K1055/60)/60)/24)+DATE(1970,1,1)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>SUM(E1055/D1055)*100</f>
        <v>1</v>
      </c>
      <c r="R1055" s="20">
        <f>SUM(E1055/N1055)</f>
        <v>15</v>
      </c>
      <c r="S1055" t="s">
        <v>8331</v>
      </c>
      <c r="T1055" t="s">
        <v>8332</v>
      </c>
    </row>
    <row r="1056" spans="1:20" ht="16.5" customHeight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>(((I1056/60)/60)/24)+DATE(1970,1,1)</f>
        <v>41861.916666666664</v>
      </c>
      <c r="K1056">
        <v>1405110399</v>
      </c>
      <c r="L1056" s="14">
        <f>(((K1056/60)/60)/24)+DATE(1970,1,1)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>SUM(E1056/D1056)*100</f>
        <v>0</v>
      </c>
      <c r="R1056" s="20" t="e">
        <f>SUM(E1056/N1056)</f>
        <v>#DIV/0!</v>
      </c>
      <c r="S1056" t="s">
        <v>8331</v>
      </c>
      <c r="T1056" t="s">
        <v>8332</v>
      </c>
    </row>
    <row r="1057" spans="1:20" ht="16.5" customHeight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>(((I1057/60)/60)/24)+DATE(1970,1,1)</f>
        <v>42436.992418981477</v>
      </c>
      <c r="K1057">
        <v>1454802545</v>
      </c>
      <c r="L1057" s="14">
        <f>(((K1057/60)/60)/24)+DATE(1970,1,1)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>SUM(E1057/D1057)*100</f>
        <v>0</v>
      </c>
      <c r="R1057" s="20" t="e">
        <f>SUM(E1057/N1057)</f>
        <v>#DIV/0!</v>
      </c>
      <c r="S1057" t="s">
        <v>8331</v>
      </c>
      <c r="T1057" t="s">
        <v>8332</v>
      </c>
    </row>
    <row r="1058" spans="1:20" ht="16.5" customHeight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>(((I1058/60)/60)/24)+DATE(1970,1,1)</f>
        <v>42118.677974537044</v>
      </c>
      <c r="K1058">
        <v>1424711777</v>
      </c>
      <c r="L1058" s="14">
        <f>(((K1058/60)/60)/24)+DATE(1970,1,1)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>SUM(E1058/D1058)*100</f>
        <v>0</v>
      </c>
      <c r="R1058" s="20" t="e">
        <f>SUM(E1058/N1058)</f>
        <v>#DIV/0!</v>
      </c>
      <c r="S1058" t="s">
        <v>8331</v>
      </c>
      <c r="T1058" t="s">
        <v>8332</v>
      </c>
    </row>
    <row r="1059" spans="1:20" ht="16.5" customHeight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>(((I1059/60)/60)/24)+DATE(1970,1,1)</f>
        <v>42708.912997685184</v>
      </c>
      <c r="K1059">
        <v>1478292883</v>
      </c>
      <c r="L1059" s="14">
        <f>(((K1059/60)/60)/24)+DATE(1970,1,1)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>SUM(E1059/D1059)*100</f>
        <v>0</v>
      </c>
      <c r="R1059" s="20" t="e">
        <f>SUM(E1059/N1059)</f>
        <v>#DIV/0!</v>
      </c>
      <c r="S1059" t="s">
        <v>8331</v>
      </c>
      <c r="T1059" t="s">
        <v>8332</v>
      </c>
    </row>
    <row r="1060" spans="1:20" ht="16.5" customHeight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>(((I1060/60)/60)/24)+DATE(1970,1,1)</f>
        <v>42089</v>
      </c>
      <c r="K1060">
        <v>1423777043</v>
      </c>
      <c r="L1060" s="14">
        <f>(((K1060/60)/60)/24)+DATE(1970,1,1)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>SUM(E1060/D1060)*100</f>
        <v>0</v>
      </c>
      <c r="R1060" s="20" t="e">
        <f>SUM(E1060/N1060)</f>
        <v>#DIV/0!</v>
      </c>
      <c r="S1060" t="s">
        <v>8331</v>
      </c>
      <c r="T1060" t="s">
        <v>8332</v>
      </c>
    </row>
    <row r="1061" spans="1:20" ht="16.5" customHeight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>(((I1061/60)/60)/24)+DATE(1970,1,1)</f>
        <v>42076.748333333337</v>
      </c>
      <c r="K1061">
        <v>1423681056</v>
      </c>
      <c r="L1061" s="14">
        <f>(((K1061/60)/60)/24)+DATE(1970,1,1)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>SUM(E1061/D1061)*100</f>
        <v>0</v>
      </c>
      <c r="R1061" s="20" t="e">
        <f>SUM(E1061/N1061)</f>
        <v>#DIV/0!</v>
      </c>
      <c r="S1061" t="s">
        <v>8331</v>
      </c>
      <c r="T1061" t="s">
        <v>8332</v>
      </c>
    </row>
    <row r="1062" spans="1:20" ht="16.5" customHeight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>(((I1062/60)/60)/24)+DATE(1970,1,1)</f>
        <v>42109.913113425922</v>
      </c>
      <c r="K1062">
        <v>1426542893</v>
      </c>
      <c r="L1062" s="14">
        <f>(((K1062/60)/60)/24)+DATE(1970,1,1)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>SUM(E1062/D1062)*100</f>
        <v>1</v>
      </c>
      <c r="R1062" s="20">
        <f>SUM(E1062/N1062)</f>
        <v>50</v>
      </c>
      <c r="S1062" t="s">
        <v>8331</v>
      </c>
      <c r="T1062" t="s">
        <v>8332</v>
      </c>
    </row>
    <row r="1063" spans="1:20" ht="16.5" customHeight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>(((I1063/60)/60)/24)+DATE(1970,1,1)</f>
        <v>42492.041666666672</v>
      </c>
      <c r="K1063">
        <v>1456987108</v>
      </c>
      <c r="L1063" s="14">
        <f>(((K1063/60)/60)/24)+DATE(1970,1,1)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>SUM(E1063/D1063)*100</f>
        <v>0</v>
      </c>
      <c r="R1063" s="20" t="e">
        <f>SUM(E1063/N1063)</f>
        <v>#DIV/0!</v>
      </c>
      <c r="S1063" t="s">
        <v>8331</v>
      </c>
      <c r="T1063" t="s">
        <v>8332</v>
      </c>
    </row>
    <row r="1064" spans="1:20" ht="16.5" customHeight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>(((I1064/60)/60)/24)+DATE(1970,1,1)</f>
        <v>42563.807187500002</v>
      </c>
      <c r="K1064">
        <v>1467746541</v>
      </c>
      <c r="L1064" s="14">
        <f>(((K1064/60)/60)/24)+DATE(1970,1,1)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>SUM(E1064/D1064)*100</f>
        <v>95.477386934673376</v>
      </c>
      <c r="R1064" s="20">
        <f>SUM(E1064/N1064)</f>
        <v>47.5</v>
      </c>
      <c r="S1064" t="s">
        <v>8331</v>
      </c>
      <c r="T1064" t="s">
        <v>8332</v>
      </c>
    </row>
    <row r="1065" spans="1:20" ht="16.5" customHeight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>(((I1065/60)/60)/24)+DATE(1970,1,1)</f>
        <v>42613.030810185184</v>
      </c>
      <c r="K1065">
        <v>1470012262</v>
      </c>
      <c r="L1065" s="14">
        <f>(((K1065/60)/60)/24)+DATE(1970,1,1)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>SUM(E1065/D1065)*100</f>
        <v>0</v>
      </c>
      <c r="R1065" s="20" t="e">
        <f>SUM(E1065/N1065)</f>
        <v>#DIV/0!</v>
      </c>
      <c r="S1065" t="s">
        <v>8331</v>
      </c>
      <c r="T1065" t="s">
        <v>8332</v>
      </c>
    </row>
    <row r="1066" spans="1:20" ht="16.5" customHeight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>(((I1066/60)/60)/24)+DATE(1970,1,1)</f>
        <v>41462.228043981479</v>
      </c>
      <c r="K1066">
        <v>1369286903</v>
      </c>
      <c r="L1066" s="14">
        <f>(((K1066/60)/60)/24)+DATE(1970,1,1)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>SUM(E1066/D1066)*100</f>
        <v>8.974444444444444</v>
      </c>
      <c r="R1066" s="20">
        <f>SUM(E1066/N1066)</f>
        <v>65.666666666666671</v>
      </c>
      <c r="S1066" t="s">
        <v>8333</v>
      </c>
      <c r="T1066" t="s">
        <v>8334</v>
      </c>
    </row>
    <row r="1067" spans="1:20" ht="16.5" customHeight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>(((I1067/60)/60)/24)+DATE(1970,1,1)</f>
        <v>41689.381041666667</v>
      </c>
      <c r="K1067">
        <v>1390381722</v>
      </c>
      <c r="L1067" s="14">
        <f>(((K1067/60)/60)/24)+DATE(1970,1,1)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>SUM(E1067/D1067)*100</f>
        <v>2.7</v>
      </c>
      <c r="R1067" s="20">
        <f>SUM(E1067/N1067)</f>
        <v>16.2</v>
      </c>
      <c r="S1067" t="s">
        <v>8333</v>
      </c>
      <c r="T1067" t="s">
        <v>8334</v>
      </c>
    </row>
    <row r="1068" spans="1:20" ht="16.5" customHeight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>(((I1068/60)/60)/24)+DATE(1970,1,1)</f>
        <v>41490.962754629632</v>
      </c>
      <c r="K1068">
        <v>1371769582</v>
      </c>
      <c r="L1068" s="14">
        <f>(((K1068/60)/60)/24)+DATE(1970,1,1)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>SUM(E1068/D1068)*100</f>
        <v>3.3673333333333333</v>
      </c>
      <c r="R1068" s="20">
        <f>SUM(E1068/N1068)</f>
        <v>34.128378378378379</v>
      </c>
      <c r="S1068" t="s">
        <v>8333</v>
      </c>
      <c r="T1068" t="s">
        <v>8334</v>
      </c>
    </row>
    <row r="1069" spans="1:20" ht="16.5" customHeight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>(((I1069/60)/60)/24)+DATE(1970,1,1)</f>
        <v>41629.855682870373</v>
      </c>
      <c r="K1069">
        <v>1385065931</v>
      </c>
      <c r="L1069" s="14">
        <f>(((K1069/60)/60)/24)+DATE(1970,1,1)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>SUM(E1069/D1069)*100</f>
        <v>26</v>
      </c>
      <c r="R1069" s="20">
        <f>SUM(E1069/N1069)</f>
        <v>13</v>
      </c>
      <c r="S1069" t="s">
        <v>8333</v>
      </c>
      <c r="T1069" t="s">
        <v>8334</v>
      </c>
    </row>
    <row r="1070" spans="1:20" ht="16.5" customHeight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>(((I1070/60)/60)/24)+DATE(1970,1,1)</f>
        <v>42470.329444444447</v>
      </c>
      <c r="K1070">
        <v>1457686464</v>
      </c>
      <c r="L1070" s="14">
        <f>(((K1070/60)/60)/24)+DATE(1970,1,1)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>SUM(E1070/D1070)*100</f>
        <v>0.15</v>
      </c>
      <c r="R1070" s="20">
        <f>SUM(E1070/N1070)</f>
        <v>11.25</v>
      </c>
      <c r="S1070" t="s">
        <v>8333</v>
      </c>
      <c r="T1070" t="s">
        <v>8334</v>
      </c>
    </row>
    <row r="1071" spans="1:20" ht="16.5" customHeight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>(((I1071/60)/60)/24)+DATE(1970,1,1)</f>
        <v>41604.271516203706</v>
      </c>
      <c r="K1071">
        <v>1382679059</v>
      </c>
      <c r="L1071" s="14">
        <f>(((K1071/60)/60)/24)+DATE(1970,1,1)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>SUM(E1071/D1071)*100</f>
        <v>38.636363636363633</v>
      </c>
      <c r="R1071" s="20">
        <f>SUM(E1071/N1071)</f>
        <v>40.476190476190474</v>
      </c>
      <c r="S1071" t="s">
        <v>8333</v>
      </c>
      <c r="T1071" t="s">
        <v>8334</v>
      </c>
    </row>
    <row r="1072" spans="1:20" ht="16.5" customHeight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>(((I1072/60)/60)/24)+DATE(1970,1,1)</f>
        <v>41183.011828703704</v>
      </c>
      <c r="K1072">
        <v>1347322622</v>
      </c>
      <c r="L1072" s="14">
        <f>(((K1072/60)/60)/24)+DATE(1970,1,1)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>SUM(E1072/D1072)*100</f>
        <v>0.70000000000000007</v>
      </c>
      <c r="R1072" s="20">
        <f>SUM(E1072/N1072)</f>
        <v>35</v>
      </c>
      <c r="S1072" t="s">
        <v>8333</v>
      </c>
      <c r="T1072" t="s">
        <v>8334</v>
      </c>
    </row>
    <row r="1073" spans="1:20" ht="16.5" customHeight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>(((I1073/60)/60)/24)+DATE(1970,1,1)</f>
        <v>42325.795057870375</v>
      </c>
      <c r="K1073">
        <v>1445191493</v>
      </c>
      <c r="L1073" s="14">
        <f>(((K1073/60)/60)/24)+DATE(1970,1,1)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>SUM(E1073/D1073)*100</f>
        <v>0</v>
      </c>
      <c r="R1073" s="20" t="e">
        <f>SUM(E1073/N1073)</f>
        <v>#DIV/0!</v>
      </c>
      <c r="S1073" t="s">
        <v>8333</v>
      </c>
      <c r="T1073" t="s">
        <v>8334</v>
      </c>
    </row>
    <row r="1074" spans="1:20" ht="16.5" customHeight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>(((I1074/60)/60)/24)+DATE(1970,1,1)</f>
        <v>41675.832141203704</v>
      </c>
      <c r="K1074">
        <v>1389038297</v>
      </c>
      <c r="L1074" s="14">
        <f>(((K1074/60)/60)/24)+DATE(1970,1,1)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>SUM(E1074/D1074)*100</f>
        <v>6.8000000000000005E-2</v>
      </c>
      <c r="R1074" s="20">
        <f>SUM(E1074/N1074)</f>
        <v>12.75</v>
      </c>
      <c r="S1074" t="s">
        <v>8333</v>
      </c>
      <c r="T1074" t="s">
        <v>8334</v>
      </c>
    </row>
    <row r="1075" spans="1:20" ht="16.5" customHeight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>(((I1075/60)/60)/24)+DATE(1970,1,1)</f>
        <v>40832.964594907404</v>
      </c>
      <c r="K1075">
        <v>1316214541</v>
      </c>
      <c r="L1075" s="14">
        <f>(((K1075/60)/60)/24)+DATE(1970,1,1)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>SUM(E1075/D1075)*100</f>
        <v>1.3333333333333335</v>
      </c>
      <c r="R1075" s="20">
        <f>SUM(E1075/N1075)</f>
        <v>10</v>
      </c>
      <c r="S1075" t="s">
        <v>8333</v>
      </c>
      <c r="T1075" t="s">
        <v>8334</v>
      </c>
    </row>
    <row r="1076" spans="1:20" ht="16.5" customHeight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>(((I1076/60)/60)/24)+DATE(1970,1,1)</f>
        <v>41643.172974537039</v>
      </c>
      <c r="K1076">
        <v>1386216545</v>
      </c>
      <c r="L1076" s="14">
        <f>(((K1076/60)/60)/24)+DATE(1970,1,1)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>SUM(E1076/D1076)*100</f>
        <v>6.3092592592592585</v>
      </c>
      <c r="R1076" s="20">
        <f>SUM(E1076/N1076)</f>
        <v>113.56666666666666</v>
      </c>
      <c r="S1076" t="s">
        <v>8333</v>
      </c>
      <c r="T1076" t="s">
        <v>8334</v>
      </c>
    </row>
    <row r="1077" spans="1:20" ht="16.5" customHeight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>(((I1077/60)/60)/24)+DATE(1970,1,1)</f>
        <v>41035.904120370367</v>
      </c>
      <c r="K1077">
        <v>1333748516</v>
      </c>
      <c r="L1077" s="14">
        <f>(((K1077/60)/60)/24)+DATE(1970,1,1)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>SUM(E1077/D1077)*100</f>
        <v>4.5</v>
      </c>
      <c r="R1077" s="20">
        <f>SUM(E1077/N1077)</f>
        <v>15</v>
      </c>
      <c r="S1077" t="s">
        <v>8333</v>
      </c>
      <c r="T1077" t="s">
        <v>8334</v>
      </c>
    </row>
    <row r="1078" spans="1:20" ht="16.5" customHeight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>(((I1078/60)/60)/24)+DATE(1970,1,1)</f>
        <v>41893.377893518518</v>
      </c>
      <c r="K1078">
        <v>1405674250</v>
      </c>
      <c r="L1078" s="14">
        <f>(((K1078/60)/60)/24)+DATE(1970,1,1)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>SUM(E1078/D1078)*100</f>
        <v>62.765333333333331</v>
      </c>
      <c r="R1078" s="20">
        <f>SUM(E1078/N1078)</f>
        <v>48.281025641025643</v>
      </c>
      <c r="S1078" t="s">
        <v>8333</v>
      </c>
      <c r="T1078" t="s">
        <v>8334</v>
      </c>
    </row>
    <row r="1079" spans="1:20" ht="16.5" customHeight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>(((I1079/60)/60)/24)+DATE(1970,1,1)</f>
        <v>42383.16679398148</v>
      </c>
      <c r="K1079">
        <v>1450152011</v>
      </c>
      <c r="L1079" s="14">
        <f>(((K1079/60)/60)/24)+DATE(1970,1,1)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>SUM(E1079/D1079)*100</f>
        <v>29.376000000000001</v>
      </c>
      <c r="R1079" s="20">
        <f>SUM(E1079/N1079)</f>
        <v>43.976047904191617</v>
      </c>
      <c r="S1079" t="s">
        <v>8333</v>
      </c>
      <c r="T1079" t="s">
        <v>8334</v>
      </c>
    </row>
    <row r="1080" spans="1:20" ht="16.5" customHeight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>(((I1080/60)/60)/24)+DATE(1970,1,1)</f>
        <v>40746.195844907408</v>
      </c>
      <c r="K1080">
        <v>1307421721</v>
      </c>
      <c r="L1080" s="14">
        <f>(((K1080/60)/60)/24)+DATE(1970,1,1)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>SUM(E1080/D1080)*100</f>
        <v>7.5</v>
      </c>
      <c r="R1080" s="20">
        <f>SUM(E1080/N1080)</f>
        <v>9</v>
      </c>
      <c r="S1080" t="s">
        <v>8333</v>
      </c>
      <c r="T1080" t="s">
        <v>8334</v>
      </c>
    </row>
    <row r="1081" spans="1:20" ht="16.5" customHeight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>(((I1081/60)/60)/24)+DATE(1970,1,1)</f>
        <v>42504.566388888896</v>
      </c>
      <c r="K1081">
        <v>1461072936</v>
      </c>
      <c r="L1081" s="14">
        <f>(((K1081/60)/60)/24)+DATE(1970,1,1)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>SUM(E1081/D1081)*100</f>
        <v>2.6076923076923078</v>
      </c>
      <c r="R1081" s="20">
        <f>SUM(E1081/N1081)</f>
        <v>37.666666666666664</v>
      </c>
      <c r="S1081" t="s">
        <v>8333</v>
      </c>
      <c r="T1081" t="s">
        <v>8334</v>
      </c>
    </row>
    <row r="1082" spans="1:20" ht="16.5" customHeight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>(((I1082/60)/60)/24)+DATE(1970,1,1)</f>
        <v>41770.138113425928</v>
      </c>
      <c r="K1082">
        <v>1397186333</v>
      </c>
      <c r="L1082" s="14">
        <f>(((K1082/60)/60)/24)+DATE(1970,1,1)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>SUM(E1082/D1082)*100</f>
        <v>9.1050000000000004</v>
      </c>
      <c r="R1082" s="20">
        <f>SUM(E1082/N1082)</f>
        <v>18.581632653061224</v>
      </c>
      <c r="S1082" t="s">
        <v>8333</v>
      </c>
      <c r="T1082" t="s">
        <v>8334</v>
      </c>
    </row>
    <row r="1083" spans="1:20" ht="16.5" customHeight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>(((I1083/60)/60)/24)+DATE(1970,1,1)</f>
        <v>42032.926990740743</v>
      </c>
      <c r="K1083">
        <v>1419891292</v>
      </c>
      <c r="L1083" s="14">
        <f>(((K1083/60)/60)/24)+DATE(1970,1,1)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>SUM(E1083/D1083)*100</f>
        <v>1.7647058823529412E-2</v>
      </c>
      <c r="R1083" s="20">
        <f>SUM(E1083/N1083)</f>
        <v>3</v>
      </c>
      <c r="S1083" t="s">
        <v>8333</v>
      </c>
      <c r="T1083" t="s">
        <v>8334</v>
      </c>
    </row>
    <row r="1084" spans="1:20" ht="16.5" customHeight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>(((I1084/60)/60)/24)+DATE(1970,1,1)</f>
        <v>41131.906111111115</v>
      </c>
      <c r="K1084">
        <v>1342043088</v>
      </c>
      <c r="L1084" s="14">
        <f>(((K1084/60)/60)/24)+DATE(1970,1,1)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>SUM(E1084/D1084)*100</f>
        <v>0.55999999999999994</v>
      </c>
      <c r="R1084" s="20">
        <f>SUM(E1084/N1084)</f>
        <v>18.666666666666668</v>
      </c>
      <c r="S1084" t="s">
        <v>8333</v>
      </c>
      <c r="T1084" t="s">
        <v>8334</v>
      </c>
    </row>
    <row r="1085" spans="1:20" ht="16.5" customHeight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>(((I1085/60)/60)/24)+DATE(1970,1,1)</f>
        <v>41853.659525462965</v>
      </c>
      <c r="K1085">
        <v>1401810583</v>
      </c>
      <c r="L1085" s="14">
        <f>(((K1085/60)/60)/24)+DATE(1970,1,1)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>SUM(E1085/D1085)*100</f>
        <v>0.82000000000000006</v>
      </c>
      <c r="R1085" s="20">
        <f>SUM(E1085/N1085)</f>
        <v>410</v>
      </c>
      <c r="S1085" t="s">
        <v>8333</v>
      </c>
      <c r="T1085" t="s">
        <v>8334</v>
      </c>
    </row>
    <row r="1086" spans="1:20" ht="16.5" customHeight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>(((I1086/60)/60)/24)+DATE(1970,1,1)</f>
        <v>41859.912083333329</v>
      </c>
      <c r="K1086">
        <v>1404942804</v>
      </c>
      <c r="L1086" s="14">
        <f>(((K1086/60)/60)/24)+DATE(1970,1,1)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>SUM(E1086/D1086)*100</f>
        <v>0</v>
      </c>
      <c r="R1086" s="20" t="e">
        <f>SUM(E1086/N1086)</f>
        <v>#DIV/0!</v>
      </c>
      <c r="S1086" t="s">
        <v>8333</v>
      </c>
      <c r="T1086" t="s">
        <v>8334</v>
      </c>
    </row>
    <row r="1087" spans="1:20" ht="16.5" customHeight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>(((I1087/60)/60)/24)+DATE(1970,1,1)</f>
        <v>42443.629340277781</v>
      </c>
      <c r="K1087">
        <v>1455379575</v>
      </c>
      <c r="L1087" s="14">
        <f>(((K1087/60)/60)/24)+DATE(1970,1,1)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>SUM(E1087/D1087)*100</f>
        <v>3.42</v>
      </c>
      <c r="R1087" s="20">
        <f>SUM(E1087/N1087)</f>
        <v>114</v>
      </c>
      <c r="S1087" t="s">
        <v>8333</v>
      </c>
      <c r="T1087" t="s">
        <v>8334</v>
      </c>
    </row>
    <row r="1088" spans="1:20" ht="16.5" customHeight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>(((I1088/60)/60)/24)+DATE(1970,1,1)</f>
        <v>41875.866793981484</v>
      </c>
      <c r="K1088">
        <v>1406321291</v>
      </c>
      <c r="L1088" s="14">
        <f>(((K1088/60)/60)/24)+DATE(1970,1,1)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>SUM(E1088/D1088)*100</f>
        <v>8.3333333333333343E-2</v>
      </c>
      <c r="R1088" s="20">
        <f>SUM(E1088/N1088)</f>
        <v>7.5</v>
      </c>
      <c r="S1088" t="s">
        <v>8333</v>
      </c>
      <c r="T1088" t="s">
        <v>8334</v>
      </c>
    </row>
    <row r="1089" spans="1:20" ht="16.5" customHeight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>(((I1089/60)/60)/24)+DATE(1970,1,1)</f>
        <v>41805.713969907411</v>
      </c>
      <c r="K1089">
        <v>1400260087</v>
      </c>
      <c r="L1089" s="14">
        <f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>SUM(E1089/D1089)*100</f>
        <v>0</v>
      </c>
      <c r="R1089" s="20" t="e">
        <f>SUM(E1089/N1089)</f>
        <v>#DIV/0!</v>
      </c>
      <c r="S1089" t="s">
        <v>8333</v>
      </c>
      <c r="T1089" t="s">
        <v>8334</v>
      </c>
    </row>
    <row r="1090" spans="1:20" ht="16.5" customHeight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>(((I1090/60)/60)/24)+DATE(1970,1,1)</f>
        <v>41753.799386574072</v>
      </c>
      <c r="K1090">
        <v>1395774667</v>
      </c>
      <c r="L1090" s="14">
        <f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>SUM(E1090/D1090)*100</f>
        <v>14.182977777777777</v>
      </c>
      <c r="R1090" s="20">
        <f>SUM(E1090/N1090)</f>
        <v>43.41727891156463</v>
      </c>
      <c r="S1090" t="s">
        <v>8333</v>
      </c>
      <c r="T1090" t="s">
        <v>8334</v>
      </c>
    </row>
    <row r="1091" spans="1:20" ht="16.5" customHeight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>(((I1091/60)/60)/24)+DATE(1970,1,1)</f>
        <v>42181.189525462964</v>
      </c>
      <c r="K1091">
        <v>1432701175</v>
      </c>
      <c r="L1091" s="14">
        <f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>SUM(E1091/D1091)*100</f>
        <v>7.8266666666666662</v>
      </c>
      <c r="R1091" s="20">
        <f>SUM(E1091/N1091)</f>
        <v>23.959183673469386</v>
      </c>
      <c r="S1091" t="s">
        <v>8333</v>
      </c>
      <c r="T1091" t="s">
        <v>8334</v>
      </c>
    </row>
    <row r="1092" spans="1:20" ht="16.5" customHeight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>(((I1092/60)/60)/24)+DATE(1970,1,1)</f>
        <v>42153.185798611114</v>
      </c>
      <c r="K1092">
        <v>1430281653</v>
      </c>
      <c r="L1092" s="14">
        <f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>SUM(E1092/D1092)*100</f>
        <v>3.8464497269020695E-2</v>
      </c>
      <c r="R1092" s="20">
        <f>SUM(E1092/N1092)</f>
        <v>5</v>
      </c>
      <c r="S1092" t="s">
        <v>8333</v>
      </c>
      <c r="T1092" t="s">
        <v>8334</v>
      </c>
    </row>
    <row r="1093" spans="1:20" ht="16.5" customHeight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>(((I1093/60)/60)/24)+DATE(1970,1,1)</f>
        <v>42470.778611111105</v>
      </c>
      <c r="K1093">
        <v>1457725272</v>
      </c>
      <c r="L1093" s="14">
        <f>(((K1093/60)/60)/24)+DATE(1970,1,1)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>SUM(E1093/D1093)*100</f>
        <v>12.5</v>
      </c>
      <c r="R1093" s="20">
        <f>SUM(E1093/N1093)</f>
        <v>12.5</v>
      </c>
      <c r="S1093" t="s">
        <v>8333</v>
      </c>
      <c r="T1093" t="s">
        <v>8334</v>
      </c>
    </row>
    <row r="1094" spans="1:20" ht="16.5" customHeight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>(((I1094/60)/60)/24)+DATE(1970,1,1)</f>
        <v>41280.025902777779</v>
      </c>
      <c r="K1094">
        <v>1354840638</v>
      </c>
      <c r="L1094" s="14">
        <f>(((K1094/60)/60)/24)+DATE(1970,1,1)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>SUM(E1094/D1094)*100</f>
        <v>1.05</v>
      </c>
      <c r="R1094" s="20">
        <f>SUM(E1094/N1094)</f>
        <v>3</v>
      </c>
      <c r="S1094" t="s">
        <v>8333</v>
      </c>
      <c r="T1094" t="s">
        <v>8334</v>
      </c>
    </row>
    <row r="1095" spans="1:20" ht="16.5" customHeight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>(((I1095/60)/60)/24)+DATE(1970,1,1)</f>
        <v>42411.973807870367</v>
      </c>
      <c r="K1095">
        <v>1453936937</v>
      </c>
      <c r="L1095" s="14">
        <f>(((K1095/60)/60)/24)+DATE(1970,1,1)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>SUM(E1095/D1095)*100</f>
        <v>14.083333333333334</v>
      </c>
      <c r="R1095" s="20">
        <f>SUM(E1095/N1095)</f>
        <v>10.5625</v>
      </c>
      <c r="S1095" t="s">
        <v>8333</v>
      </c>
      <c r="T1095" t="s">
        <v>8334</v>
      </c>
    </row>
    <row r="1096" spans="1:20" ht="16.5" customHeight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>(((I1096/60)/60)/24)+DATE(1970,1,1)</f>
        <v>40825.713344907403</v>
      </c>
      <c r="K1096">
        <v>1315588033</v>
      </c>
      <c r="L1096" s="14">
        <f>(((K1096/60)/60)/24)+DATE(1970,1,1)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>SUM(E1096/D1096)*100</f>
        <v>18.300055555555556</v>
      </c>
      <c r="R1096" s="20">
        <f>SUM(E1096/N1096)</f>
        <v>122.00037037037038</v>
      </c>
      <c r="S1096" t="s">
        <v>8333</v>
      </c>
      <c r="T1096" t="s">
        <v>8334</v>
      </c>
    </row>
    <row r="1097" spans="1:20" ht="16.5" customHeight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>(((I1097/60)/60)/24)+DATE(1970,1,1)</f>
        <v>41516.537268518521</v>
      </c>
      <c r="K1097">
        <v>1375275220</v>
      </c>
      <c r="L1097" s="14">
        <f>(((K1097/60)/60)/24)+DATE(1970,1,1)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>SUM(E1097/D1097)*100</f>
        <v>5.0347999999999997</v>
      </c>
      <c r="R1097" s="20">
        <f>SUM(E1097/N1097)</f>
        <v>267.80851063829789</v>
      </c>
      <c r="S1097" t="s">
        <v>8333</v>
      </c>
      <c r="T1097" t="s">
        <v>8334</v>
      </c>
    </row>
    <row r="1098" spans="1:20" ht="16.5" customHeight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>(((I1098/60)/60)/24)+DATE(1970,1,1)</f>
        <v>41916.145833333336</v>
      </c>
      <c r="K1098">
        <v>1409747154</v>
      </c>
      <c r="L1098" s="14">
        <f>(((K1098/60)/60)/24)+DATE(1970,1,1)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>SUM(E1098/D1098)*100</f>
        <v>17.933333333333334</v>
      </c>
      <c r="R1098" s="20">
        <f>SUM(E1098/N1098)</f>
        <v>74.206896551724142</v>
      </c>
      <c r="S1098" t="s">
        <v>8333</v>
      </c>
      <c r="T1098" t="s">
        <v>8334</v>
      </c>
    </row>
    <row r="1099" spans="1:20" ht="16.5" customHeight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>(((I1099/60)/60)/24)+DATE(1970,1,1)</f>
        <v>41700.792557870373</v>
      </c>
      <c r="K1099">
        <v>1390330877</v>
      </c>
      <c r="L1099" s="14">
        <f>(((K1099/60)/60)/24)+DATE(1970,1,1)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>SUM(E1099/D1099)*100</f>
        <v>4.7E-2</v>
      </c>
      <c r="R1099" s="20">
        <f>SUM(E1099/N1099)</f>
        <v>6.7142857142857144</v>
      </c>
      <c r="S1099" t="s">
        <v>8333</v>
      </c>
      <c r="T1099" t="s">
        <v>8334</v>
      </c>
    </row>
    <row r="1100" spans="1:20" ht="16.5" customHeight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>(((I1100/60)/60)/24)+DATE(1970,1,1)</f>
        <v>41742.762673611112</v>
      </c>
      <c r="K1100">
        <v>1394821095</v>
      </c>
      <c r="L1100" s="14">
        <f>(((K1100/60)/60)/24)+DATE(1970,1,1)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>SUM(E1100/D1100)*100</f>
        <v>7.2120000000000006</v>
      </c>
      <c r="R1100" s="20">
        <f>SUM(E1100/N1100)</f>
        <v>81.954545454545453</v>
      </c>
      <c r="S1100" t="s">
        <v>8333</v>
      </c>
      <c r="T1100" t="s">
        <v>8334</v>
      </c>
    </row>
    <row r="1101" spans="1:20" ht="16.5" customHeight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>(((I1101/60)/60)/24)+DATE(1970,1,1)</f>
        <v>42137.836435185185</v>
      </c>
      <c r="K1101">
        <v>1428955468</v>
      </c>
      <c r="L1101" s="14">
        <f>(((K1101/60)/60)/24)+DATE(1970,1,1)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>SUM(E1101/D1101)*100</f>
        <v>0.5</v>
      </c>
      <c r="R1101" s="20">
        <f>SUM(E1101/N1101)</f>
        <v>25</v>
      </c>
      <c r="S1101" t="s">
        <v>8333</v>
      </c>
      <c r="T1101" t="s">
        <v>8334</v>
      </c>
    </row>
    <row r="1102" spans="1:20" ht="16.5" customHeight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>(((I1102/60)/60)/24)+DATE(1970,1,1)</f>
        <v>42414.110775462963</v>
      </c>
      <c r="K1102">
        <v>1452825571</v>
      </c>
      <c r="L1102" s="14">
        <f>(((K1102/60)/60)/24)+DATE(1970,1,1)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>SUM(E1102/D1102)*100</f>
        <v>2.5</v>
      </c>
      <c r="R1102" s="20">
        <f>SUM(E1102/N1102)</f>
        <v>10</v>
      </c>
      <c r="S1102" t="s">
        <v>8333</v>
      </c>
      <c r="T1102" t="s">
        <v>8334</v>
      </c>
    </row>
    <row r="1103" spans="1:20" ht="16.5" customHeight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>(((I1103/60)/60)/24)+DATE(1970,1,1)</f>
        <v>42565.758333333331</v>
      </c>
      <c r="K1103">
        <v>1466188338</v>
      </c>
      <c r="L1103" s="14">
        <f>(((K1103/60)/60)/24)+DATE(1970,1,1)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>SUM(E1103/D1103)*100</f>
        <v>4.1000000000000002E-2</v>
      </c>
      <c r="R1103" s="20">
        <f>SUM(E1103/N1103)</f>
        <v>6.833333333333333</v>
      </c>
      <c r="S1103" t="s">
        <v>8333</v>
      </c>
      <c r="T1103" t="s">
        <v>8334</v>
      </c>
    </row>
    <row r="1104" spans="1:20" ht="16.5" customHeight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>(((I1104/60)/60)/24)+DATE(1970,1,1)</f>
        <v>41617.249305555553</v>
      </c>
      <c r="K1104">
        <v>1383095125</v>
      </c>
      <c r="L1104" s="14">
        <f>(((K1104/60)/60)/24)+DATE(1970,1,1)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>SUM(E1104/D1104)*100</f>
        <v>5.3125</v>
      </c>
      <c r="R1104" s="20">
        <f>SUM(E1104/N1104)</f>
        <v>17.708333333333332</v>
      </c>
      <c r="S1104" t="s">
        <v>8333</v>
      </c>
      <c r="T1104" t="s">
        <v>8334</v>
      </c>
    </row>
    <row r="1105" spans="1:20" ht="16.5" customHeight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>(((I1105/60)/60)/24)+DATE(1970,1,1)</f>
        <v>42539.22210648148</v>
      </c>
      <c r="K1105">
        <v>1461043190</v>
      </c>
      <c r="L1105" s="14">
        <f>(((K1105/60)/60)/24)+DATE(1970,1,1)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>SUM(E1105/D1105)*100</f>
        <v>1.6199999999999999</v>
      </c>
      <c r="R1105" s="20">
        <f>SUM(E1105/N1105)</f>
        <v>16.2</v>
      </c>
      <c r="S1105" t="s">
        <v>8333</v>
      </c>
      <c r="T1105" t="s">
        <v>8334</v>
      </c>
    </row>
    <row r="1106" spans="1:20" ht="16.5" customHeight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>(((I1106/60)/60)/24)+DATE(1970,1,1)</f>
        <v>41801.40996527778</v>
      </c>
      <c r="K1106">
        <v>1399888221</v>
      </c>
      <c r="L1106" s="14">
        <f>(((K1106/60)/60)/24)+DATE(1970,1,1)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>SUM(E1106/D1106)*100</f>
        <v>4.9516666666666671</v>
      </c>
      <c r="R1106" s="20">
        <f>SUM(E1106/N1106)</f>
        <v>80.297297297297291</v>
      </c>
      <c r="S1106" t="s">
        <v>8333</v>
      </c>
      <c r="T1106" t="s">
        <v>8334</v>
      </c>
    </row>
    <row r="1107" spans="1:20" ht="16.5" customHeight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>(((I1107/60)/60)/24)+DATE(1970,1,1)</f>
        <v>41722.0940625</v>
      </c>
      <c r="K1107">
        <v>1393038927</v>
      </c>
      <c r="L1107" s="14">
        <f>(((K1107/60)/60)/24)+DATE(1970,1,1)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>SUM(E1107/D1107)*100</f>
        <v>0.159</v>
      </c>
      <c r="R1107" s="20">
        <f>SUM(E1107/N1107)</f>
        <v>71.55</v>
      </c>
      <c r="S1107" t="s">
        <v>8333</v>
      </c>
      <c r="T1107" t="s">
        <v>8334</v>
      </c>
    </row>
    <row r="1108" spans="1:20" ht="16.5" customHeight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>(((I1108/60)/60)/24)+DATE(1970,1,1)</f>
        <v>41003.698784722219</v>
      </c>
      <c r="K1108">
        <v>1330969575</v>
      </c>
      <c r="L1108" s="14">
        <f>(((K1108/60)/60)/24)+DATE(1970,1,1)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>SUM(E1108/D1108)*100</f>
        <v>41.25</v>
      </c>
      <c r="R1108" s="20">
        <f>SUM(E1108/N1108)</f>
        <v>23.571428571428573</v>
      </c>
      <c r="S1108" t="s">
        <v>8333</v>
      </c>
      <c r="T1108" t="s">
        <v>8334</v>
      </c>
    </row>
    <row r="1109" spans="1:20" ht="16.5" customHeight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>(((I1109/60)/60)/24)+DATE(1970,1,1)</f>
        <v>41843.861388888887</v>
      </c>
      <c r="K1109">
        <v>1403556024</v>
      </c>
      <c r="L1109" s="14">
        <f>(((K1109/60)/60)/24)+DATE(1970,1,1)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>SUM(E1109/D1109)*100</f>
        <v>0</v>
      </c>
      <c r="R1109" s="20" t="e">
        <f>SUM(E1109/N1109)</f>
        <v>#DIV/0!</v>
      </c>
      <c r="S1109" t="s">
        <v>8333</v>
      </c>
      <c r="T1109" t="s">
        <v>8334</v>
      </c>
    </row>
    <row r="1110" spans="1:20" ht="16.5" customHeight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>(((I1110/60)/60)/24)+DATE(1970,1,1)</f>
        <v>41012.595312500001</v>
      </c>
      <c r="K1110">
        <v>1329146235</v>
      </c>
      <c r="L1110" s="14">
        <f>(((K1110/60)/60)/24)+DATE(1970,1,1)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>SUM(E1110/D1110)*100</f>
        <v>2.93</v>
      </c>
      <c r="R1110" s="20">
        <f>SUM(E1110/N1110)</f>
        <v>34.88095238095238</v>
      </c>
      <c r="S1110" t="s">
        <v>8333</v>
      </c>
      <c r="T1110" t="s">
        <v>8334</v>
      </c>
    </row>
    <row r="1111" spans="1:20" ht="16.5" customHeight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>(((I1111/60)/60)/24)+DATE(1970,1,1)</f>
        <v>42692.793865740736</v>
      </c>
      <c r="K1111">
        <v>1476900190</v>
      </c>
      <c r="L1111" s="14">
        <f>(((K1111/60)/60)/24)+DATE(1970,1,1)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>SUM(E1111/D1111)*100</f>
        <v>0.44999999999999996</v>
      </c>
      <c r="R1111" s="20">
        <f>SUM(E1111/N1111)</f>
        <v>15</v>
      </c>
      <c r="S1111" t="s">
        <v>8333</v>
      </c>
      <c r="T1111" t="s">
        <v>8334</v>
      </c>
    </row>
    <row r="1112" spans="1:20" ht="16.5" customHeight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>(((I1112/60)/60)/24)+DATE(1970,1,1)</f>
        <v>41250.933124999996</v>
      </c>
      <c r="K1112">
        <v>1352327022</v>
      </c>
      <c r="L1112" s="14">
        <f>(((K1112/60)/60)/24)+DATE(1970,1,1)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>SUM(E1112/D1112)*100</f>
        <v>0.51</v>
      </c>
      <c r="R1112" s="20">
        <f>SUM(E1112/N1112)</f>
        <v>23.181818181818183</v>
      </c>
      <c r="S1112" t="s">
        <v>8333</v>
      </c>
      <c r="T1112" t="s">
        <v>8334</v>
      </c>
    </row>
    <row r="1113" spans="1:20" ht="16.5" customHeight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>(((I1113/60)/60)/24)+DATE(1970,1,1)</f>
        <v>42377.203587962969</v>
      </c>
      <c r="K1113">
        <v>1449636790</v>
      </c>
      <c r="L1113" s="14">
        <f>(((K1113/60)/60)/24)+DATE(1970,1,1)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>SUM(E1113/D1113)*100</f>
        <v>0.04</v>
      </c>
      <c r="R1113" s="20">
        <f>SUM(E1113/N1113)</f>
        <v>1</v>
      </c>
      <c r="S1113" t="s">
        <v>8333</v>
      </c>
      <c r="T1113" t="s">
        <v>8334</v>
      </c>
    </row>
    <row r="1114" spans="1:20" ht="16.5" customHeight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>(((I1114/60)/60)/24)+DATE(1970,1,1)</f>
        <v>42023.354166666672</v>
      </c>
      <c r="K1114">
        <v>1416507211</v>
      </c>
      <c r="L1114" s="14">
        <f>(((K1114/60)/60)/24)+DATE(1970,1,1)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>SUM(E1114/D1114)*100</f>
        <v>35.537409090909087</v>
      </c>
      <c r="R1114" s="20">
        <f>SUM(E1114/N1114)</f>
        <v>100.23371794871794</v>
      </c>
      <c r="S1114" t="s">
        <v>8333</v>
      </c>
      <c r="T1114" t="s">
        <v>8334</v>
      </c>
    </row>
    <row r="1115" spans="1:20" ht="16.5" customHeight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>(((I1115/60)/60)/24)+DATE(1970,1,1)</f>
        <v>41865.977083333331</v>
      </c>
      <c r="K1115">
        <v>1405466820</v>
      </c>
      <c r="L1115" s="14">
        <f>(((K1115/60)/60)/24)+DATE(1970,1,1)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>SUM(E1115/D1115)*100</f>
        <v>0.5</v>
      </c>
      <c r="R1115" s="20">
        <f>SUM(E1115/N1115)</f>
        <v>5</v>
      </c>
      <c r="S1115" t="s">
        <v>8333</v>
      </c>
      <c r="T1115" t="s">
        <v>8334</v>
      </c>
    </row>
    <row r="1116" spans="1:20" ht="16.5" customHeight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>(((I1116/60)/60)/24)+DATE(1970,1,1)</f>
        <v>41556.345914351856</v>
      </c>
      <c r="K1116">
        <v>1378714687</v>
      </c>
      <c r="L1116" s="14">
        <f>(((K1116/60)/60)/24)+DATE(1970,1,1)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>SUM(E1116/D1116)*100</f>
        <v>0.16666666666666669</v>
      </c>
      <c r="R1116" s="20">
        <f>SUM(E1116/N1116)</f>
        <v>3.3333333333333335</v>
      </c>
      <c r="S1116" t="s">
        <v>8333</v>
      </c>
      <c r="T1116" t="s">
        <v>8334</v>
      </c>
    </row>
    <row r="1117" spans="1:20" ht="16.5" customHeight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>(((I1117/60)/60)/24)+DATE(1970,1,1)</f>
        <v>42459.653877314813</v>
      </c>
      <c r="K1117">
        <v>1456764095</v>
      </c>
      <c r="L1117" s="14">
        <f>(((K1117/60)/60)/24)+DATE(1970,1,1)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>SUM(E1117/D1117)*100</f>
        <v>0.13250000000000001</v>
      </c>
      <c r="R1117" s="20">
        <f>SUM(E1117/N1117)</f>
        <v>13.25</v>
      </c>
      <c r="S1117" t="s">
        <v>8333</v>
      </c>
      <c r="T1117" t="s">
        <v>8334</v>
      </c>
    </row>
    <row r="1118" spans="1:20" ht="16.5" customHeight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>(((I1118/60)/60)/24)+DATE(1970,1,1)</f>
        <v>41069.847314814811</v>
      </c>
      <c r="K1118">
        <v>1334089208</v>
      </c>
      <c r="L1118" s="14">
        <f>(((K1118/60)/60)/24)+DATE(1970,1,1)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>SUM(E1118/D1118)*100</f>
        <v>3.5704000000000007E-2</v>
      </c>
      <c r="R1118" s="20">
        <f>SUM(E1118/N1118)</f>
        <v>17.852</v>
      </c>
      <c r="S1118" t="s">
        <v>8333</v>
      </c>
      <c r="T1118" t="s">
        <v>8334</v>
      </c>
    </row>
    <row r="1119" spans="1:20" ht="16.5" customHeight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>(((I1119/60)/60)/24)+DATE(1970,1,1)</f>
        <v>42363.598530092597</v>
      </c>
      <c r="K1119">
        <v>1448461313</v>
      </c>
      <c r="L1119" s="14">
        <f>(((K1119/60)/60)/24)+DATE(1970,1,1)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>SUM(E1119/D1119)*100</f>
        <v>8.3000000000000007</v>
      </c>
      <c r="R1119" s="20">
        <f>SUM(E1119/N1119)</f>
        <v>10.375</v>
      </c>
      <c r="S1119" t="s">
        <v>8333</v>
      </c>
      <c r="T1119" t="s">
        <v>8334</v>
      </c>
    </row>
    <row r="1120" spans="1:20" ht="16.5" customHeight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>(((I1120/60)/60)/24)+DATE(1970,1,1)</f>
        <v>41734.124756944446</v>
      </c>
      <c r="K1120">
        <v>1394078379</v>
      </c>
      <c r="L1120" s="14">
        <f>(((K1120/60)/60)/24)+DATE(1970,1,1)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>SUM(E1120/D1120)*100</f>
        <v>2.4222222222222221</v>
      </c>
      <c r="R1120" s="20">
        <f>SUM(E1120/N1120)</f>
        <v>36.333333333333336</v>
      </c>
      <c r="S1120" t="s">
        <v>8333</v>
      </c>
      <c r="T1120" t="s">
        <v>8334</v>
      </c>
    </row>
    <row r="1121" spans="1:20" ht="16.5" customHeight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>(((I1121/60)/60)/24)+DATE(1970,1,1)</f>
        <v>41735.792407407411</v>
      </c>
      <c r="K1121">
        <v>1395687664</v>
      </c>
      <c r="L1121" s="14">
        <f>(((K1121/60)/60)/24)+DATE(1970,1,1)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>SUM(E1121/D1121)*100</f>
        <v>0.23809523809523811</v>
      </c>
      <c r="R1121" s="20">
        <f>SUM(E1121/N1121)</f>
        <v>5</v>
      </c>
      <c r="S1121" t="s">
        <v>8333</v>
      </c>
      <c r="T1121" t="s">
        <v>8334</v>
      </c>
    </row>
    <row r="1122" spans="1:20" ht="16.5" customHeight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>(((I1122/60)/60)/24)+DATE(1970,1,1)</f>
        <v>40844.872685185182</v>
      </c>
      <c r="K1122">
        <v>1315947400</v>
      </c>
      <c r="L1122" s="14">
        <f>(((K1122/60)/60)/24)+DATE(1970,1,1)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>SUM(E1122/D1122)*100</f>
        <v>0</v>
      </c>
      <c r="R1122" s="20" t="e">
        <f>SUM(E1122/N1122)</f>
        <v>#DIV/0!</v>
      </c>
      <c r="S1122" t="s">
        <v>8333</v>
      </c>
      <c r="T1122" t="s">
        <v>8334</v>
      </c>
    </row>
    <row r="1123" spans="1:20" ht="16.5" customHeight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>(((I1123/60)/60)/24)+DATE(1970,1,1)</f>
        <v>42442.892546296294</v>
      </c>
      <c r="K1123">
        <v>1455315916</v>
      </c>
      <c r="L1123" s="14">
        <f>(((K1123/60)/60)/24)+DATE(1970,1,1)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>SUM(E1123/D1123)*100</f>
        <v>1.1599999999999999E-2</v>
      </c>
      <c r="R1123" s="20">
        <f>SUM(E1123/N1123)</f>
        <v>5.8</v>
      </c>
      <c r="S1123" t="s">
        <v>8333</v>
      </c>
      <c r="T1123" t="s">
        <v>8334</v>
      </c>
    </row>
    <row r="1124" spans="1:20" ht="16.5" customHeight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>(((I1124/60)/60)/24)+DATE(1970,1,1)</f>
        <v>41424.703993055555</v>
      </c>
      <c r="K1124">
        <v>1368723225</v>
      </c>
      <c r="L1124" s="14">
        <f>(((K1124/60)/60)/24)+DATE(1970,1,1)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>SUM(E1124/D1124)*100</f>
        <v>0</v>
      </c>
      <c r="R1124" s="20" t="e">
        <f>SUM(E1124/N1124)</f>
        <v>#DIV/0!</v>
      </c>
      <c r="S1124" t="s">
        <v>8333</v>
      </c>
      <c r="T1124" t="s">
        <v>8334</v>
      </c>
    </row>
    <row r="1125" spans="1:20" ht="16.5" customHeight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>(((I1125/60)/60)/24)+DATE(1970,1,1)</f>
        <v>41748.5237037037</v>
      </c>
      <c r="K1125">
        <v>1395318848</v>
      </c>
      <c r="L1125" s="14">
        <f>(((K1125/60)/60)/24)+DATE(1970,1,1)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>SUM(E1125/D1125)*100</f>
        <v>0.22</v>
      </c>
      <c r="R1125" s="20">
        <f>SUM(E1125/N1125)</f>
        <v>3.6666666666666665</v>
      </c>
      <c r="S1125" t="s">
        <v>8333</v>
      </c>
      <c r="T1125" t="s">
        <v>8334</v>
      </c>
    </row>
    <row r="1126" spans="1:20" ht="16.5" customHeight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>(((I1126/60)/60)/24)+DATE(1970,1,1)</f>
        <v>42124.667256944449</v>
      </c>
      <c r="K1126">
        <v>1427817651</v>
      </c>
      <c r="L1126" s="14">
        <f>(((K1126/60)/60)/24)+DATE(1970,1,1)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>SUM(E1126/D1126)*100</f>
        <v>0.47222222222222221</v>
      </c>
      <c r="R1126" s="20">
        <f>SUM(E1126/N1126)</f>
        <v>60.714285714285715</v>
      </c>
      <c r="S1126" t="s">
        <v>8333</v>
      </c>
      <c r="T1126" t="s">
        <v>8335</v>
      </c>
    </row>
    <row r="1127" spans="1:20" ht="16.5" customHeight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>(((I1127/60)/60)/24)+DATE(1970,1,1)</f>
        <v>42272.624189814815</v>
      </c>
      <c r="K1127">
        <v>1438009130</v>
      </c>
      <c r="L1127" s="14">
        <f>(((K1127/60)/60)/24)+DATE(1970,1,1)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>SUM(E1127/D1127)*100</f>
        <v>0</v>
      </c>
      <c r="R1127" s="20" t="e">
        <f>SUM(E1127/N1127)</f>
        <v>#DIV/0!</v>
      </c>
      <c r="S1127" t="s">
        <v>8333</v>
      </c>
      <c r="T1127" t="s">
        <v>8335</v>
      </c>
    </row>
    <row r="1128" spans="1:20" ht="16.5" customHeight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>(((I1128/60)/60)/24)+DATE(1970,1,1)</f>
        <v>42565.327476851846</v>
      </c>
      <c r="K1128">
        <v>1465890694</v>
      </c>
      <c r="L1128" s="14">
        <f>(((K1128/60)/60)/24)+DATE(1970,1,1)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>SUM(E1128/D1128)*100</f>
        <v>0.5</v>
      </c>
      <c r="R1128" s="20">
        <f>SUM(E1128/N1128)</f>
        <v>5</v>
      </c>
      <c r="S1128" t="s">
        <v>8333</v>
      </c>
      <c r="T1128" t="s">
        <v>8335</v>
      </c>
    </row>
    <row r="1129" spans="1:20" ht="16.5" customHeight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>(((I1129/60)/60)/24)+DATE(1970,1,1)</f>
        <v>41957.895833333328</v>
      </c>
      <c r="K1129">
        <v>1413318600</v>
      </c>
      <c r="L1129" s="14">
        <f>(((K1129/60)/60)/24)+DATE(1970,1,1)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>SUM(E1129/D1129)*100</f>
        <v>1.6714285714285713</v>
      </c>
      <c r="R1129" s="20">
        <f>SUM(E1129/N1129)</f>
        <v>25.434782608695652</v>
      </c>
      <c r="S1129" t="s">
        <v>8333</v>
      </c>
      <c r="T1129" t="s">
        <v>8335</v>
      </c>
    </row>
    <row r="1130" spans="1:20" ht="16.5" customHeight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>(((I1130/60)/60)/24)+DATE(1970,1,1)</f>
        <v>41858.649502314816</v>
      </c>
      <c r="K1130">
        <v>1404833717</v>
      </c>
      <c r="L1130" s="14">
        <f>(((K1130/60)/60)/24)+DATE(1970,1,1)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>SUM(E1130/D1130)*100</f>
        <v>0.1</v>
      </c>
      <c r="R1130" s="20">
        <f>SUM(E1130/N1130)</f>
        <v>1</v>
      </c>
      <c r="S1130" t="s">
        <v>8333</v>
      </c>
      <c r="T1130" t="s">
        <v>8335</v>
      </c>
    </row>
    <row r="1131" spans="1:20" ht="16.5" customHeight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>(((I1131/60)/60)/24)+DATE(1970,1,1)</f>
        <v>42526.264965277776</v>
      </c>
      <c r="K1131">
        <v>1462515693</v>
      </c>
      <c r="L1131" s="14">
        <f>(((K1131/60)/60)/24)+DATE(1970,1,1)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>SUM(E1131/D1131)*100</f>
        <v>0.105</v>
      </c>
      <c r="R1131" s="20">
        <f>SUM(E1131/N1131)</f>
        <v>10.5</v>
      </c>
      <c r="S1131" t="s">
        <v>8333</v>
      </c>
      <c r="T1131" t="s">
        <v>8335</v>
      </c>
    </row>
    <row r="1132" spans="1:20" ht="16.5" customHeight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>(((I1132/60)/60)/24)+DATE(1970,1,1)</f>
        <v>41969.038194444445</v>
      </c>
      <c r="K1132">
        <v>1411775700</v>
      </c>
      <c r="L1132" s="14">
        <f>(((K1132/60)/60)/24)+DATE(1970,1,1)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>SUM(E1132/D1132)*100</f>
        <v>0.22</v>
      </c>
      <c r="R1132" s="20">
        <f>SUM(E1132/N1132)</f>
        <v>3.6666666666666665</v>
      </c>
      <c r="S1132" t="s">
        <v>8333</v>
      </c>
      <c r="T1132" t="s">
        <v>8335</v>
      </c>
    </row>
    <row r="1133" spans="1:20" ht="16.5" customHeight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>(((I1133/60)/60)/24)+DATE(1970,1,1)</f>
        <v>42362.908194444448</v>
      </c>
      <c r="K1133">
        <v>1448401668</v>
      </c>
      <c r="L1133" s="14">
        <f>(((K1133/60)/60)/24)+DATE(1970,1,1)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>SUM(E1133/D1133)*100</f>
        <v>0</v>
      </c>
      <c r="R1133" s="20" t="e">
        <f>SUM(E1133/N1133)</f>
        <v>#DIV/0!</v>
      </c>
      <c r="S1133" t="s">
        <v>8333</v>
      </c>
      <c r="T1133" t="s">
        <v>8335</v>
      </c>
    </row>
    <row r="1134" spans="1:20" ht="16.5" customHeight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>(((I1134/60)/60)/24)+DATE(1970,1,1)</f>
        <v>42736.115405092598</v>
      </c>
      <c r="K1134">
        <v>1480646771</v>
      </c>
      <c r="L1134" s="14">
        <f>(((K1134/60)/60)/24)+DATE(1970,1,1)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>SUM(E1134/D1134)*100</f>
        <v>14.38</v>
      </c>
      <c r="R1134" s="20">
        <f>SUM(E1134/N1134)</f>
        <v>110.61538461538461</v>
      </c>
      <c r="S1134" t="s">
        <v>8333</v>
      </c>
      <c r="T1134" t="s">
        <v>8335</v>
      </c>
    </row>
    <row r="1135" spans="1:20" ht="16.5" customHeight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>(((I1135/60)/60)/24)+DATE(1970,1,1)</f>
        <v>41851.407187500001</v>
      </c>
      <c r="K1135">
        <v>1404207981</v>
      </c>
      <c r="L1135" s="14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>SUM(E1135/D1135)*100</f>
        <v>0.66666666666666674</v>
      </c>
      <c r="R1135" s="20">
        <f>SUM(E1135/N1135)</f>
        <v>20</v>
      </c>
      <c r="S1135" t="s">
        <v>8333</v>
      </c>
      <c r="T1135" t="s">
        <v>8335</v>
      </c>
    </row>
    <row r="1136" spans="1:20" ht="16.5" customHeight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>(((I1136/60)/60)/24)+DATE(1970,1,1)</f>
        <v>41972.189583333333</v>
      </c>
      <c r="K1136">
        <v>1416034228</v>
      </c>
      <c r="L1136" s="14">
        <f>(((K1136/60)/60)/24)+DATE(1970,1,1)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>SUM(E1136/D1136)*100</f>
        <v>4.0000000000000001E-3</v>
      </c>
      <c r="R1136" s="20">
        <f>SUM(E1136/N1136)</f>
        <v>1</v>
      </c>
      <c r="S1136" t="s">
        <v>8333</v>
      </c>
      <c r="T1136" t="s">
        <v>8335</v>
      </c>
    </row>
    <row r="1137" spans="1:20" ht="16.5" customHeight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>(((I1137/60)/60)/24)+DATE(1970,1,1)</f>
        <v>42588.989513888882</v>
      </c>
      <c r="K1137">
        <v>1467935094</v>
      </c>
      <c r="L1137" s="14">
        <f>(((K1137/60)/60)/24)+DATE(1970,1,1)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>SUM(E1137/D1137)*100</f>
        <v>5</v>
      </c>
      <c r="R1137" s="20">
        <f>SUM(E1137/N1137)</f>
        <v>50</v>
      </c>
      <c r="S1137" t="s">
        <v>8333</v>
      </c>
      <c r="T1137" t="s">
        <v>8335</v>
      </c>
    </row>
    <row r="1138" spans="1:20" ht="16.5" customHeight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>(((I1138/60)/60)/24)+DATE(1970,1,1)</f>
        <v>42357.671631944439</v>
      </c>
      <c r="K1138">
        <v>1447949229</v>
      </c>
      <c r="L1138" s="14">
        <f>(((K1138/60)/60)/24)+DATE(1970,1,1)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>SUM(E1138/D1138)*100</f>
        <v>6.4439140811455857</v>
      </c>
      <c r="R1138" s="20">
        <f>SUM(E1138/N1138)</f>
        <v>45</v>
      </c>
      <c r="S1138" t="s">
        <v>8333</v>
      </c>
      <c r="T1138" t="s">
        <v>8335</v>
      </c>
    </row>
    <row r="1139" spans="1:20" ht="16.5" customHeight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>(((I1139/60)/60)/24)+DATE(1970,1,1)</f>
        <v>42483.819687499999</v>
      </c>
      <c r="K1139">
        <v>1458848421</v>
      </c>
      <c r="L1139" s="14">
        <f>(((K1139/60)/60)/24)+DATE(1970,1,1)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>SUM(E1139/D1139)*100</f>
        <v>39.5</v>
      </c>
      <c r="R1139" s="20">
        <f>SUM(E1139/N1139)</f>
        <v>253.2051282051282</v>
      </c>
      <c r="S1139" t="s">
        <v>8333</v>
      </c>
      <c r="T1139" t="s">
        <v>8335</v>
      </c>
    </row>
    <row r="1140" spans="1:20" ht="16.5" customHeight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>(((I1140/60)/60)/24)+DATE(1970,1,1)</f>
        <v>42756.9066087963</v>
      </c>
      <c r="K1140">
        <v>1483307131</v>
      </c>
      <c r="L1140" s="14">
        <f>(((K1140/60)/60)/24)+DATE(1970,1,1)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>SUM(E1140/D1140)*100</f>
        <v>0.35714285714285715</v>
      </c>
      <c r="R1140" s="20">
        <f>SUM(E1140/N1140)</f>
        <v>31.25</v>
      </c>
      <c r="S1140" t="s">
        <v>8333</v>
      </c>
      <c r="T1140" t="s">
        <v>8335</v>
      </c>
    </row>
    <row r="1141" spans="1:20" ht="16.5" customHeight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>(((I1141/60)/60)/24)+DATE(1970,1,1)</f>
        <v>42005.347523148142</v>
      </c>
      <c r="K1141">
        <v>1417508426</v>
      </c>
      <c r="L1141" s="14">
        <f>(((K1141/60)/60)/24)+DATE(1970,1,1)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>SUM(E1141/D1141)*100</f>
        <v>6.25E-2</v>
      </c>
      <c r="R1141" s="20">
        <f>SUM(E1141/N1141)</f>
        <v>5</v>
      </c>
      <c r="S1141" t="s">
        <v>8333</v>
      </c>
      <c r="T1141" t="s">
        <v>8335</v>
      </c>
    </row>
    <row r="1142" spans="1:20" ht="16.5" customHeight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>(((I1142/60)/60)/24)+DATE(1970,1,1)</f>
        <v>42222.462048611109</v>
      </c>
      <c r="K1142">
        <v>1436267121</v>
      </c>
      <c r="L1142" s="14">
        <f>(((K1142/60)/60)/24)+DATE(1970,1,1)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>SUM(E1142/D1142)*100</f>
        <v>0</v>
      </c>
      <c r="R1142" s="20" t="e">
        <f>SUM(E1142/N1142)</f>
        <v>#DIV/0!</v>
      </c>
      <c r="S1142" t="s">
        <v>8333</v>
      </c>
      <c r="T1142" t="s">
        <v>8335</v>
      </c>
    </row>
    <row r="1143" spans="1:20" ht="16.5" customHeight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>(((I1143/60)/60)/24)+DATE(1970,1,1)</f>
        <v>42194.699652777781</v>
      </c>
      <c r="K1143">
        <v>1433868450</v>
      </c>
      <c r="L1143" s="14">
        <f>(((K1143/60)/60)/24)+DATE(1970,1,1)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>SUM(E1143/D1143)*100</f>
        <v>0</v>
      </c>
      <c r="R1143" s="20" t="e">
        <f>SUM(E1143/N1143)</f>
        <v>#DIV/0!</v>
      </c>
      <c r="S1143" t="s">
        <v>8333</v>
      </c>
      <c r="T1143" t="s">
        <v>8335</v>
      </c>
    </row>
    <row r="1144" spans="1:20" ht="16.5" customHeight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>(((I1144/60)/60)/24)+DATE(1970,1,1)</f>
        <v>42052.006099537044</v>
      </c>
      <c r="K1144">
        <v>1421539727</v>
      </c>
      <c r="L1144" s="14">
        <f>(((K1144/60)/60)/24)+DATE(1970,1,1)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>SUM(E1144/D1144)*100</f>
        <v>0</v>
      </c>
      <c r="R1144" s="20" t="e">
        <f>SUM(E1144/N1144)</f>
        <v>#DIV/0!</v>
      </c>
      <c r="S1144" t="s">
        <v>8333</v>
      </c>
      <c r="T1144" t="s">
        <v>8335</v>
      </c>
    </row>
    <row r="1145" spans="1:20" ht="16.5" customHeight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>(((I1145/60)/60)/24)+DATE(1970,1,1)</f>
        <v>42355.19358796296</v>
      </c>
      <c r="K1145">
        <v>1447735126</v>
      </c>
      <c r="L1145" s="14">
        <f>(((K1145/60)/60)/24)+DATE(1970,1,1)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>SUM(E1145/D1145)*100</f>
        <v>0.41333333333333333</v>
      </c>
      <c r="R1145" s="20">
        <f>SUM(E1145/N1145)</f>
        <v>23.25</v>
      </c>
      <c r="S1145" t="s">
        <v>8333</v>
      </c>
      <c r="T1145" t="s">
        <v>8335</v>
      </c>
    </row>
    <row r="1146" spans="1:20" ht="16.5" customHeight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>(((I1146/60)/60)/24)+DATE(1970,1,1)</f>
        <v>42123.181944444441</v>
      </c>
      <c r="K1146">
        <v>1427689320</v>
      </c>
      <c r="L1146" s="14">
        <f>(((K1146/60)/60)/24)+DATE(1970,1,1)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>SUM(E1146/D1146)*100</f>
        <v>0</v>
      </c>
      <c r="R1146" s="20" t="e">
        <f>SUM(E1146/N1146)</f>
        <v>#DIV/0!</v>
      </c>
      <c r="S1146" t="s">
        <v>8336</v>
      </c>
      <c r="T1146" t="s">
        <v>8337</v>
      </c>
    </row>
    <row r="1147" spans="1:20" ht="16.5" customHeight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>(((I1147/60)/60)/24)+DATE(1970,1,1)</f>
        <v>41914.747592592597</v>
      </c>
      <c r="K1147">
        <v>1407088592</v>
      </c>
      <c r="L1147" s="14">
        <f>(((K1147/60)/60)/24)+DATE(1970,1,1)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>SUM(E1147/D1147)*100</f>
        <v>0.125</v>
      </c>
      <c r="R1147" s="20">
        <f>SUM(E1147/N1147)</f>
        <v>100</v>
      </c>
      <c r="S1147" t="s">
        <v>8336</v>
      </c>
      <c r="T1147" t="s">
        <v>8337</v>
      </c>
    </row>
    <row r="1148" spans="1:20" ht="16.5" customHeight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>(((I1148/60)/60)/24)+DATE(1970,1,1)</f>
        <v>41761.9533912037</v>
      </c>
      <c r="K1148">
        <v>1395787973</v>
      </c>
      <c r="L1148" s="14">
        <f>(((K1148/60)/60)/24)+DATE(1970,1,1)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>SUM(E1148/D1148)*100</f>
        <v>8.8333333333333339</v>
      </c>
      <c r="R1148" s="20">
        <f>SUM(E1148/N1148)</f>
        <v>44.166666666666664</v>
      </c>
      <c r="S1148" t="s">
        <v>8336</v>
      </c>
      <c r="T1148" t="s">
        <v>8337</v>
      </c>
    </row>
    <row r="1149" spans="1:20" ht="16.5" customHeight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>(((I1149/60)/60)/24)+DATE(1970,1,1)</f>
        <v>41931.972025462965</v>
      </c>
      <c r="K1149">
        <v>1408576783</v>
      </c>
      <c r="L1149" s="14">
        <f>(((K1149/60)/60)/24)+DATE(1970,1,1)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>SUM(E1149/D1149)*100</f>
        <v>0</v>
      </c>
      <c r="R1149" s="20" t="e">
        <f>SUM(E1149/N1149)</f>
        <v>#DIV/0!</v>
      </c>
      <c r="S1149" t="s">
        <v>8336</v>
      </c>
      <c r="T1149" t="s">
        <v>8337</v>
      </c>
    </row>
    <row r="1150" spans="1:20" ht="16.5" customHeight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>(((I1150/60)/60)/24)+DATE(1970,1,1)</f>
        <v>42705.212743055556</v>
      </c>
      <c r="K1150">
        <v>1477973181</v>
      </c>
      <c r="L1150" s="14">
        <f>(((K1150/60)/60)/24)+DATE(1970,1,1)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>SUM(E1150/D1150)*100</f>
        <v>0.48666666666666669</v>
      </c>
      <c r="R1150" s="20">
        <f>SUM(E1150/N1150)</f>
        <v>24.333333333333332</v>
      </c>
      <c r="S1150" t="s">
        <v>8336</v>
      </c>
      <c r="T1150" t="s">
        <v>8337</v>
      </c>
    </row>
    <row r="1151" spans="1:20" ht="16.5" customHeight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>(((I1151/60)/60)/24)+DATE(1970,1,1)</f>
        <v>42537.71025462963</v>
      </c>
      <c r="K1151">
        <v>1463504566</v>
      </c>
      <c r="L1151" s="14">
        <f>(((K1151/60)/60)/24)+DATE(1970,1,1)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>SUM(E1151/D1151)*100</f>
        <v>0.15</v>
      </c>
      <c r="R1151" s="20">
        <f>SUM(E1151/N1151)</f>
        <v>37.5</v>
      </c>
      <c r="S1151" t="s">
        <v>8336</v>
      </c>
      <c r="T1151" t="s">
        <v>8337</v>
      </c>
    </row>
    <row r="1152" spans="1:20" ht="16.5" customHeight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>(((I1152/60)/60)/24)+DATE(1970,1,1)</f>
        <v>42377.954571759255</v>
      </c>
      <c r="K1152">
        <v>1447109675</v>
      </c>
      <c r="L1152" s="14">
        <f>(((K1152/60)/60)/24)+DATE(1970,1,1)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>SUM(E1152/D1152)*100</f>
        <v>10.08</v>
      </c>
      <c r="R1152" s="20">
        <f>SUM(E1152/N1152)</f>
        <v>42</v>
      </c>
      <c r="S1152" t="s">
        <v>8336</v>
      </c>
      <c r="T1152" t="s">
        <v>8337</v>
      </c>
    </row>
    <row r="1153" spans="1:20" ht="16.5" customHeight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>(((I1153/60)/60)/24)+DATE(1970,1,1)</f>
        <v>42254.102581018517</v>
      </c>
      <c r="K1153">
        <v>1439000863</v>
      </c>
      <c r="L1153" s="14">
        <f>(((K1153/60)/60)/24)+DATE(1970,1,1)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>SUM(E1153/D1153)*100</f>
        <v>0</v>
      </c>
      <c r="R1153" s="20" t="e">
        <f>SUM(E1153/N1153)</f>
        <v>#DIV/0!</v>
      </c>
      <c r="S1153" t="s">
        <v>8336</v>
      </c>
      <c r="T1153" t="s">
        <v>8337</v>
      </c>
    </row>
    <row r="1154" spans="1:20" ht="16.5" customHeight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>(((I1154/60)/60)/24)+DATE(1970,1,1)</f>
        <v>42139.709629629629</v>
      </c>
      <c r="K1154">
        <v>1429117312</v>
      </c>
      <c r="L1154" s="14">
        <f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>SUM(E1154/D1154)*100</f>
        <v>5.6937500000000005</v>
      </c>
      <c r="R1154" s="20">
        <f>SUM(E1154/N1154)</f>
        <v>60.733333333333334</v>
      </c>
      <c r="S1154" t="s">
        <v>8336</v>
      </c>
      <c r="T1154" t="s">
        <v>8337</v>
      </c>
    </row>
    <row r="1155" spans="1:20" ht="16.5" customHeight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>(((I1155/60)/60)/24)+DATE(1970,1,1)</f>
        <v>42173.714178240742</v>
      </c>
      <c r="K1155">
        <v>1432055305</v>
      </c>
      <c r="L1155" s="14">
        <f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>SUM(E1155/D1155)*100</f>
        <v>0.625</v>
      </c>
      <c r="R1155" s="20">
        <f>SUM(E1155/N1155)</f>
        <v>50</v>
      </c>
      <c r="S1155" t="s">
        <v>8336</v>
      </c>
      <c r="T1155" t="s">
        <v>8337</v>
      </c>
    </row>
    <row r="1156" spans="1:20" ht="16.5" customHeight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>(((I1156/60)/60)/24)+DATE(1970,1,1)</f>
        <v>42253.108865740738</v>
      </c>
      <c r="K1156">
        <v>1438915006</v>
      </c>
      <c r="L1156" s="14">
        <f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>SUM(E1156/D1156)*100</f>
        <v>6.5</v>
      </c>
      <c r="R1156" s="20">
        <f>SUM(E1156/N1156)</f>
        <v>108.33333333333333</v>
      </c>
      <c r="S1156" t="s">
        <v>8336</v>
      </c>
      <c r="T1156" t="s">
        <v>8337</v>
      </c>
    </row>
    <row r="1157" spans="1:20" ht="16.5" customHeight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>(((I1157/60)/60)/24)+DATE(1970,1,1)</f>
        <v>41865.763981481483</v>
      </c>
      <c r="K1157">
        <v>1405448408</v>
      </c>
      <c r="L1157" s="14">
        <f>(((K1157/60)/60)/24)+DATE(1970,1,1)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>SUM(E1157/D1157)*100</f>
        <v>0.752</v>
      </c>
      <c r="R1157" s="20">
        <f>SUM(E1157/N1157)</f>
        <v>23.5</v>
      </c>
      <c r="S1157" t="s">
        <v>8336</v>
      </c>
      <c r="T1157" t="s">
        <v>8337</v>
      </c>
    </row>
    <row r="1158" spans="1:20" ht="16.5" customHeight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>(((I1158/60)/60)/24)+DATE(1970,1,1)</f>
        <v>42059.07131944444</v>
      </c>
      <c r="K1158">
        <v>1422150162</v>
      </c>
      <c r="L1158" s="14">
        <f>(((K1158/60)/60)/24)+DATE(1970,1,1)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>SUM(E1158/D1158)*100</f>
        <v>0</v>
      </c>
      <c r="R1158" s="20" t="e">
        <f>SUM(E1158/N1158)</f>
        <v>#DIV/0!</v>
      </c>
      <c r="S1158" t="s">
        <v>8336</v>
      </c>
      <c r="T1158" t="s">
        <v>8337</v>
      </c>
    </row>
    <row r="1159" spans="1:20" ht="16.5" customHeight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>(((I1159/60)/60)/24)+DATE(1970,1,1)</f>
        <v>41978.669907407413</v>
      </c>
      <c r="K1159">
        <v>1412607880</v>
      </c>
      <c r="L1159" s="14">
        <f>(((K1159/60)/60)/24)+DATE(1970,1,1)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>SUM(E1159/D1159)*100</f>
        <v>1.51</v>
      </c>
      <c r="R1159" s="20">
        <f>SUM(E1159/N1159)</f>
        <v>50.333333333333336</v>
      </c>
      <c r="S1159" t="s">
        <v>8336</v>
      </c>
      <c r="T1159" t="s">
        <v>8337</v>
      </c>
    </row>
    <row r="1160" spans="1:20" ht="16.5" customHeight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>(((I1160/60)/60)/24)+DATE(1970,1,1)</f>
        <v>41982.09175925926</v>
      </c>
      <c r="K1160">
        <v>1415499128</v>
      </c>
      <c r="L1160" s="14">
        <f>(((K1160/60)/60)/24)+DATE(1970,1,1)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>SUM(E1160/D1160)*100</f>
        <v>0.46666666666666673</v>
      </c>
      <c r="R1160" s="20">
        <f>SUM(E1160/N1160)</f>
        <v>11.666666666666666</v>
      </c>
      <c r="S1160" t="s">
        <v>8336</v>
      </c>
      <c r="T1160" t="s">
        <v>8337</v>
      </c>
    </row>
    <row r="1161" spans="1:20" ht="16.5" customHeight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>(((I1161/60)/60)/24)+DATE(1970,1,1)</f>
        <v>42185.65625</v>
      </c>
      <c r="K1161">
        <v>1433006765</v>
      </c>
      <c r="L1161" s="14">
        <f>(((K1161/60)/60)/24)+DATE(1970,1,1)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>SUM(E1161/D1161)*100</f>
        <v>0</v>
      </c>
      <c r="R1161" s="20" t="e">
        <f>SUM(E1161/N1161)</f>
        <v>#DIV/0!</v>
      </c>
      <c r="S1161" t="s">
        <v>8336</v>
      </c>
      <c r="T1161" t="s">
        <v>8337</v>
      </c>
    </row>
    <row r="1162" spans="1:20" ht="16.5" customHeight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>(((I1162/60)/60)/24)+DATE(1970,1,1)</f>
        <v>42091.113263888896</v>
      </c>
      <c r="K1162">
        <v>1424922186</v>
      </c>
      <c r="L1162" s="14">
        <f>(((K1162/60)/60)/24)+DATE(1970,1,1)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>SUM(E1162/D1162)*100</f>
        <v>3.85</v>
      </c>
      <c r="R1162" s="20">
        <f>SUM(E1162/N1162)</f>
        <v>60.789473684210527</v>
      </c>
      <c r="S1162" t="s">
        <v>8336</v>
      </c>
      <c r="T1162" t="s">
        <v>8337</v>
      </c>
    </row>
    <row r="1163" spans="1:20" ht="16.5" customHeight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>(((I1163/60)/60)/24)+DATE(1970,1,1)</f>
        <v>42143.629502314812</v>
      </c>
      <c r="K1163">
        <v>1430233589</v>
      </c>
      <c r="L1163" s="14">
        <f>(((K1163/60)/60)/24)+DATE(1970,1,1)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>SUM(E1163/D1163)*100</f>
        <v>0</v>
      </c>
      <c r="R1163" s="20" t="e">
        <f>SUM(E1163/N1163)</f>
        <v>#DIV/0!</v>
      </c>
      <c r="S1163" t="s">
        <v>8336</v>
      </c>
      <c r="T1163" t="s">
        <v>8337</v>
      </c>
    </row>
    <row r="1164" spans="1:20" ht="16.5" customHeight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>(((I1164/60)/60)/24)+DATE(1970,1,1)</f>
        <v>41907.683611111112</v>
      </c>
      <c r="K1164">
        <v>1408983864</v>
      </c>
      <c r="L1164" s="14">
        <f>(((K1164/60)/60)/24)+DATE(1970,1,1)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>SUM(E1164/D1164)*100</f>
        <v>5.8333333333333341E-2</v>
      </c>
      <c r="R1164" s="20">
        <f>SUM(E1164/N1164)</f>
        <v>17.5</v>
      </c>
      <c r="S1164" t="s">
        <v>8336</v>
      </c>
      <c r="T1164" t="s">
        <v>8337</v>
      </c>
    </row>
    <row r="1165" spans="1:20" ht="16.5" customHeight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>(((I1165/60)/60)/24)+DATE(1970,1,1)</f>
        <v>41860.723611111112</v>
      </c>
      <c r="K1165">
        <v>1405012920</v>
      </c>
      <c r="L1165" s="14">
        <f>(((K1165/60)/60)/24)+DATE(1970,1,1)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>SUM(E1165/D1165)*100</f>
        <v>0</v>
      </c>
      <c r="R1165" s="20" t="e">
        <f>SUM(E1165/N1165)</f>
        <v>#DIV/0!</v>
      </c>
      <c r="S1165" t="s">
        <v>8336</v>
      </c>
      <c r="T1165" t="s">
        <v>8337</v>
      </c>
    </row>
    <row r="1166" spans="1:20" ht="16.5" customHeight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>(((I1166/60)/60)/24)+DATE(1970,1,1)</f>
        <v>42539.724328703705</v>
      </c>
      <c r="K1166">
        <v>1463678582</v>
      </c>
      <c r="L1166" s="14">
        <f>(((K1166/60)/60)/24)+DATE(1970,1,1)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>SUM(E1166/D1166)*100</f>
        <v>0</v>
      </c>
      <c r="R1166" s="20" t="e">
        <f>SUM(E1166/N1166)</f>
        <v>#DIV/0!</v>
      </c>
      <c r="S1166" t="s">
        <v>8336</v>
      </c>
      <c r="T1166" t="s">
        <v>8337</v>
      </c>
    </row>
    <row r="1167" spans="1:20" ht="16.5" customHeight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>(((I1167/60)/60)/24)+DATE(1970,1,1)</f>
        <v>41826.214467592588</v>
      </c>
      <c r="K1167">
        <v>1401685730</v>
      </c>
      <c r="L1167" s="14">
        <f>(((K1167/60)/60)/24)+DATE(1970,1,1)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>SUM(E1167/D1167)*100</f>
        <v>20.705000000000002</v>
      </c>
      <c r="R1167" s="20">
        <f>SUM(E1167/N1167)</f>
        <v>82.82</v>
      </c>
      <c r="S1167" t="s">
        <v>8336</v>
      </c>
      <c r="T1167" t="s">
        <v>8337</v>
      </c>
    </row>
    <row r="1168" spans="1:20" ht="16.5" customHeight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>(((I1168/60)/60)/24)+DATE(1970,1,1)</f>
        <v>42181.166666666672</v>
      </c>
      <c r="K1168">
        <v>1432640342</v>
      </c>
      <c r="L1168" s="14">
        <f>(((K1168/60)/60)/24)+DATE(1970,1,1)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>SUM(E1168/D1168)*100</f>
        <v>19.139999999999997</v>
      </c>
      <c r="R1168" s="20">
        <f>SUM(E1168/N1168)</f>
        <v>358.875</v>
      </c>
      <c r="S1168" t="s">
        <v>8336</v>
      </c>
      <c r="T1168" t="s">
        <v>8337</v>
      </c>
    </row>
    <row r="1169" spans="1:20" ht="16.5" customHeight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>(((I1169/60)/60)/24)+DATE(1970,1,1)</f>
        <v>41894.734895833331</v>
      </c>
      <c r="K1169">
        <v>1407865095</v>
      </c>
      <c r="L1169" s="14">
        <f>(((K1169/60)/60)/24)+DATE(1970,1,1)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>SUM(E1169/D1169)*100</f>
        <v>1.6316666666666666</v>
      </c>
      <c r="R1169" s="20">
        <f>SUM(E1169/N1169)</f>
        <v>61.1875</v>
      </c>
      <c r="S1169" t="s">
        <v>8336</v>
      </c>
      <c r="T1169" t="s">
        <v>8337</v>
      </c>
    </row>
    <row r="1170" spans="1:20" ht="16.5" customHeight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>(((I1170/60)/60)/24)+DATE(1970,1,1)</f>
        <v>42635.053993055553</v>
      </c>
      <c r="K1170">
        <v>1471915065</v>
      </c>
      <c r="L1170" s="14">
        <f>(((K1170/60)/60)/24)+DATE(1970,1,1)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>SUM(E1170/D1170)*100</f>
        <v>5.6666666666666661</v>
      </c>
      <c r="R1170" s="20">
        <f>SUM(E1170/N1170)</f>
        <v>340</v>
      </c>
      <c r="S1170" t="s">
        <v>8336</v>
      </c>
      <c r="T1170" t="s">
        <v>8337</v>
      </c>
    </row>
    <row r="1171" spans="1:20" ht="16.5" customHeight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>(((I1171/60)/60)/24)+DATE(1970,1,1)</f>
        <v>42057.353738425925</v>
      </c>
      <c r="K1171">
        <v>1422001763</v>
      </c>
      <c r="L1171" s="14">
        <f>(((K1171/60)/60)/24)+DATE(1970,1,1)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>SUM(E1171/D1171)*100</f>
        <v>0.16999999999999998</v>
      </c>
      <c r="R1171" s="20">
        <f>SUM(E1171/N1171)</f>
        <v>5.666666666666667</v>
      </c>
      <c r="S1171" t="s">
        <v>8336</v>
      </c>
      <c r="T1171" t="s">
        <v>8337</v>
      </c>
    </row>
    <row r="1172" spans="1:20" ht="16.5" customHeight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>(((I1172/60)/60)/24)+DATE(1970,1,1)</f>
        <v>42154.893182870372</v>
      </c>
      <c r="K1172">
        <v>1430429171</v>
      </c>
      <c r="L1172" s="14">
        <f>(((K1172/60)/60)/24)+DATE(1970,1,1)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>SUM(E1172/D1172)*100</f>
        <v>0.4</v>
      </c>
      <c r="R1172" s="20">
        <f>SUM(E1172/N1172)</f>
        <v>50</v>
      </c>
      <c r="S1172" t="s">
        <v>8336</v>
      </c>
      <c r="T1172" t="s">
        <v>8337</v>
      </c>
    </row>
    <row r="1173" spans="1:20" ht="16.5" customHeight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>(((I1173/60)/60)/24)+DATE(1970,1,1)</f>
        <v>41956.846377314811</v>
      </c>
      <c r="K1173">
        <v>1414351127</v>
      </c>
      <c r="L1173" s="14">
        <f>(((K1173/60)/60)/24)+DATE(1970,1,1)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>SUM(E1173/D1173)*100</f>
        <v>0.1</v>
      </c>
      <c r="R1173" s="20">
        <f>SUM(E1173/N1173)</f>
        <v>25</v>
      </c>
      <c r="S1173" t="s">
        <v>8336</v>
      </c>
      <c r="T1173" t="s">
        <v>8337</v>
      </c>
    </row>
    <row r="1174" spans="1:20" ht="16.5" customHeight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>(((I1174/60)/60)/24)+DATE(1970,1,1)</f>
        <v>41871.682314814818</v>
      </c>
      <c r="K1174">
        <v>1405959752</v>
      </c>
      <c r="L1174" s="14">
        <f>(((K1174/60)/60)/24)+DATE(1970,1,1)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>SUM(E1174/D1174)*100</f>
        <v>0</v>
      </c>
      <c r="R1174" s="20" t="e">
        <f>SUM(E1174/N1174)</f>
        <v>#DIV/0!</v>
      </c>
      <c r="S1174" t="s">
        <v>8336</v>
      </c>
      <c r="T1174" t="s">
        <v>8337</v>
      </c>
    </row>
    <row r="1175" spans="1:20" ht="16.5" customHeight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>(((I1175/60)/60)/24)+DATE(1970,1,1)</f>
        <v>42219.185844907406</v>
      </c>
      <c r="K1175">
        <v>1435552057</v>
      </c>
      <c r="L1175" s="14">
        <f>(((K1175/60)/60)/24)+DATE(1970,1,1)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>SUM(E1175/D1175)*100</f>
        <v>2.4E-2</v>
      </c>
      <c r="R1175" s="20">
        <f>SUM(E1175/N1175)</f>
        <v>30</v>
      </c>
      <c r="S1175" t="s">
        <v>8336</v>
      </c>
      <c r="T1175" t="s">
        <v>8337</v>
      </c>
    </row>
    <row r="1176" spans="1:20" ht="16.5" customHeight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>(((I1176/60)/60)/24)+DATE(1970,1,1)</f>
        <v>42498.84174768519</v>
      </c>
      <c r="K1176">
        <v>1460146327</v>
      </c>
      <c r="L1176" s="14">
        <f>(((K1176/60)/60)/24)+DATE(1970,1,1)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>SUM(E1176/D1176)*100</f>
        <v>5.9066666666666672</v>
      </c>
      <c r="R1176" s="20">
        <f>SUM(E1176/N1176)</f>
        <v>46.631578947368418</v>
      </c>
      <c r="S1176" t="s">
        <v>8336</v>
      </c>
      <c r="T1176" t="s">
        <v>8337</v>
      </c>
    </row>
    <row r="1177" spans="1:20" ht="16.5" customHeight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>(((I1177/60)/60)/24)+DATE(1970,1,1)</f>
        <v>42200.728460648148</v>
      </c>
      <c r="K1177">
        <v>1434389339</v>
      </c>
      <c r="L1177" s="14">
        <f>(((K1177/60)/60)/24)+DATE(1970,1,1)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>SUM(E1177/D1177)*100</f>
        <v>2.9250000000000003</v>
      </c>
      <c r="R1177" s="20">
        <f>SUM(E1177/N1177)</f>
        <v>65</v>
      </c>
      <c r="S1177" t="s">
        <v>8336</v>
      </c>
      <c r="T1177" t="s">
        <v>8337</v>
      </c>
    </row>
    <row r="1178" spans="1:20" ht="16.5" customHeight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>(((I1178/60)/60)/24)+DATE(1970,1,1)</f>
        <v>42800.541666666672</v>
      </c>
      <c r="K1178">
        <v>1484094498</v>
      </c>
      <c r="L1178" s="14">
        <f>(((K1178/60)/60)/24)+DATE(1970,1,1)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>SUM(E1178/D1178)*100</f>
        <v>5.7142857142857143E-3</v>
      </c>
      <c r="R1178" s="20">
        <f>SUM(E1178/N1178)</f>
        <v>10</v>
      </c>
      <c r="S1178" t="s">
        <v>8336</v>
      </c>
      <c r="T1178" t="s">
        <v>8337</v>
      </c>
    </row>
    <row r="1179" spans="1:20" ht="16.5" customHeight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>(((I1179/60)/60)/24)+DATE(1970,1,1)</f>
        <v>41927.660833333335</v>
      </c>
      <c r="K1179">
        <v>1410796296</v>
      </c>
      <c r="L1179" s="14">
        <f>(((K1179/60)/60)/24)+DATE(1970,1,1)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>SUM(E1179/D1179)*100</f>
        <v>0</v>
      </c>
      <c r="R1179" s="20" t="e">
        <f>SUM(E1179/N1179)</f>
        <v>#DIV/0!</v>
      </c>
      <c r="S1179" t="s">
        <v>8336</v>
      </c>
      <c r="T1179" t="s">
        <v>8337</v>
      </c>
    </row>
    <row r="1180" spans="1:20" ht="16.5" customHeight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>(((I1180/60)/60)/24)+DATE(1970,1,1)</f>
        <v>41867.905694444446</v>
      </c>
      <c r="K1180">
        <v>1405633452</v>
      </c>
      <c r="L1180" s="14">
        <f>(((K1180/60)/60)/24)+DATE(1970,1,1)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>SUM(E1180/D1180)*100</f>
        <v>6.6666666666666671E-3</v>
      </c>
      <c r="R1180" s="20">
        <f>SUM(E1180/N1180)</f>
        <v>5</v>
      </c>
      <c r="S1180" t="s">
        <v>8336</v>
      </c>
      <c r="T1180" t="s">
        <v>8337</v>
      </c>
    </row>
    <row r="1181" spans="1:20" ht="16.5" customHeight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>(((I1181/60)/60)/24)+DATE(1970,1,1)</f>
        <v>42305.720219907409</v>
      </c>
      <c r="K1181">
        <v>1443460627</v>
      </c>
      <c r="L1181" s="14">
        <f>(((K1181/60)/60)/24)+DATE(1970,1,1)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>SUM(E1181/D1181)*100</f>
        <v>5.3333333333333339</v>
      </c>
      <c r="R1181" s="20">
        <f>SUM(E1181/N1181)</f>
        <v>640</v>
      </c>
      <c r="S1181" t="s">
        <v>8336</v>
      </c>
      <c r="T1181" t="s">
        <v>8337</v>
      </c>
    </row>
    <row r="1182" spans="1:20" ht="16.5" customHeight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>(((I1182/60)/60)/24)+DATE(1970,1,1)</f>
        <v>41818.806875000002</v>
      </c>
      <c r="K1182">
        <v>1400786514</v>
      </c>
      <c r="L1182" s="14">
        <f>(((K1182/60)/60)/24)+DATE(1970,1,1)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>SUM(E1182/D1182)*100</f>
        <v>11.75</v>
      </c>
      <c r="R1182" s="20">
        <f>SUM(E1182/N1182)</f>
        <v>69.117647058823536</v>
      </c>
      <c r="S1182" t="s">
        <v>8336</v>
      </c>
      <c r="T1182" t="s">
        <v>8337</v>
      </c>
    </row>
    <row r="1183" spans="1:20" ht="16.5" customHeight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>(((I1183/60)/60)/24)+DATE(1970,1,1)</f>
        <v>42064.339363425926</v>
      </c>
      <c r="K1183">
        <v>1422605321</v>
      </c>
      <c r="L1183" s="14">
        <f>(((K1183/60)/60)/24)+DATE(1970,1,1)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>SUM(E1183/D1183)*100</f>
        <v>8.0000000000000002E-3</v>
      </c>
      <c r="R1183" s="20">
        <f>SUM(E1183/N1183)</f>
        <v>1.3333333333333333</v>
      </c>
      <c r="S1183" t="s">
        <v>8336</v>
      </c>
      <c r="T1183" t="s">
        <v>8337</v>
      </c>
    </row>
    <row r="1184" spans="1:20" ht="16.5" customHeight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>(((I1184/60)/60)/24)+DATE(1970,1,1)</f>
        <v>42747.695833333331</v>
      </c>
      <c r="K1184">
        <v>1482609088</v>
      </c>
      <c r="L1184" s="14">
        <f>(((K1184/60)/60)/24)+DATE(1970,1,1)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>SUM(E1184/D1184)*100</f>
        <v>4.2</v>
      </c>
      <c r="R1184" s="20">
        <f>SUM(E1184/N1184)</f>
        <v>10.5</v>
      </c>
      <c r="S1184" t="s">
        <v>8336</v>
      </c>
      <c r="T1184" t="s">
        <v>8337</v>
      </c>
    </row>
    <row r="1185" spans="1:20" ht="16.5" customHeight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>(((I1185/60)/60)/24)+DATE(1970,1,1)</f>
        <v>42676.165972222225</v>
      </c>
      <c r="K1185">
        <v>1476391223</v>
      </c>
      <c r="L1185" s="14">
        <f>(((K1185/60)/60)/24)+DATE(1970,1,1)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>SUM(E1185/D1185)*100</f>
        <v>4</v>
      </c>
      <c r="R1185" s="20">
        <f>SUM(E1185/N1185)</f>
        <v>33.333333333333336</v>
      </c>
      <c r="S1185" t="s">
        <v>8336</v>
      </c>
      <c r="T1185" t="s">
        <v>8337</v>
      </c>
    </row>
    <row r="1186" spans="1:20" ht="16.5" customHeight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>(((I1186/60)/60)/24)+DATE(1970,1,1)</f>
        <v>42772.599664351852</v>
      </c>
      <c r="K1186">
        <v>1483712611</v>
      </c>
      <c r="L1186" s="14">
        <f>(((K1186/60)/60)/24)+DATE(1970,1,1)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>SUM(E1186/D1186)*100</f>
        <v>104.93636363636362</v>
      </c>
      <c r="R1186" s="20">
        <f>SUM(E1186/N1186)</f>
        <v>61.562666666666665</v>
      </c>
      <c r="S1186" t="s">
        <v>8338</v>
      </c>
      <c r="T1186" t="s">
        <v>8339</v>
      </c>
    </row>
    <row r="1187" spans="1:20" ht="16.5" customHeight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>(((I1187/60)/60)/24)+DATE(1970,1,1)</f>
        <v>42163.166666666672</v>
      </c>
      <c r="K1187">
        <v>1430945149</v>
      </c>
      <c r="L1187" s="14">
        <f>(((K1187/60)/60)/24)+DATE(1970,1,1)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>SUM(E1187/D1187)*100</f>
        <v>105.44</v>
      </c>
      <c r="R1187" s="20">
        <f>SUM(E1187/N1187)</f>
        <v>118.73873873873873</v>
      </c>
      <c r="S1187" t="s">
        <v>8338</v>
      </c>
      <c r="T1187" t="s">
        <v>8339</v>
      </c>
    </row>
    <row r="1188" spans="1:20" ht="16.5" customHeight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>(((I1188/60)/60)/24)+DATE(1970,1,1)</f>
        <v>42156.945833333331</v>
      </c>
      <c r="K1188">
        <v>1430340195</v>
      </c>
      <c r="L1188" s="14">
        <f>(((K1188/60)/60)/24)+DATE(1970,1,1)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>SUM(E1188/D1188)*100</f>
        <v>106.73333333333332</v>
      </c>
      <c r="R1188" s="20">
        <f>SUM(E1188/N1188)</f>
        <v>65.081300813008127</v>
      </c>
      <c r="S1188" t="s">
        <v>8338</v>
      </c>
      <c r="T1188" t="s">
        <v>8339</v>
      </c>
    </row>
    <row r="1189" spans="1:20" ht="16.5" customHeight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>(((I1189/60)/60)/24)+DATE(1970,1,1)</f>
        <v>42141.75</v>
      </c>
      <c r="K1189">
        <v>1429133323</v>
      </c>
      <c r="L1189" s="14">
        <f>(((K1189/60)/60)/24)+DATE(1970,1,1)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>SUM(E1189/D1189)*100</f>
        <v>104.12571428571428</v>
      </c>
      <c r="R1189" s="20">
        <f>SUM(E1189/N1189)</f>
        <v>130.15714285714284</v>
      </c>
      <c r="S1189" t="s">
        <v>8338</v>
      </c>
      <c r="T1189" t="s">
        <v>8339</v>
      </c>
    </row>
    <row r="1190" spans="1:20" ht="16.5" customHeight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>(((I1190/60)/60)/24)+DATE(1970,1,1)</f>
        <v>42732.700694444444</v>
      </c>
      <c r="K1190">
        <v>1481129340</v>
      </c>
      <c r="L1190" s="14">
        <f>(((K1190/60)/60)/24)+DATE(1970,1,1)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>SUM(E1190/D1190)*100</f>
        <v>160.54999999999998</v>
      </c>
      <c r="R1190" s="20">
        <f>SUM(E1190/N1190)</f>
        <v>37.776470588235291</v>
      </c>
      <c r="S1190" t="s">
        <v>8338</v>
      </c>
      <c r="T1190" t="s">
        <v>8339</v>
      </c>
    </row>
    <row r="1191" spans="1:20" ht="16.5" customHeight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>(((I1191/60)/60)/24)+DATE(1970,1,1)</f>
        <v>42550.979108796295</v>
      </c>
      <c r="K1191">
        <v>1465428595</v>
      </c>
      <c r="L1191" s="14">
        <f>(((K1191/60)/60)/24)+DATE(1970,1,1)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>SUM(E1191/D1191)*100</f>
        <v>107.77777777777777</v>
      </c>
      <c r="R1191" s="20">
        <f>SUM(E1191/N1191)</f>
        <v>112.79069767441861</v>
      </c>
      <c r="S1191" t="s">
        <v>8338</v>
      </c>
      <c r="T1191" t="s">
        <v>8339</v>
      </c>
    </row>
    <row r="1192" spans="1:20" ht="16.5" customHeight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>(((I1192/60)/60)/24)+DATE(1970,1,1)</f>
        <v>41882.665798611109</v>
      </c>
      <c r="K1192">
        <v>1406908725</v>
      </c>
      <c r="L1192" s="14">
        <f>(((K1192/60)/60)/24)+DATE(1970,1,1)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>SUM(E1192/D1192)*100</f>
        <v>135</v>
      </c>
      <c r="R1192" s="20">
        <f>SUM(E1192/N1192)</f>
        <v>51.92307692307692</v>
      </c>
      <c r="S1192" t="s">
        <v>8338</v>
      </c>
      <c r="T1192" t="s">
        <v>8339</v>
      </c>
    </row>
    <row r="1193" spans="1:20" ht="16.5" customHeight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>(((I1193/60)/60)/24)+DATE(1970,1,1)</f>
        <v>42449.562037037031</v>
      </c>
      <c r="K1193">
        <v>1455892160</v>
      </c>
      <c r="L1193" s="14">
        <f>(((K1193/60)/60)/24)+DATE(1970,1,1)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>SUM(E1193/D1193)*100</f>
        <v>109.07407407407408</v>
      </c>
      <c r="R1193" s="20">
        <f>SUM(E1193/N1193)</f>
        <v>89.242424242424249</v>
      </c>
      <c r="S1193" t="s">
        <v>8338</v>
      </c>
      <c r="T1193" t="s">
        <v>8339</v>
      </c>
    </row>
    <row r="1194" spans="1:20" ht="16.5" customHeight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>(((I1194/60)/60)/24)+DATE(1970,1,1)</f>
        <v>42777.506689814814</v>
      </c>
      <c r="K1194">
        <v>1484222978</v>
      </c>
      <c r="L1194" s="14">
        <f>(((K1194/60)/60)/24)+DATE(1970,1,1)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>SUM(E1194/D1194)*100</f>
        <v>290</v>
      </c>
      <c r="R1194" s="20">
        <f>SUM(E1194/N1194)</f>
        <v>19.333333333333332</v>
      </c>
      <c r="S1194" t="s">
        <v>8338</v>
      </c>
      <c r="T1194" t="s">
        <v>8339</v>
      </c>
    </row>
    <row r="1195" spans="1:20" ht="16.5" customHeight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>(((I1195/60)/60)/24)+DATE(1970,1,1)</f>
        <v>42469.734409722223</v>
      </c>
      <c r="K1195">
        <v>1455043053</v>
      </c>
      <c r="L1195" s="14">
        <f>(((K1195/60)/60)/24)+DATE(1970,1,1)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>SUM(E1195/D1195)*100</f>
        <v>103.95714285714286</v>
      </c>
      <c r="R1195" s="20">
        <f>SUM(E1195/N1195)</f>
        <v>79.967032967032964</v>
      </c>
      <c r="S1195" t="s">
        <v>8338</v>
      </c>
      <c r="T1195" t="s">
        <v>8339</v>
      </c>
    </row>
    <row r="1196" spans="1:20" ht="16.5" customHeight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>(((I1196/60)/60)/24)+DATE(1970,1,1)</f>
        <v>42102.488182870366</v>
      </c>
      <c r="K1196">
        <v>1425901379</v>
      </c>
      <c r="L1196" s="14">
        <f>(((K1196/60)/60)/24)+DATE(1970,1,1)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>SUM(E1196/D1196)*100</f>
        <v>322.24</v>
      </c>
      <c r="R1196" s="20">
        <f>SUM(E1196/N1196)</f>
        <v>56.414565826330531</v>
      </c>
      <c r="S1196" t="s">
        <v>8338</v>
      </c>
      <c r="T1196" t="s">
        <v>8339</v>
      </c>
    </row>
    <row r="1197" spans="1:20" ht="16.5" customHeight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>(((I1197/60)/60)/24)+DATE(1970,1,1)</f>
        <v>42358.375</v>
      </c>
      <c r="K1197">
        <v>1445415653</v>
      </c>
      <c r="L1197" s="14">
        <f>(((K1197/60)/60)/24)+DATE(1970,1,1)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>SUM(E1197/D1197)*100</f>
        <v>135</v>
      </c>
      <c r="R1197" s="20">
        <f>SUM(E1197/N1197)</f>
        <v>79.411764705882348</v>
      </c>
      <c r="S1197" t="s">
        <v>8338</v>
      </c>
      <c r="T1197" t="s">
        <v>8339</v>
      </c>
    </row>
    <row r="1198" spans="1:20" ht="16.5" customHeight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>(((I1198/60)/60)/24)+DATE(1970,1,1)</f>
        <v>42356.818738425922</v>
      </c>
      <c r="K1198">
        <v>1447875539</v>
      </c>
      <c r="L1198" s="14">
        <f>(((K1198/60)/60)/24)+DATE(1970,1,1)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>SUM(E1198/D1198)*100</f>
        <v>269.91034482758624</v>
      </c>
      <c r="R1198" s="20">
        <f>SUM(E1198/N1198)</f>
        <v>76.439453125</v>
      </c>
      <c r="S1198" t="s">
        <v>8338</v>
      </c>
      <c r="T1198" t="s">
        <v>8339</v>
      </c>
    </row>
    <row r="1199" spans="1:20" ht="16.5" customHeight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>(((I1199/60)/60)/24)+DATE(1970,1,1)</f>
        <v>42534.249305555553</v>
      </c>
      <c r="K1199">
        <v>1463155034</v>
      </c>
      <c r="L1199" s="14">
        <f>(((K1199/60)/60)/24)+DATE(1970,1,1)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>SUM(E1199/D1199)*100</f>
        <v>253.29333333333332</v>
      </c>
      <c r="R1199" s="20">
        <f>SUM(E1199/N1199)</f>
        <v>121</v>
      </c>
      <c r="S1199" t="s">
        <v>8338</v>
      </c>
      <c r="T1199" t="s">
        <v>8339</v>
      </c>
    </row>
    <row r="1200" spans="1:20" ht="16.5" customHeight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>(((I1200/60)/60)/24)+DATE(1970,1,1)</f>
        <v>42369.125</v>
      </c>
      <c r="K1200">
        <v>1448463086</v>
      </c>
      <c r="L1200" s="14">
        <f>(((K1200/60)/60)/24)+DATE(1970,1,1)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>SUM(E1200/D1200)*100</f>
        <v>260.59999999999997</v>
      </c>
      <c r="R1200" s="20">
        <f>SUM(E1200/N1200)</f>
        <v>54.616766467065865</v>
      </c>
      <c r="S1200" t="s">
        <v>8338</v>
      </c>
      <c r="T1200" t="s">
        <v>8339</v>
      </c>
    </row>
    <row r="1201" spans="1:20" ht="16.5" customHeight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>(((I1201/60)/60)/24)+DATE(1970,1,1)</f>
        <v>42193.770833333328</v>
      </c>
      <c r="K1201">
        <v>1433615400</v>
      </c>
      <c r="L1201" s="14">
        <f>(((K1201/60)/60)/24)+DATE(1970,1,1)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>SUM(E1201/D1201)*100</f>
        <v>101.31677953348381</v>
      </c>
      <c r="R1201" s="20">
        <f>SUM(E1201/N1201)</f>
        <v>299.22222222222223</v>
      </c>
      <c r="S1201" t="s">
        <v>8338</v>
      </c>
      <c r="T1201" t="s">
        <v>8339</v>
      </c>
    </row>
    <row r="1202" spans="1:20" ht="16.5" customHeight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>(((I1202/60)/60)/24)+DATE(1970,1,1)</f>
        <v>42110.477500000001</v>
      </c>
      <c r="K1202">
        <v>1427369256</v>
      </c>
      <c r="L1202" s="14">
        <f>(((K1202/60)/60)/24)+DATE(1970,1,1)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>SUM(E1202/D1202)*100</f>
        <v>125.60416666666667</v>
      </c>
      <c r="R1202" s="20">
        <f>SUM(E1202/N1202)</f>
        <v>58.533980582524272</v>
      </c>
      <c r="S1202" t="s">
        <v>8338</v>
      </c>
      <c r="T1202" t="s">
        <v>8339</v>
      </c>
    </row>
    <row r="1203" spans="1:20" ht="16.5" customHeight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>(((I1203/60)/60)/24)+DATE(1970,1,1)</f>
        <v>42566.60701388889</v>
      </c>
      <c r="K1203">
        <v>1466001246</v>
      </c>
      <c r="L1203" s="14">
        <f>(((K1203/60)/60)/24)+DATE(1970,1,1)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>SUM(E1203/D1203)*100</f>
        <v>102.43783333333334</v>
      </c>
      <c r="R1203" s="20">
        <f>SUM(E1203/N1203)</f>
        <v>55.371801801801809</v>
      </c>
      <c r="S1203" t="s">
        <v>8338</v>
      </c>
      <c r="T1203" t="s">
        <v>8339</v>
      </c>
    </row>
    <row r="1204" spans="1:20" ht="16.5" customHeight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>(((I1204/60)/60)/24)+DATE(1970,1,1)</f>
        <v>42182.288819444439</v>
      </c>
      <c r="K1204">
        <v>1432796154</v>
      </c>
      <c r="L1204" s="14">
        <f>(((K1204/60)/60)/24)+DATE(1970,1,1)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>SUM(E1204/D1204)*100</f>
        <v>199.244</v>
      </c>
      <c r="R1204" s="20">
        <f>SUM(E1204/N1204)</f>
        <v>183.80442804428046</v>
      </c>
      <c r="S1204" t="s">
        <v>8338</v>
      </c>
      <c r="T1204" t="s">
        <v>8339</v>
      </c>
    </row>
    <row r="1205" spans="1:20" ht="16.5" customHeight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>(((I1205/60)/60)/24)+DATE(1970,1,1)</f>
        <v>42155.614895833336</v>
      </c>
      <c r="K1205">
        <v>1430491527</v>
      </c>
      <c r="L1205" s="14">
        <f>(((K1205/60)/60)/24)+DATE(1970,1,1)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>SUM(E1205/D1205)*100</f>
        <v>102.45398773006136</v>
      </c>
      <c r="R1205" s="20">
        <f>SUM(E1205/N1205)</f>
        <v>165.34653465346534</v>
      </c>
      <c r="S1205" t="s">
        <v>8338</v>
      </c>
      <c r="T1205" t="s">
        <v>8339</v>
      </c>
    </row>
    <row r="1206" spans="1:20" ht="16.5" customHeight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>(((I1206/60)/60)/24)+DATE(1970,1,1)</f>
        <v>42342.208333333328</v>
      </c>
      <c r="K1206">
        <v>1445363833</v>
      </c>
      <c r="L1206" s="14">
        <f>(((K1206/60)/60)/24)+DATE(1970,1,1)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>SUM(E1206/D1206)*100</f>
        <v>102.94615384615385</v>
      </c>
      <c r="R1206" s="20">
        <f>SUM(E1206/N1206)</f>
        <v>234.78947368421052</v>
      </c>
      <c r="S1206" t="s">
        <v>8338</v>
      </c>
      <c r="T1206" t="s">
        <v>8339</v>
      </c>
    </row>
    <row r="1207" spans="1:20" ht="16.5" customHeight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>(((I1207/60)/60)/24)+DATE(1970,1,1)</f>
        <v>42168.506377314814</v>
      </c>
      <c r="K1207">
        <v>1431605351</v>
      </c>
      <c r="L1207" s="14">
        <f>(((K1207/60)/60)/24)+DATE(1970,1,1)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>SUM(E1207/D1207)*100</f>
        <v>100.86153846153847</v>
      </c>
      <c r="R1207" s="20">
        <f>SUM(E1207/N1207)</f>
        <v>211.48387096774192</v>
      </c>
      <c r="S1207" t="s">
        <v>8338</v>
      </c>
      <c r="T1207" t="s">
        <v>8339</v>
      </c>
    </row>
    <row r="1208" spans="1:20" ht="16.5" customHeight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>(((I1208/60)/60)/24)+DATE(1970,1,1)</f>
        <v>42805.561805555553</v>
      </c>
      <c r="K1208">
        <v>1486406253</v>
      </c>
      <c r="L1208" s="14">
        <f>(((K1208/60)/60)/24)+DATE(1970,1,1)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>SUM(E1208/D1208)*100</f>
        <v>114.99999999999999</v>
      </c>
      <c r="R1208" s="20">
        <f>SUM(E1208/N1208)</f>
        <v>32.34375</v>
      </c>
      <c r="S1208" t="s">
        <v>8338</v>
      </c>
      <c r="T1208" t="s">
        <v>8339</v>
      </c>
    </row>
    <row r="1209" spans="1:20" ht="16.5" customHeight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>(((I1209/60)/60)/24)+DATE(1970,1,1)</f>
        <v>42460.416666666672</v>
      </c>
      <c r="K1209">
        <v>1456827573</v>
      </c>
      <c r="L1209" s="14">
        <f>(((K1209/60)/60)/24)+DATE(1970,1,1)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>SUM(E1209/D1209)*100</f>
        <v>104.16766467065868</v>
      </c>
      <c r="R1209" s="20">
        <f>SUM(E1209/N1209)</f>
        <v>123.37588652482269</v>
      </c>
      <c r="S1209" t="s">
        <v>8338</v>
      </c>
      <c r="T1209" t="s">
        <v>8339</v>
      </c>
    </row>
    <row r="1210" spans="1:20" ht="16.5" customHeight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>(((I1210/60)/60)/24)+DATE(1970,1,1)</f>
        <v>42453.667407407411</v>
      </c>
      <c r="K1210">
        <v>1456246864</v>
      </c>
      <c r="L1210" s="14">
        <f>(((K1210/60)/60)/24)+DATE(1970,1,1)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>SUM(E1210/D1210)*100</f>
        <v>155.29999999999998</v>
      </c>
      <c r="R1210" s="20">
        <f>SUM(E1210/N1210)</f>
        <v>207.06666666666666</v>
      </c>
      <c r="S1210" t="s">
        <v>8338</v>
      </c>
      <c r="T1210" t="s">
        <v>8339</v>
      </c>
    </row>
    <row r="1211" spans="1:20" ht="16.5" customHeight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>(((I1211/60)/60)/24)+DATE(1970,1,1)</f>
        <v>42791.846122685187</v>
      </c>
      <c r="K1211">
        <v>1485461905</v>
      </c>
      <c r="L1211" s="14">
        <f>(((K1211/60)/60)/24)+DATE(1970,1,1)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>SUM(E1211/D1211)*100</f>
        <v>106</v>
      </c>
      <c r="R1211" s="20">
        <f>SUM(E1211/N1211)</f>
        <v>138.2608695652174</v>
      </c>
      <c r="S1211" t="s">
        <v>8338</v>
      </c>
      <c r="T1211" t="s">
        <v>8339</v>
      </c>
    </row>
    <row r="1212" spans="1:20" ht="16.5" customHeight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>(((I1212/60)/60)/24)+DATE(1970,1,1)</f>
        <v>42155.875</v>
      </c>
      <c r="K1212">
        <v>1431124572</v>
      </c>
      <c r="L1212" s="14">
        <f>(((K1212/60)/60)/24)+DATE(1970,1,1)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>SUM(E1212/D1212)*100</f>
        <v>254.31499999999997</v>
      </c>
      <c r="R1212" s="20">
        <f>SUM(E1212/N1212)</f>
        <v>493.81553398058253</v>
      </c>
      <c r="S1212" t="s">
        <v>8338</v>
      </c>
      <c r="T1212" t="s">
        <v>8339</v>
      </c>
    </row>
    <row r="1213" spans="1:20" ht="16.5" customHeight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>(((I1213/60)/60)/24)+DATE(1970,1,1)</f>
        <v>42530.866446759261</v>
      </c>
      <c r="K1213">
        <v>1464209261</v>
      </c>
      <c r="L1213" s="14">
        <f>(((K1213/60)/60)/24)+DATE(1970,1,1)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>SUM(E1213/D1213)*100</f>
        <v>101.1</v>
      </c>
      <c r="R1213" s="20">
        <f>SUM(E1213/N1213)</f>
        <v>168.5</v>
      </c>
      <c r="S1213" t="s">
        <v>8338</v>
      </c>
      <c r="T1213" t="s">
        <v>8339</v>
      </c>
    </row>
    <row r="1214" spans="1:20" ht="16.5" customHeight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>(((I1214/60)/60)/24)+DATE(1970,1,1)</f>
        <v>42335.041666666672</v>
      </c>
      <c r="K1214">
        <v>1447195695</v>
      </c>
      <c r="L1214" s="14">
        <f>(((K1214/60)/60)/24)+DATE(1970,1,1)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>SUM(E1214/D1214)*100</f>
        <v>129.04</v>
      </c>
      <c r="R1214" s="20">
        <f>SUM(E1214/N1214)</f>
        <v>38.867469879518069</v>
      </c>
      <c r="S1214" t="s">
        <v>8338</v>
      </c>
      <c r="T1214" t="s">
        <v>8339</v>
      </c>
    </row>
    <row r="1215" spans="1:20" ht="16.5" customHeight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>(((I1215/60)/60)/24)+DATE(1970,1,1)</f>
        <v>42766.755787037036</v>
      </c>
      <c r="K1215">
        <v>1482862100</v>
      </c>
      <c r="L1215" s="14">
        <f>(((K1215/60)/60)/24)+DATE(1970,1,1)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>SUM(E1215/D1215)*100</f>
        <v>102.23076923076924</v>
      </c>
      <c r="R1215" s="20">
        <f>SUM(E1215/N1215)</f>
        <v>61.527777777777779</v>
      </c>
      <c r="S1215" t="s">
        <v>8338</v>
      </c>
      <c r="T1215" t="s">
        <v>8339</v>
      </c>
    </row>
    <row r="1216" spans="1:20" ht="16.5" customHeight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>(((I1216/60)/60)/24)+DATE(1970,1,1)</f>
        <v>42164.840335648143</v>
      </c>
      <c r="K1216">
        <v>1428696605</v>
      </c>
      <c r="L1216" s="14">
        <f>(((K1216/60)/60)/24)+DATE(1970,1,1)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>SUM(E1216/D1216)*100</f>
        <v>131.80000000000001</v>
      </c>
      <c r="R1216" s="20">
        <f>SUM(E1216/N1216)</f>
        <v>105.44</v>
      </c>
      <c r="S1216" t="s">
        <v>8338</v>
      </c>
      <c r="T1216" t="s">
        <v>8339</v>
      </c>
    </row>
    <row r="1217" spans="1:20" ht="16.5" customHeight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>(((I1217/60)/60)/24)+DATE(1970,1,1)</f>
        <v>41789.923101851848</v>
      </c>
      <c r="K1217">
        <v>1398895756</v>
      </c>
      <c r="L1217" s="14">
        <f>(((K1217/60)/60)/24)+DATE(1970,1,1)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>SUM(E1217/D1217)*100</f>
        <v>786.0802000000001</v>
      </c>
      <c r="R1217" s="20">
        <f>SUM(E1217/N1217)</f>
        <v>71.592003642987251</v>
      </c>
      <c r="S1217" t="s">
        <v>8338</v>
      </c>
      <c r="T1217" t="s">
        <v>8339</v>
      </c>
    </row>
    <row r="1218" spans="1:20" ht="16.5" customHeight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>(((I1218/60)/60)/24)+DATE(1970,1,1)</f>
        <v>42279.960416666669</v>
      </c>
      <c r="K1218">
        <v>1441032457</v>
      </c>
      <c r="L1218" s="14">
        <f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>SUM(E1218/D1218)*100</f>
        <v>145.70000000000002</v>
      </c>
      <c r="R1218" s="20">
        <f>SUM(E1218/N1218)</f>
        <v>91.882882882882882</v>
      </c>
      <c r="S1218" t="s">
        <v>8338</v>
      </c>
      <c r="T1218" t="s">
        <v>8339</v>
      </c>
    </row>
    <row r="1219" spans="1:20" ht="16.5" customHeight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>(((I1219/60)/60)/24)+DATE(1970,1,1)</f>
        <v>42565.809490740736</v>
      </c>
      <c r="K1219">
        <v>1465932340</v>
      </c>
      <c r="L1219" s="14">
        <f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>SUM(E1219/D1219)*100</f>
        <v>102.60000000000001</v>
      </c>
      <c r="R1219" s="20">
        <f>SUM(E1219/N1219)</f>
        <v>148.57377049180329</v>
      </c>
      <c r="S1219" t="s">
        <v>8338</v>
      </c>
      <c r="T1219" t="s">
        <v>8339</v>
      </c>
    </row>
    <row r="1220" spans="1:20" ht="16.5" customHeight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>(((I1220/60)/60)/24)+DATE(1970,1,1)</f>
        <v>42309.125</v>
      </c>
      <c r="K1220">
        <v>1443714800</v>
      </c>
      <c r="L1220" s="14">
        <f>(((K1220/60)/60)/24)+DATE(1970,1,1)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>SUM(E1220/D1220)*100</f>
        <v>172.27777777777777</v>
      </c>
      <c r="R1220" s="20">
        <f>SUM(E1220/N1220)</f>
        <v>174.2134831460674</v>
      </c>
      <c r="S1220" t="s">
        <v>8338</v>
      </c>
      <c r="T1220" t="s">
        <v>8339</v>
      </c>
    </row>
    <row r="1221" spans="1:20" ht="16.5" customHeight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>(((I1221/60)/60)/24)+DATE(1970,1,1)</f>
        <v>42663.461956018517</v>
      </c>
      <c r="K1221">
        <v>1474369513</v>
      </c>
      <c r="L1221" s="14">
        <f>(((K1221/60)/60)/24)+DATE(1970,1,1)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>SUM(E1221/D1221)*100</f>
        <v>159.16819571865443</v>
      </c>
      <c r="R1221" s="20">
        <f>SUM(E1221/N1221)</f>
        <v>102.86166007905139</v>
      </c>
      <c r="S1221" t="s">
        <v>8338</v>
      </c>
      <c r="T1221" t="s">
        <v>8339</v>
      </c>
    </row>
    <row r="1222" spans="1:20" ht="16.5" customHeight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>(((I1222/60)/60)/24)+DATE(1970,1,1)</f>
        <v>42241.628611111111</v>
      </c>
      <c r="K1222">
        <v>1437923112</v>
      </c>
      <c r="L1222" s="14">
        <f>(((K1222/60)/60)/24)+DATE(1970,1,1)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>SUM(E1222/D1222)*100</f>
        <v>103.76666666666668</v>
      </c>
      <c r="R1222" s="20">
        <f>SUM(E1222/N1222)</f>
        <v>111.17857142857143</v>
      </c>
      <c r="S1222" t="s">
        <v>8338</v>
      </c>
      <c r="T1222" t="s">
        <v>8339</v>
      </c>
    </row>
    <row r="1223" spans="1:20" ht="16.5" customHeight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>(((I1223/60)/60)/24)+DATE(1970,1,1)</f>
        <v>42708</v>
      </c>
      <c r="K1223">
        <v>1478431488</v>
      </c>
      <c r="L1223" s="14">
        <f>(((K1223/60)/60)/24)+DATE(1970,1,1)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>SUM(E1223/D1223)*100</f>
        <v>111.40954545454547</v>
      </c>
      <c r="R1223" s="20">
        <f>SUM(E1223/N1223)</f>
        <v>23.796213592233013</v>
      </c>
      <c r="S1223" t="s">
        <v>8338</v>
      </c>
      <c r="T1223" t="s">
        <v>8339</v>
      </c>
    </row>
    <row r="1224" spans="1:20" ht="16.5" customHeight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>(((I1224/60)/60)/24)+DATE(1970,1,1)</f>
        <v>42461.166666666672</v>
      </c>
      <c r="K1224">
        <v>1456852647</v>
      </c>
      <c r="L1224" s="14">
        <f>(((K1224/60)/60)/24)+DATE(1970,1,1)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>SUM(E1224/D1224)*100</f>
        <v>280.375</v>
      </c>
      <c r="R1224" s="20">
        <f>SUM(E1224/N1224)</f>
        <v>81.268115942028984</v>
      </c>
      <c r="S1224" t="s">
        <v>8338</v>
      </c>
      <c r="T1224" t="s">
        <v>8339</v>
      </c>
    </row>
    <row r="1225" spans="1:20" ht="16.5" customHeight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>(((I1225/60)/60)/24)+DATE(1970,1,1)</f>
        <v>42684.218854166669</v>
      </c>
      <c r="K1225">
        <v>1476159309</v>
      </c>
      <c r="L1225" s="14">
        <f>(((K1225/60)/60)/24)+DATE(1970,1,1)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>SUM(E1225/D1225)*100</f>
        <v>112.10606060606061</v>
      </c>
      <c r="R1225" s="20">
        <f>SUM(E1225/N1225)</f>
        <v>116.21465968586388</v>
      </c>
      <c r="S1225" t="s">
        <v>8338</v>
      </c>
      <c r="T1225" t="s">
        <v>8339</v>
      </c>
    </row>
    <row r="1226" spans="1:20" ht="16.5" customHeight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>(((I1226/60)/60)/24)+DATE(1970,1,1)</f>
        <v>41796.549791666665</v>
      </c>
      <c r="K1226">
        <v>1396876302</v>
      </c>
      <c r="L1226" s="14">
        <f>(((K1226/60)/60)/24)+DATE(1970,1,1)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>SUM(E1226/D1226)*100</f>
        <v>7.0666666666666673</v>
      </c>
      <c r="R1226" s="20">
        <f>SUM(E1226/N1226)</f>
        <v>58.888888888888886</v>
      </c>
      <c r="S1226" t="s">
        <v>8325</v>
      </c>
      <c r="T1226" t="s">
        <v>8340</v>
      </c>
    </row>
    <row r="1227" spans="1:20" ht="16.5" customHeight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>(((I1227/60)/60)/24)+DATE(1970,1,1)</f>
        <v>41569.905995370369</v>
      </c>
      <c r="K1227">
        <v>1377294278</v>
      </c>
      <c r="L1227" s="14">
        <f>(((K1227/60)/60)/24)+DATE(1970,1,1)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>SUM(E1227/D1227)*100</f>
        <v>4.3999999999999995</v>
      </c>
      <c r="R1227" s="20">
        <f>SUM(E1227/N1227)</f>
        <v>44</v>
      </c>
      <c r="S1227" t="s">
        <v>8325</v>
      </c>
      <c r="T1227" t="s">
        <v>8340</v>
      </c>
    </row>
    <row r="1228" spans="1:20" ht="16.5" customHeight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>(((I1228/60)/60)/24)+DATE(1970,1,1)</f>
        <v>41750.041666666664</v>
      </c>
      <c r="K1228">
        <v>1395089981</v>
      </c>
      <c r="L1228" s="14">
        <f>(((K1228/60)/60)/24)+DATE(1970,1,1)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>SUM(E1228/D1228)*100</f>
        <v>3.8739999999999997</v>
      </c>
      <c r="R1228" s="20">
        <f>SUM(E1228/N1228)</f>
        <v>48.424999999999997</v>
      </c>
      <c r="S1228" t="s">
        <v>8325</v>
      </c>
      <c r="T1228" t="s">
        <v>8340</v>
      </c>
    </row>
    <row r="1229" spans="1:20" ht="16.5" customHeight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>(((I1229/60)/60)/24)+DATE(1970,1,1)</f>
        <v>41858.291666666664</v>
      </c>
      <c r="K1229">
        <v>1404770616</v>
      </c>
      <c r="L1229" s="14">
        <f>(((K1229/60)/60)/24)+DATE(1970,1,1)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>SUM(E1229/D1229)*100</f>
        <v>0</v>
      </c>
      <c r="R1229" s="20" t="e">
        <f>SUM(E1229/N1229)</f>
        <v>#DIV/0!</v>
      </c>
      <c r="S1229" t="s">
        <v>8325</v>
      </c>
      <c r="T1229" t="s">
        <v>8340</v>
      </c>
    </row>
    <row r="1230" spans="1:20" ht="16.5" customHeight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>(((I1230/60)/60)/24)+DATE(1970,1,1)</f>
        <v>40814.729259259257</v>
      </c>
      <c r="K1230">
        <v>1312047008</v>
      </c>
      <c r="L1230" s="14">
        <f>(((K1230/60)/60)/24)+DATE(1970,1,1)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>SUM(E1230/D1230)*100</f>
        <v>29.299999999999997</v>
      </c>
      <c r="R1230" s="20">
        <f>SUM(E1230/N1230)</f>
        <v>61.041666666666664</v>
      </c>
      <c r="S1230" t="s">
        <v>8325</v>
      </c>
      <c r="T1230" t="s">
        <v>8340</v>
      </c>
    </row>
    <row r="1231" spans="1:20" ht="16.5" customHeight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>(((I1231/60)/60)/24)+DATE(1970,1,1)</f>
        <v>41015.666666666664</v>
      </c>
      <c r="K1231">
        <v>1331982127</v>
      </c>
      <c r="L1231" s="14">
        <f>(((K1231/60)/60)/24)+DATE(1970,1,1)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>SUM(E1231/D1231)*100</f>
        <v>0.90909090909090906</v>
      </c>
      <c r="R1231" s="20">
        <f>SUM(E1231/N1231)</f>
        <v>25</v>
      </c>
      <c r="S1231" t="s">
        <v>8325</v>
      </c>
      <c r="T1231" t="s">
        <v>8340</v>
      </c>
    </row>
    <row r="1232" spans="1:20" ht="16.5" customHeight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>(((I1232/60)/60)/24)+DATE(1970,1,1)</f>
        <v>40598.972569444442</v>
      </c>
      <c r="K1232">
        <v>1295997630</v>
      </c>
      <c r="L1232" s="14">
        <f>(((K1232/60)/60)/24)+DATE(1970,1,1)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>SUM(E1232/D1232)*100</f>
        <v>0</v>
      </c>
      <c r="R1232" s="20" t="e">
        <f>SUM(E1232/N1232)</f>
        <v>#DIV/0!</v>
      </c>
      <c r="S1232" t="s">
        <v>8325</v>
      </c>
      <c r="T1232" t="s">
        <v>8340</v>
      </c>
    </row>
    <row r="1233" spans="1:20" ht="16.5" customHeight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>(((I1233/60)/60)/24)+DATE(1970,1,1)</f>
        <v>42244.041666666672</v>
      </c>
      <c r="K1233">
        <v>1436394968</v>
      </c>
      <c r="L1233" s="14">
        <f>(((K1233/60)/60)/24)+DATE(1970,1,1)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>SUM(E1233/D1233)*100</f>
        <v>0</v>
      </c>
      <c r="R1233" s="20" t="e">
        <f>SUM(E1233/N1233)</f>
        <v>#DIV/0!</v>
      </c>
      <c r="S1233" t="s">
        <v>8325</v>
      </c>
      <c r="T1233" t="s">
        <v>8340</v>
      </c>
    </row>
    <row r="1234" spans="1:20" ht="16.5" customHeight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>(((I1234/60)/60)/24)+DATE(1970,1,1)</f>
        <v>41553.848032407412</v>
      </c>
      <c r="K1234">
        <v>1377030070</v>
      </c>
      <c r="L1234" s="14">
        <f>(((K1234/60)/60)/24)+DATE(1970,1,1)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>SUM(E1234/D1234)*100</f>
        <v>0.8</v>
      </c>
      <c r="R1234" s="20">
        <f>SUM(E1234/N1234)</f>
        <v>40</v>
      </c>
      <c r="S1234" t="s">
        <v>8325</v>
      </c>
      <c r="T1234" t="s">
        <v>8340</v>
      </c>
    </row>
    <row r="1235" spans="1:20" ht="16.5" customHeight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>(((I1235/60)/60)/24)+DATE(1970,1,1)</f>
        <v>40960.948773148149</v>
      </c>
      <c r="K1235">
        <v>1328049974</v>
      </c>
      <c r="L1235" s="14">
        <f>(((K1235/60)/60)/24)+DATE(1970,1,1)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>SUM(E1235/D1235)*100</f>
        <v>11.600000000000001</v>
      </c>
      <c r="R1235" s="20">
        <f>SUM(E1235/N1235)</f>
        <v>19.333333333333332</v>
      </c>
      <c r="S1235" t="s">
        <v>8325</v>
      </c>
      <c r="T1235" t="s">
        <v>8340</v>
      </c>
    </row>
    <row r="1236" spans="1:20" ht="16.5" customHeight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>(((I1236/60)/60)/24)+DATE(1970,1,1)</f>
        <v>42037.788680555561</v>
      </c>
      <c r="K1236">
        <v>1420311342</v>
      </c>
      <c r="L1236" s="14">
        <f>(((K1236/60)/60)/24)+DATE(1970,1,1)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>SUM(E1236/D1236)*100</f>
        <v>0</v>
      </c>
      <c r="R1236" s="20" t="e">
        <f>SUM(E1236/N1236)</f>
        <v>#DIV/0!</v>
      </c>
      <c r="S1236" t="s">
        <v>8325</v>
      </c>
      <c r="T1236" t="s">
        <v>8340</v>
      </c>
    </row>
    <row r="1237" spans="1:20" ht="16.5" customHeight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>(((I1237/60)/60)/24)+DATE(1970,1,1)</f>
        <v>41623.135405092595</v>
      </c>
      <c r="K1237">
        <v>1383621299</v>
      </c>
      <c r="L1237" s="14">
        <f>(((K1237/60)/60)/24)+DATE(1970,1,1)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>SUM(E1237/D1237)*100</f>
        <v>2.7873639500929119</v>
      </c>
      <c r="R1237" s="20">
        <f>SUM(E1237/N1237)</f>
        <v>35</v>
      </c>
      <c r="S1237" t="s">
        <v>8325</v>
      </c>
      <c r="T1237" t="s">
        <v>8340</v>
      </c>
    </row>
    <row r="1238" spans="1:20" ht="16.5" customHeight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>(((I1238/60)/60)/24)+DATE(1970,1,1)</f>
        <v>41118.666666666664</v>
      </c>
      <c r="K1238">
        <v>1342801164</v>
      </c>
      <c r="L1238" s="14">
        <f>(((K1238/60)/60)/24)+DATE(1970,1,1)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>SUM(E1238/D1238)*100</f>
        <v>0</v>
      </c>
      <c r="R1238" s="20" t="e">
        <f>SUM(E1238/N1238)</f>
        <v>#DIV/0!</v>
      </c>
      <c r="S1238" t="s">
        <v>8325</v>
      </c>
      <c r="T1238" t="s">
        <v>8340</v>
      </c>
    </row>
    <row r="1239" spans="1:20" ht="16.5" customHeight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>(((I1239/60)/60)/24)+DATE(1970,1,1)</f>
        <v>41145.283159722225</v>
      </c>
      <c r="K1239">
        <v>1344062865</v>
      </c>
      <c r="L1239" s="14">
        <f>(((K1239/60)/60)/24)+DATE(1970,1,1)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>SUM(E1239/D1239)*100</f>
        <v>0</v>
      </c>
      <c r="R1239" s="20" t="e">
        <f>SUM(E1239/N1239)</f>
        <v>#DIV/0!</v>
      </c>
      <c r="S1239" t="s">
        <v>8325</v>
      </c>
      <c r="T1239" t="s">
        <v>8340</v>
      </c>
    </row>
    <row r="1240" spans="1:20" ht="16.5" customHeight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>(((I1240/60)/60)/24)+DATE(1970,1,1)</f>
        <v>40761.61037037037</v>
      </c>
      <c r="K1240">
        <v>1310049536</v>
      </c>
      <c r="L1240" s="14">
        <f>(((K1240/60)/60)/24)+DATE(1970,1,1)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>SUM(E1240/D1240)*100</f>
        <v>17.8</v>
      </c>
      <c r="R1240" s="20">
        <f>SUM(E1240/N1240)</f>
        <v>59.333333333333336</v>
      </c>
      <c r="S1240" t="s">
        <v>8325</v>
      </c>
      <c r="T1240" t="s">
        <v>8340</v>
      </c>
    </row>
    <row r="1241" spans="1:20" ht="16.5" customHeight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>(((I1241/60)/60)/24)+DATE(1970,1,1)</f>
        <v>40913.962581018517</v>
      </c>
      <c r="K1241">
        <v>1323212767</v>
      </c>
      <c r="L1241" s="14">
        <f>(((K1241/60)/60)/24)+DATE(1970,1,1)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>SUM(E1241/D1241)*100</f>
        <v>0</v>
      </c>
      <c r="R1241" s="20" t="e">
        <f>SUM(E1241/N1241)</f>
        <v>#DIV/0!</v>
      </c>
      <c r="S1241" t="s">
        <v>8325</v>
      </c>
      <c r="T1241" t="s">
        <v>8340</v>
      </c>
    </row>
    <row r="1242" spans="1:20" ht="16.5" customHeight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>(((I1242/60)/60)/24)+DATE(1970,1,1)</f>
        <v>41467.910416666666</v>
      </c>
      <c r="K1242">
        <v>1368579457</v>
      </c>
      <c r="L1242" s="14">
        <f>(((K1242/60)/60)/24)+DATE(1970,1,1)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>SUM(E1242/D1242)*100</f>
        <v>3.0124999999999997</v>
      </c>
      <c r="R1242" s="20">
        <f>SUM(E1242/N1242)</f>
        <v>30.125</v>
      </c>
      <c r="S1242" t="s">
        <v>8325</v>
      </c>
      <c r="T1242" t="s">
        <v>8340</v>
      </c>
    </row>
    <row r="1243" spans="1:20" ht="16.5" customHeight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>(((I1243/60)/60)/24)+DATE(1970,1,1)</f>
        <v>41946.249305555553</v>
      </c>
      <c r="K1243">
        <v>1413057980</v>
      </c>
      <c r="L1243" s="14">
        <f>(((K1243/60)/60)/24)+DATE(1970,1,1)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>SUM(E1243/D1243)*100</f>
        <v>50.739999999999995</v>
      </c>
      <c r="R1243" s="20">
        <f>SUM(E1243/N1243)</f>
        <v>74.617647058823536</v>
      </c>
      <c r="S1243" t="s">
        <v>8325</v>
      </c>
      <c r="T1243" t="s">
        <v>8340</v>
      </c>
    </row>
    <row r="1244" spans="1:20" ht="16.5" customHeight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>(((I1244/60)/60)/24)+DATE(1970,1,1)</f>
        <v>40797.554166666669</v>
      </c>
      <c r="K1244">
        <v>1314417502</v>
      </c>
      <c r="L1244" s="14">
        <f>(((K1244/60)/60)/24)+DATE(1970,1,1)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>SUM(E1244/D1244)*100</f>
        <v>0.54884742041712409</v>
      </c>
      <c r="R1244" s="20">
        <f>SUM(E1244/N1244)</f>
        <v>5</v>
      </c>
      <c r="S1244" t="s">
        <v>8325</v>
      </c>
      <c r="T1244" t="s">
        <v>8340</v>
      </c>
    </row>
    <row r="1245" spans="1:20" ht="16.5" customHeight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>(((I1245/60)/60)/24)+DATE(1970,1,1)</f>
        <v>40732.875</v>
      </c>
      <c r="K1245">
        <v>1304888771</v>
      </c>
      <c r="L1245" s="14">
        <f>(((K1245/60)/60)/24)+DATE(1970,1,1)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>SUM(E1245/D1245)*100</f>
        <v>14.091666666666667</v>
      </c>
      <c r="R1245" s="20">
        <f>SUM(E1245/N1245)</f>
        <v>44.5</v>
      </c>
      <c r="S1245" t="s">
        <v>8325</v>
      </c>
      <c r="T1245" t="s">
        <v>8340</v>
      </c>
    </row>
    <row r="1246" spans="1:20" ht="16.5" customHeight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>(((I1246/60)/60)/24)+DATE(1970,1,1)</f>
        <v>41386.875</v>
      </c>
      <c r="K1246">
        <v>1363981723</v>
      </c>
      <c r="L1246" s="14">
        <f>(((K1246/60)/60)/24)+DATE(1970,1,1)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>SUM(E1246/D1246)*100</f>
        <v>103.8</v>
      </c>
      <c r="R1246" s="20">
        <f>SUM(E1246/N1246)</f>
        <v>46.133333333333333</v>
      </c>
      <c r="S1246" t="s">
        <v>8325</v>
      </c>
      <c r="T1246" t="s">
        <v>8326</v>
      </c>
    </row>
    <row r="1247" spans="1:20" ht="16.5" customHeight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>(((I1247/60)/60)/24)+DATE(1970,1,1)</f>
        <v>41804.599930555552</v>
      </c>
      <c r="K1247">
        <v>1400163834</v>
      </c>
      <c r="L1247" s="14">
        <f>(((K1247/60)/60)/24)+DATE(1970,1,1)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>SUM(E1247/D1247)*100</f>
        <v>120.24999999999999</v>
      </c>
      <c r="R1247" s="20">
        <f>SUM(E1247/N1247)</f>
        <v>141.47058823529412</v>
      </c>
      <c r="S1247" t="s">
        <v>8325</v>
      </c>
      <c r="T1247" t="s">
        <v>8326</v>
      </c>
    </row>
    <row r="1248" spans="1:20" ht="16.5" customHeight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>(((I1248/60)/60)/24)+DATE(1970,1,1)</f>
        <v>40883.085057870368</v>
      </c>
      <c r="K1248">
        <v>1319245349</v>
      </c>
      <c r="L1248" s="14">
        <f>(((K1248/60)/60)/24)+DATE(1970,1,1)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>SUM(E1248/D1248)*100</f>
        <v>117</v>
      </c>
      <c r="R1248" s="20">
        <f>SUM(E1248/N1248)</f>
        <v>75.483870967741936</v>
      </c>
      <c r="S1248" t="s">
        <v>8325</v>
      </c>
      <c r="T1248" t="s">
        <v>8326</v>
      </c>
    </row>
    <row r="1249" spans="1:20" ht="16.5" customHeight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>(((I1249/60)/60)/24)+DATE(1970,1,1)</f>
        <v>41400.292303240742</v>
      </c>
      <c r="K1249">
        <v>1365231655</v>
      </c>
      <c r="L1249" s="14">
        <f>(((K1249/60)/60)/24)+DATE(1970,1,1)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>SUM(E1249/D1249)*100</f>
        <v>122.14285714285715</v>
      </c>
      <c r="R1249" s="20">
        <f>SUM(E1249/N1249)</f>
        <v>85.5</v>
      </c>
      <c r="S1249" t="s">
        <v>8325</v>
      </c>
      <c r="T1249" t="s">
        <v>8326</v>
      </c>
    </row>
    <row r="1250" spans="1:20" ht="16.5" customHeight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>(((I1250/60)/60)/24)+DATE(1970,1,1)</f>
        <v>41803.290972222225</v>
      </c>
      <c r="K1250">
        <v>1399563953</v>
      </c>
      <c r="L1250" s="14">
        <f>(((K1250/60)/60)/24)+DATE(1970,1,1)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>SUM(E1250/D1250)*100</f>
        <v>151.63999999999999</v>
      </c>
      <c r="R1250" s="20">
        <f>SUM(E1250/N1250)</f>
        <v>64.254237288135599</v>
      </c>
      <c r="S1250" t="s">
        <v>8325</v>
      </c>
      <c r="T1250" t="s">
        <v>8326</v>
      </c>
    </row>
    <row r="1251" spans="1:20" ht="16.5" customHeight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>(((I1251/60)/60)/24)+DATE(1970,1,1)</f>
        <v>41097.74086805556</v>
      </c>
      <c r="K1251">
        <v>1339091211</v>
      </c>
      <c r="L1251" s="14">
        <f>(((K1251/60)/60)/24)+DATE(1970,1,1)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>SUM(E1251/D1251)*100</f>
        <v>104.44</v>
      </c>
      <c r="R1251" s="20">
        <f>SUM(E1251/N1251)</f>
        <v>64.46913580246914</v>
      </c>
      <c r="S1251" t="s">
        <v>8325</v>
      </c>
      <c r="T1251" t="s">
        <v>8326</v>
      </c>
    </row>
    <row r="1252" spans="1:20" ht="16.5" customHeight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>(((I1252/60)/60)/24)+DATE(1970,1,1)</f>
        <v>41888.64271990741</v>
      </c>
      <c r="K1252">
        <v>1406129131</v>
      </c>
      <c r="L1252" s="14">
        <f>(((K1252/60)/60)/24)+DATE(1970,1,1)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>SUM(E1252/D1252)*100</f>
        <v>200.15333333333331</v>
      </c>
      <c r="R1252" s="20">
        <f>SUM(E1252/N1252)</f>
        <v>118.2007874015748</v>
      </c>
      <c r="S1252" t="s">
        <v>8325</v>
      </c>
      <c r="T1252" t="s">
        <v>8326</v>
      </c>
    </row>
    <row r="1253" spans="1:20" ht="16.5" customHeight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>(((I1253/60)/60)/24)+DATE(1970,1,1)</f>
        <v>40811.814432870371</v>
      </c>
      <c r="K1253">
        <v>1311795167</v>
      </c>
      <c r="L1253" s="14">
        <f>(((K1253/60)/60)/24)+DATE(1970,1,1)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>SUM(E1253/D1253)*100</f>
        <v>101.8</v>
      </c>
      <c r="R1253" s="20">
        <f>SUM(E1253/N1253)</f>
        <v>82.540540540540547</v>
      </c>
      <c r="S1253" t="s">
        <v>8325</v>
      </c>
      <c r="T1253" t="s">
        <v>8326</v>
      </c>
    </row>
    <row r="1254" spans="1:20" ht="16.5" customHeight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>(((I1254/60)/60)/24)+DATE(1970,1,1)</f>
        <v>41571.988067129627</v>
      </c>
      <c r="K1254">
        <v>1380238969</v>
      </c>
      <c r="L1254" s="14">
        <f>(((K1254/60)/60)/24)+DATE(1970,1,1)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>SUM(E1254/D1254)*100</f>
        <v>137.65714285714284</v>
      </c>
      <c r="R1254" s="20">
        <f>SUM(E1254/N1254)</f>
        <v>34.170212765957444</v>
      </c>
      <c r="S1254" t="s">
        <v>8325</v>
      </c>
      <c r="T1254" t="s">
        <v>8326</v>
      </c>
    </row>
    <row r="1255" spans="1:20" ht="16.5" customHeight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>(((I1255/60)/60)/24)+DATE(1970,1,1)</f>
        <v>41885.783645833333</v>
      </c>
      <c r="K1255">
        <v>1407178107</v>
      </c>
      <c r="L1255" s="14">
        <f>(((K1255/60)/60)/24)+DATE(1970,1,1)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>SUM(E1255/D1255)*100</f>
        <v>303833.2</v>
      </c>
      <c r="R1255" s="20">
        <f>SUM(E1255/N1255)</f>
        <v>42.73322081575246</v>
      </c>
      <c r="S1255" t="s">
        <v>8325</v>
      </c>
      <c r="T1255" t="s">
        <v>8326</v>
      </c>
    </row>
    <row r="1256" spans="1:20" ht="16.5" customHeight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>(((I1256/60)/60)/24)+DATE(1970,1,1)</f>
        <v>40544.207638888889</v>
      </c>
      <c r="K1256">
        <v>1288968886</v>
      </c>
      <c r="L1256" s="14">
        <f>(((K1256/60)/60)/24)+DATE(1970,1,1)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>SUM(E1256/D1256)*100</f>
        <v>198.85074626865671</v>
      </c>
      <c r="R1256" s="20">
        <f>SUM(E1256/N1256)</f>
        <v>94.489361702127653</v>
      </c>
      <c r="S1256" t="s">
        <v>8325</v>
      </c>
      <c r="T1256" t="s">
        <v>8326</v>
      </c>
    </row>
    <row r="1257" spans="1:20" ht="16.5" customHeight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>(((I1257/60)/60)/24)+DATE(1970,1,1)</f>
        <v>41609.887175925927</v>
      </c>
      <c r="K1257">
        <v>1383337052</v>
      </c>
      <c r="L1257" s="14">
        <f>(((K1257/60)/60)/24)+DATE(1970,1,1)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>SUM(E1257/D1257)*100</f>
        <v>202.36666666666667</v>
      </c>
      <c r="R1257" s="20">
        <f>SUM(E1257/N1257)</f>
        <v>55.697247706422019</v>
      </c>
      <c r="S1257" t="s">
        <v>8325</v>
      </c>
      <c r="T1257" t="s">
        <v>8326</v>
      </c>
    </row>
    <row r="1258" spans="1:20" ht="16.5" customHeight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>(((I1258/60)/60)/24)+DATE(1970,1,1)</f>
        <v>40951.919340277782</v>
      </c>
      <c r="K1258">
        <v>1326492231</v>
      </c>
      <c r="L1258" s="14">
        <f>(((K1258/60)/60)/24)+DATE(1970,1,1)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>SUM(E1258/D1258)*100</f>
        <v>117.96376666666666</v>
      </c>
      <c r="R1258" s="20">
        <f>SUM(E1258/N1258)</f>
        <v>98.030831024930734</v>
      </c>
      <c r="S1258" t="s">
        <v>8325</v>
      </c>
      <c r="T1258" t="s">
        <v>8326</v>
      </c>
    </row>
    <row r="1259" spans="1:20" ht="16.5" customHeight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>(((I1259/60)/60)/24)+DATE(1970,1,1)</f>
        <v>40636.043865740743</v>
      </c>
      <c r="K1259">
        <v>1297562590</v>
      </c>
      <c r="L1259" s="14">
        <f>(((K1259/60)/60)/24)+DATE(1970,1,1)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>SUM(E1259/D1259)*100</f>
        <v>294.72727272727275</v>
      </c>
      <c r="R1259" s="20">
        <f>SUM(E1259/N1259)</f>
        <v>92.102272727272734</v>
      </c>
      <c r="S1259" t="s">
        <v>8325</v>
      </c>
      <c r="T1259" t="s">
        <v>8326</v>
      </c>
    </row>
    <row r="1260" spans="1:20" ht="16.5" customHeight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>(((I1260/60)/60)/24)+DATE(1970,1,1)</f>
        <v>41517.611250000002</v>
      </c>
      <c r="K1260">
        <v>1375368012</v>
      </c>
      <c r="L1260" s="14">
        <f>(((K1260/60)/60)/24)+DATE(1970,1,1)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>SUM(E1260/D1260)*100</f>
        <v>213.14633333333336</v>
      </c>
      <c r="R1260" s="20">
        <f>SUM(E1260/N1260)</f>
        <v>38.175462686567165</v>
      </c>
      <c r="S1260" t="s">
        <v>8325</v>
      </c>
      <c r="T1260" t="s">
        <v>8326</v>
      </c>
    </row>
    <row r="1261" spans="1:20" ht="16.5" customHeight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>(((I1261/60)/60)/24)+DATE(1970,1,1)</f>
        <v>41799.165972222225</v>
      </c>
      <c r="K1261">
        <v>1399504664</v>
      </c>
      <c r="L1261" s="14">
        <f>(((K1261/60)/60)/24)+DATE(1970,1,1)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>SUM(E1261/D1261)*100</f>
        <v>104.24</v>
      </c>
      <c r="R1261" s="20">
        <f>SUM(E1261/N1261)</f>
        <v>27.145833333333332</v>
      </c>
      <c r="S1261" t="s">
        <v>8325</v>
      </c>
      <c r="T1261" t="s">
        <v>8326</v>
      </c>
    </row>
    <row r="1262" spans="1:20" ht="16.5" customHeight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>(((I1262/60)/60)/24)+DATE(1970,1,1)</f>
        <v>41696.842824074076</v>
      </c>
      <c r="K1262">
        <v>1390853620</v>
      </c>
      <c r="L1262" s="14">
        <f>(((K1262/60)/60)/24)+DATE(1970,1,1)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>SUM(E1262/D1262)*100</f>
        <v>113.66666666666667</v>
      </c>
      <c r="R1262" s="20">
        <f>SUM(E1262/N1262)</f>
        <v>50.689189189189186</v>
      </c>
      <c r="S1262" t="s">
        <v>8325</v>
      </c>
      <c r="T1262" t="s">
        <v>8326</v>
      </c>
    </row>
    <row r="1263" spans="1:20" ht="16.5" customHeight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>(((I1263/60)/60)/24)+DATE(1970,1,1)</f>
        <v>41668.342905092592</v>
      </c>
      <c r="K1263">
        <v>1388391227</v>
      </c>
      <c r="L1263" s="14">
        <f>(((K1263/60)/60)/24)+DATE(1970,1,1)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>SUM(E1263/D1263)*100</f>
        <v>101.25</v>
      </c>
      <c r="R1263" s="20">
        <f>SUM(E1263/N1263)</f>
        <v>38.942307692307693</v>
      </c>
      <c r="S1263" t="s">
        <v>8325</v>
      </c>
      <c r="T1263" t="s">
        <v>8326</v>
      </c>
    </row>
    <row r="1264" spans="1:20" ht="16.5" customHeight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>(((I1264/60)/60)/24)+DATE(1970,1,1)</f>
        <v>41686.762638888889</v>
      </c>
      <c r="K1264">
        <v>1389982692</v>
      </c>
      <c r="L1264" s="14">
        <f>(((K1264/60)/60)/24)+DATE(1970,1,1)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>SUM(E1264/D1264)*100</f>
        <v>125.41538461538462</v>
      </c>
      <c r="R1264" s="20">
        <f>SUM(E1264/N1264)</f>
        <v>77.638095238095232</v>
      </c>
      <c r="S1264" t="s">
        <v>8325</v>
      </c>
      <c r="T1264" t="s">
        <v>8326</v>
      </c>
    </row>
    <row r="1265" spans="1:20" ht="16.5" customHeight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>(((I1265/60)/60)/24)+DATE(1970,1,1)</f>
        <v>41727.041666666664</v>
      </c>
      <c r="K1265">
        <v>1393034470</v>
      </c>
      <c r="L1265" s="14">
        <f>(((K1265/60)/60)/24)+DATE(1970,1,1)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>SUM(E1265/D1265)*100</f>
        <v>119</v>
      </c>
      <c r="R1265" s="20">
        <f>SUM(E1265/N1265)</f>
        <v>43.536585365853661</v>
      </c>
      <c r="S1265" t="s">
        <v>8325</v>
      </c>
      <c r="T1265" t="s">
        <v>8326</v>
      </c>
    </row>
    <row r="1266" spans="1:20" ht="16.5" customHeight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>(((I1266/60)/60)/24)+DATE(1970,1,1)</f>
        <v>41576.662997685184</v>
      </c>
      <c r="K1266">
        <v>1380556483</v>
      </c>
      <c r="L1266" s="14">
        <f>(((K1266/60)/60)/24)+DATE(1970,1,1)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>SUM(E1266/D1266)*100</f>
        <v>166.46153846153845</v>
      </c>
      <c r="R1266" s="20">
        <f>SUM(E1266/N1266)</f>
        <v>31.823529411764707</v>
      </c>
      <c r="S1266" t="s">
        <v>8325</v>
      </c>
      <c r="T1266" t="s">
        <v>8326</v>
      </c>
    </row>
    <row r="1267" spans="1:20" ht="16.5" customHeight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>(((I1267/60)/60)/24)+DATE(1970,1,1)</f>
        <v>40512.655266203699</v>
      </c>
      <c r="K1267">
        <v>1287071015</v>
      </c>
      <c r="L1267" s="14">
        <f>(((K1267/60)/60)/24)+DATE(1970,1,1)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>SUM(E1267/D1267)*100</f>
        <v>119.14771428571429</v>
      </c>
      <c r="R1267" s="20">
        <f>SUM(E1267/N1267)</f>
        <v>63.184393939393942</v>
      </c>
      <c r="S1267" t="s">
        <v>8325</v>
      </c>
      <c r="T1267" t="s">
        <v>8326</v>
      </c>
    </row>
    <row r="1268" spans="1:20" ht="16.5" customHeight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>(((I1268/60)/60)/24)+DATE(1970,1,1)</f>
        <v>41650.87667824074</v>
      </c>
      <c r="K1268">
        <v>1386882145</v>
      </c>
      <c r="L1268" s="14">
        <f>(((K1268/60)/60)/24)+DATE(1970,1,1)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>SUM(E1268/D1268)*100</f>
        <v>100.47368421052632</v>
      </c>
      <c r="R1268" s="20">
        <f>SUM(E1268/N1268)</f>
        <v>190.9</v>
      </c>
      <c r="S1268" t="s">
        <v>8325</v>
      </c>
      <c r="T1268" t="s">
        <v>8326</v>
      </c>
    </row>
    <row r="1269" spans="1:20" ht="16.5" customHeight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>(((I1269/60)/60)/24)+DATE(1970,1,1)</f>
        <v>41479.585162037038</v>
      </c>
      <c r="K1269">
        <v>1372082558</v>
      </c>
      <c r="L1269" s="14">
        <f>(((K1269/60)/60)/24)+DATE(1970,1,1)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>SUM(E1269/D1269)*100</f>
        <v>101.8</v>
      </c>
      <c r="R1269" s="20">
        <f>SUM(E1269/N1269)</f>
        <v>140.85534591194968</v>
      </c>
      <c r="S1269" t="s">
        <v>8325</v>
      </c>
      <c r="T1269" t="s">
        <v>8326</v>
      </c>
    </row>
    <row r="1270" spans="1:20" ht="16.5" customHeight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>(((I1270/60)/60)/24)+DATE(1970,1,1)</f>
        <v>41537.845451388886</v>
      </c>
      <c r="K1270">
        <v>1377116247</v>
      </c>
      <c r="L1270" s="14">
        <f>(((K1270/60)/60)/24)+DATE(1970,1,1)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>SUM(E1270/D1270)*100</f>
        <v>116.66666666666667</v>
      </c>
      <c r="R1270" s="20">
        <f>SUM(E1270/N1270)</f>
        <v>76.92307692307692</v>
      </c>
      <c r="S1270" t="s">
        <v>8325</v>
      </c>
      <c r="T1270" t="s">
        <v>8326</v>
      </c>
    </row>
    <row r="1271" spans="1:20" ht="16.5" customHeight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>(((I1271/60)/60)/24)+DATE(1970,1,1)</f>
        <v>42476</v>
      </c>
      <c r="K1271">
        <v>1458157512</v>
      </c>
      <c r="L1271" s="14">
        <f>(((K1271/60)/60)/24)+DATE(1970,1,1)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>SUM(E1271/D1271)*100</f>
        <v>108.64893617021276</v>
      </c>
      <c r="R1271" s="20">
        <f>SUM(E1271/N1271)</f>
        <v>99.15533980582525</v>
      </c>
      <c r="S1271" t="s">
        <v>8325</v>
      </c>
      <c r="T1271" t="s">
        <v>8326</v>
      </c>
    </row>
    <row r="1272" spans="1:20" ht="16.5" customHeight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>(((I1272/60)/60)/24)+DATE(1970,1,1)</f>
        <v>40993.815300925926</v>
      </c>
      <c r="K1272">
        <v>1327523642</v>
      </c>
      <c r="L1272" s="14">
        <f>(((K1272/60)/60)/24)+DATE(1970,1,1)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>SUM(E1272/D1272)*100</f>
        <v>114.72</v>
      </c>
      <c r="R1272" s="20">
        <f>SUM(E1272/N1272)</f>
        <v>67.881656804733723</v>
      </c>
      <c r="S1272" t="s">
        <v>8325</v>
      </c>
      <c r="T1272" t="s">
        <v>8326</v>
      </c>
    </row>
    <row r="1273" spans="1:20" ht="16.5" customHeight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>(((I1273/60)/60)/24)+DATE(1970,1,1)</f>
        <v>41591.725219907406</v>
      </c>
      <c r="K1273">
        <v>1381767859</v>
      </c>
      <c r="L1273" s="14">
        <f>(((K1273/60)/60)/24)+DATE(1970,1,1)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>SUM(E1273/D1273)*100</f>
        <v>101.8</v>
      </c>
      <c r="R1273" s="20">
        <f>SUM(E1273/N1273)</f>
        <v>246.29032258064515</v>
      </c>
      <c r="S1273" t="s">
        <v>8325</v>
      </c>
      <c r="T1273" t="s">
        <v>8326</v>
      </c>
    </row>
    <row r="1274" spans="1:20" ht="16.5" customHeight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>(((I1274/60)/60)/24)+DATE(1970,1,1)</f>
        <v>40344.166666666664</v>
      </c>
      <c r="K1274">
        <v>1270576379</v>
      </c>
      <c r="L1274" s="14">
        <f>(((K1274/60)/60)/24)+DATE(1970,1,1)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>SUM(E1274/D1274)*100</f>
        <v>106</v>
      </c>
      <c r="R1274" s="20">
        <f>SUM(E1274/N1274)</f>
        <v>189.28571428571428</v>
      </c>
      <c r="S1274" t="s">
        <v>8325</v>
      </c>
      <c r="T1274" t="s">
        <v>8326</v>
      </c>
    </row>
    <row r="1275" spans="1:20" ht="16.5" customHeight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>(((I1275/60)/60)/24)+DATE(1970,1,1)</f>
        <v>41882.730219907404</v>
      </c>
      <c r="K1275">
        <v>1406914291</v>
      </c>
      <c r="L1275" s="14">
        <f>(((K1275/60)/60)/24)+DATE(1970,1,1)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>SUM(E1275/D1275)*100</f>
        <v>103.49999999999999</v>
      </c>
      <c r="R1275" s="20">
        <f>SUM(E1275/N1275)</f>
        <v>76.666666666666671</v>
      </c>
      <c r="S1275" t="s">
        <v>8325</v>
      </c>
      <c r="T1275" t="s">
        <v>8326</v>
      </c>
    </row>
    <row r="1276" spans="1:20" ht="16.5" customHeight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>(((I1276/60)/60)/24)+DATE(1970,1,1)</f>
        <v>41151.690104166664</v>
      </c>
      <c r="K1276">
        <v>1343320425</v>
      </c>
      <c r="L1276" s="14">
        <f>(((K1276/60)/60)/24)+DATE(1970,1,1)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>SUM(E1276/D1276)*100</f>
        <v>154.97535999999999</v>
      </c>
      <c r="R1276" s="20">
        <f>SUM(E1276/N1276)</f>
        <v>82.963254817987149</v>
      </c>
      <c r="S1276" t="s">
        <v>8325</v>
      </c>
      <c r="T1276" t="s">
        <v>8326</v>
      </c>
    </row>
    <row r="1277" spans="1:20" ht="16.5" customHeight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>(((I1277/60)/60)/24)+DATE(1970,1,1)</f>
        <v>41493.867905092593</v>
      </c>
      <c r="K1277">
        <v>1372884587</v>
      </c>
      <c r="L1277" s="14">
        <f>(((K1277/60)/60)/24)+DATE(1970,1,1)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>SUM(E1277/D1277)*100</f>
        <v>162.14066666666668</v>
      </c>
      <c r="R1277" s="20">
        <f>SUM(E1277/N1277)</f>
        <v>62.522107969151669</v>
      </c>
      <c r="S1277" t="s">
        <v>8325</v>
      </c>
      <c r="T1277" t="s">
        <v>8326</v>
      </c>
    </row>
    <row r="1278" spans="1:20" ht="16.5" customHeight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>(((I1278/60)/60)/24)+DATE(1970,1,1)</f>
        <v>40057.166666666664</v>
      </c>
      <c r="K1278">
        <v>1247504047</v>
      </c>
      <c r="L1278" s="14">
        <f>(((K1278/60)/60)/24)+DATE(1970,1,1)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>SUM(E1278/D1278)*100</f>
        <v>104.42100000000001</v>
      </c>
      <c r="R1278" s="20">
        <f>SUM(E1278/N1278)</f>
        <v>46.06808823529412</v>
      </c>
      <c r="S1278" t="s">
        <v>8325</v>
      </c>
      <c r="T1278" t="s">
        <v>8326</v>
      </c>
    </row>
    <row r="1279" spans="1:20" ht="16.5" customHeight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>(((I1279/60)/60)/24)+DATE(1970,1,1)</f>
        <v>41156.561886574076</v>
      </c>
      <c r="K1279">
        <v>1343741347</v>
      </c>
      <c r="L1279" s="14">
        <f>(((K1279/60)/60)/24)+DATE(1970,1,1)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>SUM(E1279/D1279)*100</f>
        <v>106.12433333333333</v>
      </c>
      <c r="R1279" s="20">
        <f>SUM(E1279/N1279)</f>
        <v>38.543946731234868</v>
      </c>
      <c r="S1279" t="s">
        <v>8325</v>
      </c>
      <c r="T1279" t="s">
        <v>8326</v>
      </c>
    </row>
    <row r="1280" spans="1:20" ht="16.5" customHeight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>(((I1280/60)/60)/24)+DATE(1970,1,1)</f>
        <v>41815.083333333336</v>
      </c>
      <c r="K1280">
        <v>1401196766</v>
      </c>
      <c r="L1280" s="14">
        <f>(((K1280/60)/60)/24)+DATE(1970,1,1)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>SUM(E1280/D1280)*100</f>
        <v>154.93846153846152</v>
      </c>
      <c r="R1280" s="20">
        <f>SUM(E1280/N1280)</f>
        <v>53.005263157894738</v>
      </c>
      <c r="S1280" t="s">
        <v>8325</v>
      </c>
      <c r="T1280" t="s">
        <v>8326</v>
      </c>
    </row>
    <row r="1281" spans="1:20" ht="16.5" customHeight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>(((I1281/60)/60)/24)+DATE(1970,1,1)</f>
        <v>41722.057523148149</v>
      </c>
      <c r="K1281">
        <v>1392171770</v>
      </c>
      <c r="L1281" s="14">
        <f>(((K1281/60)/60)/24)+DATE(1970,1,1)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>SUM(E1281/D1281)*100</f>
        <v>110.77157238734421</v>
      </c>
      <c r="R1281" s="20">
        <f>SUM(E1281/N1281)</f>
        <v>73.355396825396824</v>
      </c>
      <c r="S1281" t="s">
        <v>8325</v>
      </c>
      <c r="T1281" t="s">
        <v>8326</v>
      </c>
    </row>
    <row r="1282" spans="1:20" ht="16.5" customHeight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>(((I1282/60)/60)/24)+DATE(1970,1,1)</f>
        <v>40603.757569444446</v>
      </c>
      <c r="K1282">
        <v>1291227054</v>
      </c>
      <c r="L1282" s="14">
        <f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>SUM(E1282/D1282)*100</f>
        <v>110.91186666666665</v>
      </c>
      <c r="R1282" s="20">
        <f>SUM(E1282/N1282)</f>
        <v>127.97523076923076</v>
      </c>
      <c r="S1282" t="s">
        <v>8325</v>
      </c>
      <c r="T1282" t="s">
        <v>8326</v>
      </c>
    </row>
    <row r="1283" spans="1:20" ht="16.5" customHeight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>(((I1283/60)/60)/24)+DATE(1970,1,1)</f>
        <v>41483.743472222224</v>
      </c>
      <c r="K1283">
        <v>1373305836</v>
      </c>
      <c r="L1283" s="14">
        <f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>SUM(E1283/D1283)*100</f>
        <v>110.71428571428572</v>
      </c>
      <c r="R1283" s="20">
        <f>SUM(E1283/N1283)</f>
        <v>104.72972972972973</v>
      </c>
      <c r="S1283" t="s">
        <v>8325</v>
      </c>
      <c r="T1283" t="s">
        <v>8326</v>
      </c>
    </row>
    <row r="1284" spans="1:20" ht="16.5" customHeight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>(((I1284/60)/60)/24)+DATE(1970,1,1)</f>
        <v>41617.207638888889</v>
      </c>
      <c r="K1284">
        <v>1383909855</v>
      </c>
      <c r="L1284" s="14">
        <f>(((K1284/60)/60)/24)+DATE(1970,1,1)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>SUM(E1284/D1284)*100</f>
        <v>123.61333333333333</v>
      </c>
      <c r="R1284" s="20">
        <f>SUM(E1284/N1284)</f>
        <v>67.671532846715323</v>
      </c>
      <c r="S1284" t="s">
        <v>8325</v>
      </c>
      <c r="T1284" t="s">
        <v>8326</v>
      </c>
    </row>
    <row r="1285" spans="1:20" ht="16.5" customHeight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>(((I1285/60)/60)/24)+DATE(1970,1,1)</f>
        <v>41344.166666666664</v>
      </c>
      <c r="K1285">
        <v>1360948389</v>
      </c>
      <c r="L1285" s="14">
        <f>(((K1285/60)/60)/24)+DATE(1970,1,1)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>SUM(E1285/D1285)*100</f>
        <v>211.05</v>
      </c>
      <c r="R1285" s="20">
        <f>SUM(E1285/N1285)</f>
        <v>95.931818181818187</v>
      </c>
      <c r="S1285" t="s">
        <v>8325</v>
      </c>
      <c r="T1285" t="s">
        <v>8326</v>
      </c>
    </row>
    <row r="1286" spans="1:20" ht="16.5" customHeight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>(((I1286/60)/60)/24)+DATE(1970,1,1)</f>
        <v>42735.707638888889</v>
      </c>
      <c r="K1286">
        <v>1481175482</v>
      </c>
      <c r="L1286" s="14">
        <f>(((K1286/60)/60)/24)+DATE(1970,1,1)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>SUM(E1286/D1286)*100</f>
        <v>101</v>
      </c>
      <c r="R1286" s="20">
        <f>SUM(E1286/N1286)</f>
        <v>65.161290322580641</v>
      </c>
      <c r="S1286" t="s">
        <v>8317</v>
      </c>
      <c r="T1286" t="s">
        <v>8318</v>
      </c>
    </row>
    <row r="1287" spans="1:20" ht="16.5" customHeight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>(((I1287/60)/60)/24)+DATE(1970,1,1)</f>
        <v>42175.583043981482</v>
      </c>
      <c r="K1287">
        <v>1433512775</v>
      </c>
      <c r="L1287" s="14">
        <f>(((K1287/60)/60)/24)+DATE(1970,1,1)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>SUM(E1287/D1287)*100</f>
        <v>101.64999999999999</v>
      </c>
      <c r="R1287" s="20">
        <f>SUM(E1287/N1287)</f>
        <v>32.269841269841272</v>
      </c>
      <c r="S1287" t="s">
        <v>8317</v>
      </c>
      <c r="T1287" t="s">
        <v>8318</v>
      </c>
    </row>
    <row r="1288" spans="1:20" ht="16.5" customHeight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>(((I1288/60)/60)/24)+DATE(1970,1,1)</f>
        <v>42052.583333333328</v>
      </c>
      <c r="K1288">
        <v>1423041227</v>
      </c>
      <c r="L1288" s="14">
        <f>(((K1288/60)/60)/24)+DATE(1970,1,1)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>SUM(E1288/D1288)*100</f>
        <v>108.33333333333333</v>
      </c>
      <c r="R1288" s="20">
        <f>SUM(E1288/N1288)</f>
        <v>81.25</v>
      </c>
      <c r="S1288" t="s">
        <v>8317</v>
      </c>
      <c r="T1288" t="s">
        <v>8318</v>
      </c>
    </row>
    <row r="1289" spans="1:20" ht="16.5" customHeight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>(((I1289/60)/60)/24)+DATE(1970,1,1)</f>
        <v>42167.621018518519</v>
      </c>
      <c r="K1289">
        <v>1428936856</v>
      </c>
      <c r="L1289" s="14">
        <f>(((K1289/60)/60)/24)+DATE(1970,1,1)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>SUM(E1289/D1289)*100</f>
        <v>242</v>
      </c>
      <c r="R1289" s="20">
        <f>SUM(E1289/N1289)</f>
        <v>24.2</v>
      </c>
      <c r="S1289" t="s">
        <v>8317</v>
      </c>
      <c r="T1289" t="s">
        <v>8318</v>
      </c>
    </row>
    <row r="1290" spans="1:20" ht="16.5" customHeight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>(((I1290/60)/60)/24)+DATE(1970,1,1)</f>
        <v>42592.166666666672</v>
      </c>
      <c r="K1290">
        <v>1468122163</v>
      </c>
      <c r="L1290" s="14">
        <f>(((K1290/60)/60)/24)+DATE(1970,1,1)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>SUM(E1290/D1290)*100</f>
        <v>100.44999999999999</v>
      </c>
      <c r="R1290" s="20">
        <f>SUM(E1290/N1290)</f>
        <v>65.868852459016395</v>
      </c>
      <c r="S1290" t="s">
        <v>8317</v>
      </c>
      <c r="T1290" t="s">
        <v>8318</v>
      </c>
    </row>
    <row r="1291" spans="1:20" ht="16.5" customHeight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>(((I1291/60)/60)/24)+DATE(1970,1,1)</f>
        <v>42739.134780092587</v>
      </c>
      <c r="K1291">
        <v>1480907645</v>
      </c>
      <c r="L1291" s="14">
        <f>(((K1291/60)/60)/24)+DATE(1970,1,1)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>SUM(E1291/D1291)*100</f>
        <v>125.06666666666666</v>
      </c>
      <c r="R1291" s="20">
        <f>SUM(E1291/N1291)</f>
        <v>36.07692307692308</v>
      </c>
      <c r="S1291" t="s">
        <v>8317</v>
      </c>
      <c r="T1291" t="s">
        <v>8318</v>
      </c>
    </row>
    <row r="1292" spans="1:20" ht="16.5" customHeight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>(((I1292/60)/60)/24)+DATE(1970,1,1)</f>
        <v>42117.290972222225</v>
      </c>
      <c r="K1292">
        <v>1427121931</v>
      </c>
      <c r="L1292" s="14">
        <f>(((K1292/60)/60)/24)+DATE(1970,1,1)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>SUM(E1292/D1292)*100</f>
        <v>108.57142857142857</v>
      </c>
      <c r="R1292" s="20">
        <f>SUM(E1292/N1292)</f>
        <v>44.186046511627907</v>
      </c>
      <c r="S1292" t="s">
        <v>8317</v>
      </c>
      <c r="T1292" t="s">
        <v>8318</v>
      </c>
    </row>
    <row r="1293" spans="1:20" ht="16.5" customHeight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>(((I1293/60)/60)/24)+DATE(1970,1,1)</f>
        <v>42101.291666666672</v>
      </c>
      <c r="K1293">
        <v>1425224391</v>
      </c>
      <c r="L1293" s="14">
        <f>(((K1293/60)/60)/24)+DATE(1970,1,1)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>SUM(E1293/D1293)*100</f>
        <v>145.70000000000002</v>
      </c>
      <c r="R1293" s="20">
        <f>SUM(E1293/N1293)</f>
        <v>104.07142857142857</v>
      </c>
      <c r="S1293" t="s">
        <v>8317</v>
      </c>
      <c r="T1293" t="s">
        <v>8318</v>
      </c>
    </row>
    <row r="1294" spans="1:20" ht="16.5" customHeight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>(((I1294/60)/60)/24)+DATE(1970,1,1)</f>
        <v>42283.957638888889</v>
      </c>
      <c r="K1294">
        <v>1441822828</v>
      </c>
      <c r="L1294" s="14">
        <f>(((K1294/60)/60)/24)+DATE(1970,1,1)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>SUM(E1294/D1294)*100</f>
        <v>110.00000000000001</v>
      </c>
      <c r="R1294" s="20">
        <f>SUM(E1294/N1294)</f>
        <v>35.96153846153846</v>
      </c>
      <c r="S1294" t="s">
        <v>8317</v>
      </c>
      <c r="T1294" t="s">
        <v>8318</v>
      </c>
    </row>
    <row r="1295" spans="1:20" ht="16.5" customHeight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>(((I1295/60)/60)/24)+DATE(1970,1,1)</f>
        <v>42322.742719907401</v>
      </c>
      <c r="K1295">
        <v>1444927771</v>
      </c>
      <c r="L1295" s="14">
        <f>(((K1295/60)/60)/24)+DATE(1970,1,1)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>SUM(E1295/D1295)*100</f>
        <v>102.23333333333333</v>
      </c>
      <c r="R1295" s="20">
        <f>SUM(E1295/N1295)</f>
        <v>127.79166666666667</v>
      </c>
      <c r="S1295" t="s">
        <v>8317</v>
      </c>
      <c r="T1295" t="s">
        <v>8318</v>
      </c>
    </row>
    <row r="1296" spans="1:20" ht="16.5" customHeight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>(((I1296/60)/60)/24)+DATE(1970,1,1)</f>
        <v>42296.458333333328</v>
      </c>
      <c r="K1296">
        <v>1443696797</v>
      </c>
      <c r="L1296" s="14">
        <f>(((K1296/60)/60)/24)+DATE(1970,1,1)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>SUM(E1296/D1296)*100</f>
        <v>122</v>
      </c>
      <c r="R1296" s="20">
        <f>SUM(E1296/N1296)</f>
        <v>27.727272727272727</v>
      </c>
      <c r="S1296" t="s">
        <v>8317</v>
      </c>
      <c r="T1296" t="s">
        <v>8318</v>
      </c>
    </row>
    <row r="1297" spans="1:20" ht="16.5" customHeight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>(((I1297/60)/60)/24)+DATE(1970,1,1)</f>
        <v>42214.708333333328</v>
      </c>
      <c r="K1297">
        <v>1435585497</v>
      </c>
      <c r="L1297" s="14">
        <f>(((K1297/60)/60)/24)+DATE(1970,1,1)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>SUM(E1297/D1297)*100</f>
        <v>101.96000000000001</v>
      </c>
      <c r="R1297" s="20">
        <f>SUM(E1297/N1297)</f>
        <v>39.828125</v>
      </c>
      <c r="S1297" t="s">
        <v>8317</v>
      </c>
      <c r="T1297" t="s">
        <v>8318</v>
      </c>
    </row>
    <row r="1298" spans="1:20" ht="16.5" customHeight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>(((I1298/60)/60)/24)+DATE(1970,1,1)</f>
        <v>42443.008946759262</v>
      </c>
      <c r="K1298">
        <v>1456189973</v>
      </c>
      <c r="L1298" s="14">
        <f>(((K1298/60)/60)/24)+DATE(1970,1,1)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>SUM(E1298/D1298)*100</f>
        <v>141.1764705882353</v>
      </c>
      <c r="R1298" s="20">
        <f>SUM(E1298/N1298)</f>
        <v>52.173913043478258</v>
      </c>
      <c r="S1298" t="s">
        <v>8317</v>
      </c>
      <c r="T1298" t="s">
        <v>8318</v>
      </c>
    </row>
    <row r="1299" spans="1:20" ht="16.5" customHeight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>(((I1299/60)/60)/24)+DATE(1970,1,1)</f>
        <v>42491.747199074074</v>
      </c>
      <c r="K1299">
        <v>1459533358</v>
      </c>
      <c r="L1299" s="14">
        <f>(((K1299/60)/60)/24)+DATE(1970,1,1)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>SUM(E1299/D1299)*100</f>
        <v>109.52500000000001</v>
      </c>
      <c r="R1299" s="20">
        <f>SUM(E1299/N1299)</f>
        <v>92.037815126050418</v>
      </c>
      <c r="S1299" t="s">
        <v>8317</v>
      </c>
      <c r="T1299" t="s">
        <v>8318</v>
      </c>
    </row>
    <row r="1300" spans="1:20" ht="16.5" customHeight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>(((I1300/60)/60)/24)+DATE(1970,1,1)</f>
        <v>42488.680925925932</v>
      </c>
      <c r="K1300">
        <v>1459268432</v>
      </c>
      <c r="L1300" s="14">
        <f>(((K1300/60)/60)/24)+DATE(1970,1,1)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>SUM(E1300/D1300)*100</f>
        <v>104.65</v>
      </c>
      <c r="R1300" s="20">
        <f>SUM(E1300/N1300)</f>
        <v>63.424242424242422</v>
      </c>
      <c r="S1300" t="s">
        <v>8317</v>
      </c>
      <c r="T1300" t="s">
        <v>8318</v>
      </c>
    </row>
    <row r="1301" spans="1:20" ht="16.5" customHeight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>(((I1301/60)/60)/24)+DATE(1970,1,1)</f>
        <v>42199.814340277779</v>
      </c>
      <c r="K1301">
        <v>1434310359</v>
      </c>
      <c r="L1301" s="14">
        <f>(((K1301/60)/60)/24)+DATE(1970,1,1)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>SUM(E1301/D1301)*100</f>
        <v>124</v>
      </c>
      <c r="R1301" s="20">
        <f>SUM(E1301/N1301)</f>
        <v>135.625</v>
      </c>
      <c r="S1301" t="s">
        <v>8317</v>
      </c>
      <c r="T1301" t="s">
        <v>8318</v>
      </c>
    </row>
    <row r="1302" spans="1:20" ht="16.5" customHeight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>(((I1302/60)/60)/24)+DATE(1970,1,1)</f>
        <v>42522.789583333331</v>
      </c>
      <c r="K1302">
        <v>1461427938</v>
      </c>
      <c r="L1302" s="14">
        <f>(((K1302/60)/60)/24)+DATE(1970,1,1)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>SUM(E1302/D1302)*100</f>
        <v>135</v>
      </c>
      <c r="R1302" s="20">
        <f>SUM(E1302/N1302)</f>
        <v>168.75</v>
      </c>
      <c r="S1302" t="s">
        <v>8317</v>
      </c>
      <c r="T1302" t="s">
        <v>8318</v>
      </c>
    </row>
    <row r="1303" spans="1:20" ht="16.5" customHeight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>(((I1303/60)/60)/24)+DATE(1970,1,1)</f>
        <v>42206.125</v>
      </c>
      <c r="K1303">
        <v>1436551178</v>
      </c>
      <c r="L1303" s="14">
        <f>(((K1303/60)/60)/24)+DATE(1970,1,1)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>SUM(E1303/D1303)*100</f>
        <v>102.75000000000001</v>
      </c>
      <c r="R1303" s="20">
        <f>SUM(E1303/N1303)</f>
        <v>70.862068965517238</v>
      </c>
      <c r="S1303" t="s">
        <v>8317</v>
      </c>
      <c r="T1303" t="s">
        <v>8318</v>
      </c>
    </row>
    <row r="1304" spans="1:20" ht="16.5" customHeight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>(((I1304/60)/60)/24)+DATE(1970,1,1)</f>
        <v>42705.099664351852</v>
      </c>
      <c r="K1304">
        <v>1477963411</v>
      </c>
      <c r="L1304" s="14">
        <f>(((K1304/60)/60)/24)+DATE(1970,1,1)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>SUM(E1304/D1304)*100</f>
        <v>100</v>
      </c>
      <c r="R1304" s="20">
        <f>SUM(E1304/N1304)</f>
        <v>50</v>
      </c>
      <c r="S1304" t="s">
        <v>8317</v>
      </c>
      <c r="T1304" t="s">
        <v>8318</v>
      </c>
    </row>
    <row r="1305" spans="1:20" ht="16.5" customHeight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>(((I1305/60)/60)/24)+DATE(1970,1,1)</f>
        <v>42582.458333333328</v>
      </c>
      <c r="K1305">
        <v>1468578920</v>
      </c>
      <c r="L1305" s="14">
        <f>(((K1305/60)/60)/24)+DATE(1970,1,1)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>SUM(E1305/D1305)*100</f>
        <v>130.26085714285716</v>
      </c>
      <c r="R1305" s="20">
        <f>SUM(E1305/N1305)</f>
        <v>42.214166666666671</v>
      </c>
      <c r="S1305" t="s">
        <v>8317</v>
      </c>
      <c r="T1305" t="s">
        <v>8318</v>
      </c>
    </row>
    <row r="1306" spans="1:20" ht="16.5" customHeight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>(((I1306/60)/60)/24)+DATE(1970,1,1)</f>
        <v>42807.152835648143</v>
      </c>
      <c r="K1306">
        <v>1484196005</v>
      </c>
      <c r="L1306" s="14">
        <f>(((K1306/60)/60)/24)+DATE(1970,1,1)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>SUM(E1306/D1306)*100</f>
        <v>39.627499999999998</v>
      </c>
      <c r="R1306" s="20">
        <f>SUM(E1306/N1306)</f>
        <v>152.41346153846155</v>
      </c>
      <c r="S1306" t="s">
        <v>8319</v>
      </c>
      <c r="T1306" t="s">
        <v>8321</v>
      </c>
    </row>
    <row r="1307" spans="1:20" ht="16.5" customHeight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>(((I1307/60)/60)/24)+DATE(1970,1,1)</f>
        <v>42572.729166666672</v>
      </c>
      <c r="K1307">
        <v>1466611108</v>
      </c>
      <c r="L1307" s="14">
        <f>(((K1307/60)/60)/24)+DATE(1970,1,1)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>SUM(E1307/D1307)*100</f>
        <v>25.976666666666663</v>
      </c>
      <c r="R1307" s="20">
        <f>SUM(E1307/N1307)</f>
        <v>90.616279069767444</v>
      </c>
      <c r="S1307" t="s">
        <v>8319</v>
      </c>
      <c r="T1307" t="s">
        <v>8321</v>
      </c>
    </row>
    <row r="1308" spans="1:20" ht="16.5" customHeight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>(((I1308/60)/60)/24)+DATE(1970,1,1)</f>
        <v>41977.457569444443</v>
      </c>
      <c r="K1308">
        <v>1415098734</v>
      </c>
      <c r="L1308" s="14">
        <f>(((K1308/60)/60)/24)+DATE(1970,1,1)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>SUM(E1308/D1308)*100</f>
        <v>65.24636363636364</v>
      </c>
      <c r="R1308" s="20">
        <f>SUM(E1308/N1308)</f>
        <v>201.60393258426967</v>
      </c>
      <c r="S1308" t="s">
        <v>8319</v>
      </c>
      <c r="T1308" t="s">
        <v>8321</v>
      </c>
    </row>
    <row r="1309" spans="1:20" ht="16.5" customHeight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>(((I1309/60)/60)/24)+DATE(1970,1,1)</f>
        <v>42417.503229166665</v>
      </c>
      <c r="K1309">
        <v>1453118679</v>
      </c>
      <c r="L1309" s="14">
        <f>(((K1309/60)/60)/24)+DATE(1970,1,1)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>SUM(E1309/D1309)*100</f>
        <v>11.514000000000001</v>
      </c>
      <c r="R1309" s="20">
        <f>SUM(E1309/N1309)</f>
        <v>127.93333333333334</v>
      </c>
      <c r="S1309" t="s">
        <v>8319</v>
      </c>
      <c r="T1309" t="s">
        <v>8321</v>
      </c>
    </row>
    <row r="1310" spans="1:20" ht="16.5" customHeight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>(((I1310/60)/60)/24)+DATE(1970,1,1)</f>
        <v>42651.613564814819</v>
      </c>
      <c r="K1310">
        <v>1472481812</v>
      </c>
      <c r="L1310" s="14">
        <f>(((K1310/60)/60)/24)+DATE(1970,1,1)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>SUM(E1310/D1310)*100</f>
        <v>11.360000000000001</v>
      </c>
      <c r="R1310" s="20">
        <f>SUM(E1310/N1310)</f>
        <v>29.894736842105264</v>
      </c>
      <c r="S1310" t="s">
        <v>8319</v>
      </c>
      <c r="T1310" t="s">
        <v>8321</v>
      </c>
    </row>
    <row r="1311" spans="1:20" ht="16.5" customHeight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>(((I1311/60)/60)/24)+DATE(1970,1,1)</f>
        <v>42292.882731481484</v>
      </c>
      <c r="K1311">
        <v>1441919468</v>
      </c>
      <c r="L1311" s="14">
        <f>(((K1311/60)/60)/24)+DATE(1970,1,1)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>SUM(E1311/D1311)*100</f>
        <v>111.99130434782609</v>
      </c>
      <c r="R1311" s="20">
        <f>SUM(E1311/N1311)</f>
        <v>367.97142857142859</v>
      </c>
      <c r="S1311" t="s">
        <v>8319</v>
      </c>
      <c r="T1311" t="s">
        <v>8321</v>
      </c>
    </row>
    <row r="1312" spans="1:20" ht="16.5" customHeight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>(((I1312/60)/60)/24)+DATE(1970,1,1)</f>
        <v>42601.667245370365</v>
      </c>
      <c r="K1312">
        <v>1467734450</v>
      </c>
      <c r="L1312" s="14">
        <f>(((K1312/60)/60)/24)+DATE(1970,1,1)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>SUM(E1312/D1312)*100</f>
        <v>15.5</v>
      </c>
      <c r="R1312" s="20">
        <f>SUM(E1312/N1312)</f>
        <v>129.16666666666666</v>
      </c>
      <c r="S1312" t="s">
        <v>8319</v>
      </c>
      <c r="T1312" t="s">
        <v>8321</v>
      </c>
    </row>
    <row r="1313" spans="1:20" ht="16.5" customHeight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>(((I1313/60)/60)/24)+DATE(1970,1,1)</f>
        <v>42704.843969907408</v>
      </c>
      <c r="K1313">
        <v>1477509319</v>
      </c>
      <c r="L1313" s="14">
        <f>(((K1313/60)/60)/24)+DATE(1970,1,1)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>SUM(E1313/D1313)*100</f>
        <v>32.027999999999999</v>
      </c>
      <c r="R1313" s="20">
        <f>SUM(E1313/N1313)</f>
        <v>800.7</v>
      </c>
      <c r="S1313" t="s">
        <v>8319</v>
      </c>
      <c r="T1313" t="s">
        <v>8321</v>
      </c>
    </row>
    <row r="1314" spans="1:20" ht="16.5" customHeight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>(((I1314/60)/60)/24)+DATE(1970,1,1)</f>
        <v>42112.702800925923</v>
      </c>
      <c r="K1314">
        <v>1426783922</v>
      </c>
      <c r="L1314" s="14">
        <f>(((K1314/60)/60)/24)+DATE(1970,1,1)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>SUM(E1314/D1314)*100</f>
        <v>0.60869565217391308</v>
      </c>
      <c r="R1314" s="20">
        <f>SUM(E1314/N1314)</f>
        <v>28</v>
      </c>
      <c r="S1314" t="s">
        <v>8319</v>
      </c>
      <c r="T1314" t="s">
        <v>8321</v>
      </c>
    </row>
    <row r="1315" spans="1:20" ht="16.5" customHeight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>(((I1315/60)/60)/24)+DATE(1970,1,1)</f>
        <v>42432.709652777776</v>
      </c>
      <c r="K1315">
        <v>1454432514</v>
      </c>
      <c r="L1315" s="14">
        <f>(((K1315/60)/60)/24)+DATE(1970,1,1)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>SUM(E1315/D1315)*100</f>
        <v>31.114999999999998</v>
      </c>
      <c r="R1315" s="20">
        <f>SUM(E1315/N1315)</f>
        <v>102.01639344262296</v>
      </c>
      <c r="S1315" t="s">
        <v>8319</v>
      </c>
      <c r="T1315" t="s">
        <v>8321</v>
      </c>
    </row>
    <row r="1316" spans="1:20" ht="16.5" customHeight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>(((I1316/60)/60)/24)+DATE(1970,1,1)</f>
        <v>42664.669675925921</v>
      </c>
      <c r="K1316">
        <v>1471881860</v>
      </c>
      <c r="L1316" s="14">
        <f>(((K1316/60)/60)/24)+DATE(1970,1,1)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>SUM(E1316/D1316)*100</f>
        <v>1.1266666666666667</v>
      </c>
      <c r="R1316" s="20">
        <f>SUM(E1316/N1316)</f>
        <v>184.36363636363637</v>
      </c>
      <c r="S1316" t="s">
        <v>8319</v>
      </c>
      <c r="T1316" t="s">
        <v>8321</v>
      </c>
    </row>
    <row r="1317" spans="1:20" ht="16.5" customHeight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>(((I1317/60)/60)/24)+DATE(1970,1,1)</f>
        <v>42314.041666666672</v>
      </c>
      <c r="K1317">
        <v>1443700648</v>
      </c>
      <c r="L1317" s="14">
        <f>(((K1317/60)/60)/24)+DATE(1970,1,1)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>SUM(E1317/D1317)*100</f>
        <v>40.404000000000003</v>
      </c>
      <c r="R1317" s="20">
        <f>SUM(E1317/N1317)</f>
        <v>162.91935483870967</v>
      </c>
      <c r="S1317" t="s">
        <v>8319</v>
      </c>
      <c r="T1317" t="s">
        <v>8321</v>
      </c>
    </row>
    <row r="1318" spans="1:20" ht="16.5" customHeight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>(((I1318/60)/60)/24)+DATE(1970,1,1)</f>
        <v>42428.961909722217</v>
      </c>
      <c r="K1318">
        <v>1453676709</v>
      </c>
      <c r="L1318" s="14">
        <f>(((K1318/60)/60)/24)+DATE(1970,1,1)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>SUM(E1318/D1318)*100</f>
        <v>1.3333333333333333E-3</v>
      </c>
      <c r="R1318" s="20">
        <f>SUM(E1318/N1318)</f>
        <v>1</v>
      </c>
      <c r="S1318" t="s">
        <v>8319</v>
      </c>
      <c r="T1318" t="s">
        <v>8321</v>
      </c>
    </row>
    <row r="1319" spans="1:20" ht="16.5" customHeight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>(((I1319/60)/60)/24)+DATE(1970,1,1)</f>
        <v>42572.583333333328</v>
      </c>
      <c r="K1319">
        <v>1464586746</v>
      </c>
      <c r="L1319" s="14">
        <f>(((K1319/60)/60)/24)+DATE(1970,1,1)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>SUM(E1319/D1319)*100</f>
        <v>5.7334999999999994</v>
      </c>
      <c r="R1319" s="20">
        <f>SUM(E1319/N1319)</f>
        <v>603.52631578947364</v>
      </c>
      <c r="S1319" t="s">
        <v>8319</v>
      </c>
      <c r="T1319" t="s">
        <v>8321</v>
      </c>
    </row>
    <row r="1320" spans="1:20" ht="16.5" customHeight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>(((I1320/60)/60)/24)+DATE(1970,1,1)</f>
        <v>42015.043657407412</v>
      </c>
      <c r="K1320">
        <v>1418346172</v>
      </c>
      <c r="L1320" s="14">
        <f>(((K1320/60)/60)/24)+DATE(1970,1,1)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>SUM(E1320/D1320)*100</f>
        <v>15.324999999999999</v>
      </c>
      <c r="R1320" s="20">
        <f>SUM(E1320/N1320)</f>
        <v>45.407407407407405</v>
      </c>
      <c r="S1320" t="s">
        <v>8319</v>
      </c>
      <c r="T1320" t="s">
        <v>8321</v>
      </c>
    </row>
    <row r="1321" spans="1:20" ht="16.5" customHeight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>(((I1321/60)/60)/24)+DATE(1970,1,1)</f>
        <v>41831.666666666664</v>
      </c>
      <c r="K1321">
        <v>1403810965</v>
      </c>
      <c r="L1321" s="14">
        <f>(((K1321/60)/60)/24)+DATE(1970,1,1)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>SUM(E1321/D1321)*100</f>
        <v>15.103448275862069</v>
      </c>
      <c r="R1321" s="20">
        <f>SUM(E1321/N1321)</f>
        <v>97.333333333333329</v>
      </c>
      <c r="S1321" t="s">
        <v>8319</v>
      </c>
      <c r="T1321" t="s">
        <v>8321</v>
      </c>
    </row>
    <row r="1322" spans="1:20" ht="16.5" customHeight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>(((I1322/60)/60)/24)+DATE(1970,1,1)</f>
        <v>42734.958333333328</v>
      </c>
      <c r="K1322">
        <v>1480610046</v>
      </c>
      <c r="L1322" s="14">
        <f>(((K1322/60)/60)/24)+DATE(1970,1,1)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>SUM(E1322/D1322)*100</f>
        <v>0.503</v>
      </c>
      <c r="R1322" s="20">
        <f>SUM(E1322/N1322)</f>
        <v>167.66666666666666</v>
      </c>
      <c r="S1322" t="s">
        <v>8319</v>
      </c>
      <c r="T1322" t="s">
        <v>8321</v>
      </c>
    </row>
    <row r="1323" spans="1:20" ht="16.5" customHeight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>(((I1323/60)/60)/24)+DATE(1970,1,1)</f>
        <v>42727.74927083333</v>
      </c>
      <c r="K1323">
        <v>1479923937</v>
      </c>
      <c r="L1323" s="14">
        <f>(((K1323/60)/60)/24)+DATE(1970,1,1)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>SUM(E1323/D1323)*100</f>
        <v>1.3028138528138529</v>
      </c>
      <c r="R1323" s="20">
        <f>SUM(E1323/N1323)</f>
        <v>859.85714285714289</v>
      </c>
      <c r="S1323" t="s">
        <v>8319</v>
      </c>
      <c r="T1323" t="s">
        <v>8321</v>
      </c>
    </row>
    <row r="1324" spans="1:20" ht="16.5" customHeight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>(((I1324/60)/60)/24)+DATE(1970,1,1)</f>
        <v>42145.656539351854</v>
      </c>
      <c r="K1324">
        <v>1429631125</v>
      </c>
      <c r="L1324" s="14">
        <f>(((K1324/60)/60)/24)+DATE(1970,1,1)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>SUM(E1324/D1324)*100</f>
        <v>0.30285714285714288</v>
      </c>
      <c r="R1324" s="20">
        <f>SUM(E1324/N1324)</f>
        <v>26.5</v>
      </c>
      <c r="S1324" t="s">
        <v>8319</v>
      </c>
      <c r="T1324" t="s">
        <v>8321</v>
      </c>
    </row>
    <row r="1325" spans="1:20" ht="16.5" customHeight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>(((I1325/60)/60)/24)+DATE(1970,1,1)</f>
        <v>42486.288194444445</v>
      </c>
      <c r="K1325">
        <v>1458665146</v>
      </c>
      <c r="L1325" s="14">
        <f>(((K1325/60)/60)/24)+DATE(1970,1,1)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>SUM(E1325/D1325)*100</f>
        <v>8.8800000000000008</v>
      </c>
      <c r="R1325" s="20">
        <f>SUM(E1325/N1325)</f>
        <v>30.272727272727273</v>
      </c>
      <c r="S1325" t="s">
        <v>8319</v>
      </c>
      <c r="T1325" t="s">
        <v>8321</v>
      </c>
    </row>
    <row r="1326" spans="1:20" ht="16.5" customHeight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>(((I1326/60)/60)/24)+DATE(1970,1,1)</f>
        <v>42656.633703703701</v>
      </c>
      <c r="K1326">
        <v>1473779552</v>
      </c>
      <c r="L1326" s="14">
        <f>(((K1326/60)/60)/24)+DATE(1970,1,1)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>SUM(E1326/D1326)*100</f>
        <v>9.84</v>
      </c>
      <c r="R1326" s="20">
        <f>SUM(E1326/N1326)</f>
        <v>54.666666666666664</v>
      </c>
      <c r="S1326" t="s">
        <v>8319</v>
      </c>
      <c r="T1326" t="s">
        <v>8321</v>
      </c>
    </row>
    <row r="1327" spans="1:20" ht="16.5" customHeight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>(((I1327/60)/60)/24)+DATE(1970,1,1)</f>
        <v>42734.086053240739</v>
      </c>
      <c r="K1327">
        <v>1480471435</v>
      </c>
      <c r="L1327" s="14">
        <f>(((K1327/60)/60)/24)+DATE(1970,1,1)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>SUM(E1327/D1327)*100</f>
        <v>2.4299999999999997</v>
      </c>
      <c r="R1327" s="20">
        <f>SUM(E1327/N1327)</f>
        <v>60.75</v>
      </c>
      <c r="S1327" t="s">
        <v>8319</v>
      </c>
      <c r="T1327" t="s">
        <v>8321</v>
      </c>
    </row>
    <row r="1328" spans="1:20" ht="16.5" customHeight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>(((I1328/60)/60)/24)+DATE(1970,1,1)</f>
        <v>42019.791990740734</v>
      </c>
      <c r="K1328">
        <v>1417460428</v>
      </c>
      <c r="L1328" s="14">
        <f>(((K1328/60)/60)/24)+DATE(1970,1,1)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>SUM(E1328/D1328)*100</f>
        <v>1.1299999999999999</v>
      </c>
      <c r="R1328" s="20">
        <f>SUM(E1328/N1328)</f>
        <v>102.72727272727273</v>
      </c>
      <c r="S1328" t="s">
        <v>8319</v>
      </c>
      <c r="T1328" t="s">
        <v>8321</v>
      </c>
    </row>
    <row r="1329" spans="1:20" ht="16.5" customHeight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>(((I1329/60)/60)/24)+DATE(1970,1,1)</f>
        <v>42153.678645833337</v>
      </c>
      <c r="K1329">
        <v>1430324235</v>
      </c>
      <c r="L1329" s="14">
        <f>(((K1329/60)/60)/24)+DATE(1970,1,1)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>SUM(E1329/D1329)*100</f>
        <v>3.5520833333333335</v>
      </c>
      <c r="R1329" s="20">
        <f>SUM(E1329/N1329)</f>
        <v>41.585365853658537</v>
      </c>
      <c r="S1329" t="s">
        <v>8319</v>
      </c>
      <c r="T1329" t="s">
        <v>8321</v>
      </c>
    </row>
    <row r="1330" spans="1:20" ht="16.5" customHeight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>(((I1330/60)/60)/24)+DATE(1970,1,1)</f>
        <v>42657.642754629633</v>
      </c>
      <c r="K1330">
        <v>1472570734</v>
      </c>
      <c r="L1330" s="14">
        <f>(((K1330/60)/60)/24)+DATE(1970,1,1)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>SUM(E1330/D1330)*100</f>
        <v>2.3306666666666667</v>
      </c>
      <c r="R1330" s="20">
        <f>SUM(E1330/N1330)</f>
        <v>116.53333333333333</v>
      </c>
      <c r="S1330" t="s">
        <v>8319</v>
      </c>
      <c r="T1330" t="s">
        <v>8321</v>
      </c>
    </row>
    <row r="1331" spans="1:20" ht="16.5" customHeight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>(((I1331/60)/60)/24)+DATE(1970,1,1)</f>
        <v>41975.263252314813</v>
      </c>
      <c r="K1331">
        <v>1414041545</v>
      </c>
      <c r="L1331" s="14">
        <f>(((K1331/60)/60)/24)+DATE(1970,1,1)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>SUM(E1331/D1331)*100</f>
        <v>0.81600000000000006</v>
      </c>
      <c r="R1331" s="20">
        <f>SUM(E1331/N1331)</f>
        <v>45.333333333333336</v>
      </c>
      <c r="S1331" t="s">
        <v>8319</v>
      </c>
      <c r="T1331" t="s">
        <v>8321</v>
      </c>
    </row>
    <row r="1332" spans="1:20" ht="16.5" customHeight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>(((I1332/60)/60)/24)+DATE(1970,1,1)</f>
        <v>42553.166666666672</v>
      </c>
      <c r="K1332">
        <v>1464763109</v>
      </c>
      <c r="L1332" s="14">
        <f>(((K1332/60)/60)/24)+DATE(1970,1,1)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>SUM(E1332/D1332)*100</f>
        <v>22.494285714285713</v>
      </c>
      <c r="R1332" s="20">
        <f>SUM(E1332/N1332)</f>
        <v>157.46</v>
      </c>
      <c r="S1332" t="s">
        <v>8319</v>
      </c>
      <c r="T1332" t="s">
        <v>8321</v>
      </c>
    </row>
    <row r="1333" spans="1:20" ht="16.5" customHeight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>(((I1333/60)/60)/24)+DATE(1970,1,1)</f>
        <v>42599.50409722222</v>
      </c>
      <c r="K1333">
        <v>1468843554</v>
      </c>
      <c r="L1333" s="14">
        <f>(((K1333/60)/60)/24)+DATE(1970,1,1)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>SUM(E1333/D1333)*100</f>
        <v>1.3668</v>
      </c>
      <c r="R1333" s="20">
        <f>SUM(E1333/N1333)</f>
        <v>100.5</v>
      </c>
      <c r="S1333" t="s">
        <v>8319</v>
      </c>
      <c r="T1333" t="s">
        <v>8321</v>
      </c>
    </row>
    <row r="1334" spans="1:20" ht="16.5" customHeight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>(((I1334/60)/60)/24)+DATE(1970,1,1)</f>
        <v>42762.060277777782</v>
      </c>
      <c r="K1334">
        <v>1482888408</v>
      </c>
      <c r="L1334" s="14">
        <f>(((K1334/60)/60)/24)+DATE(1970,1,1)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>SUM(E1334/D1334)*100</f>
        <v>0</v>
      </c>
      <c r="R1334" s="20" t="e">
        <f>SUM(E1334/N1334)</f>
        <v>#DIV/0!</v>
      </c>
      <c r="S1334" t="s">
        <v>8319</v>
      </c>
      <c r="T1334" t="s">
        <v>8321</v>
      </c>
    </row>
    <row r="1335" spans="1:20" ht="16.5" customHeight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>(((I1335/60)/60)/24)+DATE(1970,1,1)</f>
        <v>41836.106770833336</v>
      </c>
      <c r="K1335">
        <v>1402886025</v>
      </c>
      <c r="L1335" s="14">
        <f>(((K1335/60)/60)/24)+DATE(1970,1,1)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>SUM(E1335/D1335)*100</f>
        <v>0</v>
      </c>
      <c r="R1335" s="20" t="e">
        <f>SUM(E1335/N1335)</f>
        <v>#DIV/0!</v>
      </c>
      <c r="S1335" t="s">
        <v>8319</v>
      </c>
      <c r="T1335" t="s">
        <v>8321</v>
      </c>
    </row>
    <row r="1336" spans="1:20" ht="16.5" customHeight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>(((I1336/60)/60)/24)+DATE(1970,1,1)</f>
        <v>42440.774155092593</v>
      </c>
      <c r="K1336">
        <v>1455129287</v>
      </c>
      <c r="L1336" s="14">
        <f>(((K1336/60)/60)/24)+DATE(1970,1,1)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>SUM(E1336/D1336)*100</f>
        <v>10.754135338345865</v>
      </c>
      <c r="R1336" s="20">
        <f>SUM(E1336/N1336)</f>
        <v>51.822463768115945</v>
      </c>
      <c r="S1336" t="s">
        <v>8319</v>
      </c>
      <c r="T1336" t="s">
        <v>8321</v>
      </c>
    </row>
    <row r="1337" spans="1:20" ht="16.5" customHeight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>(((I1337/60)/60)/24)+DATE(1970,1,1)</f>
        <v>42343.936365740738</v>
      </c>
      <c r="K1337">
        <v>1446762502</v>
      </c>
      <c r="L1337" s="14">
        <f>(((K1337/60)/60)/24)+DATE(1970,1,1)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>SUM(E1337/D1337)*100</f>
        <v>19.759999999999998</v>
      </c>
      <c r="R1337" s="20">
        <f>SUM(E1337/N1337)</f>
        <v>308.75</v>
      </c>
      <c r="S1337" t="s">
        <v>8319</v>
      </c>
      <c r="T1337" t="s">
        <v>8321</v>
      </c>
    </row>
    <row r="1338" spans="1:20" ht="16.5" customHeight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>(((I1338/60)/60)/24)+DATE(1970,1,1)</f>
        <v>41990.863750000004</v>
      </c>
      <c r="K1338">
        <v>1415825028</v>
      </c>
      <c r="L1338" s="14">
        <f>(((K1338/60)/60)/24)+DATE(1970,1,1)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>SUM(E1338/D1338)*100</f>
        <v>84.946999999999989</v>
      </c>
      <c r="R1338" s="20">
        <f>SUM(E1338/N1338)</f>
        <v>379.22767857142856</v>
      </c>
      <c r="S1338" t="s">
        <v>8319</v>
      </c>
      <c r="T1338" t="s">
        <v>8321</v>
      </c>
    </row>
    <row r="1339" spans="1:20" ht="16.5" customHeight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>(((I1339/60)/60)/24)+DATE(1970,1,1)</f>
        <v>42797.577303240745</v>
      </c>
      <c r="K1339">
        <v>1485957079</v>
      </c>
      <c r="L1339" s="14">
        <f>(((K1339/60)/60)/24)+DATE(1970,1,1)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>SUM(E1339/D1339)*100</f>
        <v>49.381999999999998</v>
      </c>
      <c r="R1339" s="20">
        <f>SUM(E1339/N1339)</f>
        <v>176.36428571428573</v>
      </c>
      <c r="S1339" t="s">
        <v>8319</v>
      </c>
      <c r="T1339" t="s">
        <v>8321</v>
      </c>
    </row>
    <row r="1340" spans="1:20" ht="16.5" customHeight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>(((I1340/60)/60)/24)+DATE(1970,1,1)</f>
        <v>42218.803622685184</v>
      </c>
      <c r="K1340">
        <v>1435951033</v>
      </c>
      <c r="L1340" s="14">
        <f>(((K1340/60)/60)/24)+DATE(1970,1,1)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>SUM(E1340/D1340)*100</f>
        <v>3.3033333333333332</v>
      </c>
      <c r="R1340" s="20">
        <f>SUM(E1340/N1340)</f>
        <v>66.066666666666663</v>
      </c>
      <c r="S1340" t="s">
        <v>8319</v>
      </c>
      <c r="T1340" t="s">
        <v>8321</v>
      </c>
    </row>
    <row r="1341" spans="1:20" ht="16.5" customHeight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>(((I1341/60)/60)/24)+DATE(1970,1,1)</f>
        <v>41981.688831018517</v>
      </c>
      <c r="K1341">
        <v>1414164715</v>
      </c>
      <c r="L1341" s="14">
        <f>(((K1341/60)/60)/24)+DATE(1970,1,1)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>SUM(E1341/D1341)*100</f>
        <v>6.6339999999999995</v>
      </c>
      <c r="R1341" s="20">
        <f>SUM(E1341/N1341)</f>
        <v>89.648648648648646</v>
      </c>
      <c r="S1341" t="s">
        <v>8319</v>
      </c>
      <c r="T1341" t="s">
        <v>8321</v>
      </c>
    </row>
    <row r="1342" spans="1:20" ht="16.5" customHeight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>(((I1342/60)/60)/24)+DATE(1970,1,1)</f>
        <v>41866.595520833333</v>
      </c>
      <c r="K1342">
        <v>1405520253</v>
      </c>
      <c r="L1342" s="14">
        <f>(((K1342/60)/60)/24)+DATE(1970,1,1)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>SUM(E1342/D1342)*100</f>
        <v>0</v>
      </c>
      <c r="R1342" s="20" t="e">
        <f>SUM(E1342/N1342)</f>
        <v>#DIV/0!</v>
      </c>
      <c r="S1342" t="s">
        <v>8319</v>
      </c>
      <c r="T1342" t="s">
        <v>8321</v>
      </c>
    </row>
    <row r="1343" spans="1:20" ht="16.5" customHeight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>(((I1343/60)/60)/24)+DATE(1970,1,1)</f>
        <v>42644.624039351853</v>
      </c>
      <c r="K1343">
        <v>1472569117</v>
      </c>
      <c r="L1343" s="14">
        <f>(((K1343/60)/60)/24)+DATE(1970,1,1)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>SUM(E1343/D1343)*100</f>
        <v>70.36</v>
      </c>
      <c r="R1343" s="20">
        <f>SUM(E1343/N1343)</f>
        <v>382.39130434782606</v>
      </c>
      <c r="S1343" t="s">
        <v>8319</v>
      </c>
      <c r="T1343" t="s">
        <v>8321</v>
      </c>
    </row>
    <row r="1344" spans="1:20" ht="16.5" customHeight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>(((I1344/60)/60)/24)+DATE(1970,1,1)</f>
        <v>42202.816423611104</v>
      </c>
      <c r="K1344">
        <v>1434569739</v>
      </c>
      <c r="L1344" s="14">
        <f>(((K1344/60)/60)/24)+DATE(1970,1,1)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>SUM(E1344/D1344)*100</f>
        <v>0.2</v>
      </c>
      <c r="R1344" s="20">
        <f>SUM(E1344/N1344)</f>
        <v>100</v>
      </c>
      <c r="S1344" t="s">
        <v>8319</v>
      </c>
      <c r="T1344" t="s">
        <v>8321</v>
      </c>
    </row>
    <row r="1345" spans="1:20" ht="16.5" customHeight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>(((I1345/60)/60)/24)+DATE(1970,1,1)</f>
        <v>42601.165972222225</v>
      </c>
      <c r="K1345">
        <v>1466512683</v>
      </c>
      <c r="L1345" s="14">
        <f>(((K1345/60)/60)/24)+DATE(1970,1,1)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>SUM(E1345/D1345)*100</f>
        <v>102.298</v>
      </c>
      <c r="R1345" s="20">
        <f>SUM(E1345/N1345)</f>
        <v>158.35603715170279</v>
      </c>
      <c r="S1345" t="s">
        <v>8319</v>
      </c>
      <c r="T1345" t="s">
        <v>8321</v>
      </c>
    </row>
    <row r="1346" spans="1:20" ht="16.5" customHeight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>(((I1346/60)/60)/24)+DATE(1970,1,1)</f>
        <v>42551.789803240739</v>
      </c>
      <c r="K1346">
        <v>1464807439</v>
      </c>
      <c r="L1346" s="14">
        <f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>SUM(E1346/D1346)*100</f>
        <v>377.73333333333335</v>
      </c>
      <c r="R1346" s="20">
        <f>SUM(E1346/N1346)</f>
        <v>40.762589928057551</v>
      </c>
      <c r="S1346" t="s">
        <v>8322</v>
      </c>
      <c r="T1346" t="s">
        <v>8323</v>
      </c>
    </row>
    <row r="1347" spans="1:20" ht="16.5" customHeight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>(((I1347/60)/60)/24)+DATE(1970,1,1)</f>
        <v>41834.814340277779</v>
      </c>
      <c r="K1347">
        <v>1402342359</v>
      </c>
      <c r="L1347" s="14">
        <f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>SUM(E1347/D1347)*100</f>
        <v>125</v>
      </c>
      <c r="R1347" s="20">
        <f>SUM(E1347/N1347)</f>
        <v>53.571428571428569</v>
      </c>
      <c r="S1347" t="s">
        <v>8322</v>
      </c>
      <c r="T1347" t="s">
        <v>8323</v>
      </c>
    </row>
    <row r="1348" spans="1:20" ht="16.5" customHeight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>(((I1348/60)/60)/24)+DATE(1970,1,1)</f>
        <v>41452.075821759259</v>
      </c>
      <c r="K1348">
        <v>1369705751</v>
      </c>
      <c r="L1348" s="14">
        <f>(((K1348/60)/60)/24)+DATE(1970,1,1)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>SUM(E1348/D1348)*100</f>
        <v>147.32653061224491</v>
      </c>
      <c r="R1348" s="20">
        <f>SUM(E1348/N1348)</f>
        <v>48.449664429530202</v>
      </c>
      <c r="S1348" t="s">
        <v>8322</v>
      </c>
      <c r="T1348" t="s">
        <v>8323</v>
      </c>
    </row>
    <row r="1349" spans="1:20" ht="16.5" customHeight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>(((I1349/60)/60)/24)+DATE(1970,1,1)</f>
        <v>42070.638020833328</v>
      </c>
      <c r="K1349">
        <v>1423149525</v>
      </c>
      <c r="L1349" s="14">
        <f>(((K1349/60)/60)/24)+DATE(1970,1,1)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>SUM(E1349/D1349)*100</f>
        <v>102.2</v>
      </c>
      <c r="R1349" s="20">
        <f>SUM(E1349/N1349)</f>
        <v>82.41935483870968</v>
      </c>
      <c r="S1349" t="s">
        <v>8322</v>
      </c>
      <c r="T1349" t="s">
        <v>8323</v>
      </c>
    </row>
    <row r="1350" spans="1:20" ht="16.5" customHeight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>(((I1350/60)/60)/24)+DATE(1970,1,1)</f>
        <v>41991.506168981476</v>
      </c>
      <c r="K1350">
        <v>1416485333</v>
      </c>
      <c r="L1350" s="14">
        <f>(((K1350/60)/60)/24)+DATE(1970,1,1)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>SUM(E1350/D1350)*100</f>
        <v>101.8723404255319</v>
      </c>
      <c r="R1350" s="20">
        <f>SUM(E1350/N1350)</f>
        <v>230.19230769230768</v>
      </c>
      <c r="S1350" t="s">
        <v>8322</v>
      </c>
      <c r="T1350" t="s">
        <v>8323</v>
      </c>
    </row>
    <row r="1351" spans="1:20" ht="16.5" customHeight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>(((I1351/60)/60)/24)+DATE(1970,1,1)</f>
        <v>42354.290972222225</v>
      </c>
      <c r="K1351">
        <v>1447055935</v>
      </c>
      <c r="L1351" s="14">
        <f>(((K1351/60)/60)/24)+DATE(1970,1,1)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>SUM(E1351/D1351)*100</f>
        <v>204.2</v>
      </c>
      <c r="R1351" s="20">
        <f>SUM(E1351/N1351)</f>
        <v>59.360465116279073</v>
      </c>
      <c r="S1351" t="s">
        <v>8322</v>
      </c>
      <c r="T1351" t="s">
        <v>8323</v>
      </c>
    </row>
    <row r="1352" spans="1:20" ht="16.5" customHeight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>(((I1352/60)/60)/24)+DATE(1970,1,1)</f>
        <v>42364.013124999998</v>
      </c>
      <c r="K1352">
        <v>1448497134</v>
      </c>
      <c r="L1352" s="14">
        <f>(((K1352/60)/60)/24)+DATE(1970,1,1)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>SUM(E1352/D1352)*100</f>
        <v>104.05</v>
      </c>
      <c r="R1352" s="20">
        <f>SUM(E1352/N1352)</f>
        <v>66.698717948717942</v>
      </c>
      <c r="S1352" t="s">
        <v>8322</v>
      </c>
      <c r="T1352" t="s">
        <v>8323</v>
      </c>
    </row>
    <row r="1353" spans="1:20" ht="16.5" customHeight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>(((I1353/60)/60)/24)+DATE(1970,1,1)</f>
        <v>42412.74009259259</v>
      </c>
      <c r="K1353">
        <v>1452707144</v>
      </c>
      <c r="L1353" s="14">
        <f>(((K1353/60)/60)/24)+DATE(1970,1,1)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>SUM(E1353/D1353)*100</f>
        <v>101.265</v>
      </c>
      <c r="R1353" s="20">
        <f>SUM(E1353/N1353)</f>
        <v>168.77500000000001</v>
      </c>
      <c r="S1353" t="s">
        <v>8322</v>
      </c>
      <c r="T1353" t="s">
        <v>8323</v>
      </c>
    </row>
    <row r="1354" spans="1:20" ht="16.5" customHeight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>(((I1354/60)/60)/24)+DATE(1970,1,1)</f>
        <v>42252.165972222225</v>
      </c>
      <c r="K1354">
        <v>1436968366</v>
      </c>
      <c r="L1354" s="14">
        <f>(((K1354/60)/60)/24)+DATE(1970,1,1)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>SUM(E1354/D1354)*100</f>
        <v>136.13999999999999</v>
      </c>
      <c r="R1354" s="20">
        <f>SUM(E1354/N1354)</f>
        <v>59.973568281938327</v>
      </c>
      <c r="S1354" t="s">
        <v>8322</v>
      </c>
      <c r="T1354" t="s">
        <v>8323</v>
      </c>
    </row>
    <row r="1355" spans="1:20" ht="16.5" customHeight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>(((I1355/60)/60)/24)+DATE(1970,1,1)</f>
        <v>41344</v>
      </c>
      <c r="K1355">
        <v>1359946188</v>
      </c>
      <c r="L1355" s="14">
        <f>(((K1355/60)/60)/24)+DATE(1970,1,1)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>SUM(E1355/D1355)*100</f>
        <v>133.6</v>
      </c>
      <c r="R1355" s="20">
        <f>SUM(E1355/N1355)</f>
        <v>31.80952380952381</v>
      </c>
      <c r="S1355" t="s">
        <v>8322</v>
      </c>
      <c r="T1355" t="s">
        <v>8323</v>
      </c>
    </row>
    <row r="1356" spans="1:20" ht="16.5" customHeight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>(((I1356/60)/60)/24)+DATE(1970,1,1)</f>
        <v>42532.807627314818</v>
      </c>
      <c r="K1356">
        <v>1463080979</v>
      </c>
      <c r="L1356" s="14">
        <f>(((K1356/60)/60)/24)+DATE(1970,1,1)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>SUM(E1356/D1356)*100</f>
        <v>130.25</v>
      </c>
      <c r="R1356" s="20">
        <f>SUM(E1356/N1356)</f>
        <v>24.421875</v>
      </c>
      <c r="S1356" t="s">
        <v>8322</v>
      </c>
      <c r="T1356" t="s">
        <v>8323</v>
      </c>
    </row>
    <row r="1357" spans="1:20" ht="16.5" customHeight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>(((I1357/60)/60)/24)+DATE(1970,1,1)</f>
        <v>41243.416666666664</v>
      </c>
      <c r="K1357">
        <v>1351663605</v>
      </c>
      <c r="L1357" s="14">
        <f>(((K1357/60)/60)/24)+DATE(1970,1,1)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>SUM(E1357/D1357)*100</f>
        <v>122.67999999999999</v>
      </c>
      <c r="R1357" s="20">
        <f>SUM(E1357/N1357)</f>
        <v>25.347107438016529</v>
      </c>
      <c r="S1357" t="s">
        <v>8322</v>
      </c>
      <c r="T1357" t="s">
        <v>8323</v>
      </c>
    </row>
    <row r="1358" spans="1:20" ht="16.5" customHeight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>(((I1358/60)/60)/24)+DATE(1970,1,1)</f>
        <v>41460.038888888892</v>
      </c>
      <c r="K1358">
        <v>1370393760</v>
      </c>
      <c r="L1358" s="14">
        <f>(((K1358/60)/60)/24)+DATE(1970,1,1)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>SUM(E1358/D1358)*100</f>
        <v>182.81058823529412</v>
      </c>
      <c r="R1358" s="20">
        <f>SUM(E1358/N1358)</f>
        <v>71.443218390804603</v>
      </c>
      <c r="S1358" t="s">
        <v>8322</v>
      </c>
      <c r="T1358" t="s">
        <v>8323</v>
      </c>
    </row>
    <row r="1359" spans="1:20" ht="16.5" customHeight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>(((I1359/60)/60)/24)+DATE(1970,1,1)</f>
        <v>41334.249305555553</v>
      </c>
      <c r="K1359">
        <v>1359587137</v>
      </c>
      <c r="L1359" s="14">
        <f>(((K1359/60)/60)/24)+DATE(1970,1,1)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>SUM(E1359/D1359)*100</f>
        <v>125.29999999999998</v>
      </c>
      <c r="R1359" s="20">
        <f>SUM(E1359/N1359)</f>
        <v>38.553846153846152</v>
      </c>
      <c r="S1359" t="s">
        <v>8322</v>
      </c>
      <c r="T1359" t="s">
        <v>8323</v>
      </c>
    </row>
    <row r="1360" spans="1:20" ht="16.5" customHeight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>(((I1360/60)/60)/24)+DATE(1970,1,1)</f>
        <v>40719.570868055554</v>
      </c>
      <c r="K1360">
        <v>1306417323</v>
      </c>
      <c r="L1360" s="14">
        <f>(((K1360/60)/60)/24)+DATE(1970,1,1)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>SUM(E1360/D1360)*100</f>
        <v>111.66666666666667</v>
      </c>
      <c r="R1360" s="20">
        <f>SUM(E1360/N1360)</f>
        <v>68.367346938775512</v>
      </c>
      <c r="S1360" t="s">
        <v>8322</v>
      </c>
      <c r="T1360" t="s">
        <v>8323</v>
      </c>
    </row>
    <row r="1361" spans="1:20" ht="16.5" customHeight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>(((I1361/60)/60)/24)+DATE(1970,1,1)</f>
        <v>40730.814699074072</v>
      </c>
      <c r="K1361">
        <v>1304623990</v>
      </c>
      <c r="L1361" s="14">
        <f>(((K1361/60)/60)/24)+DATE(1970,1,1)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>SUM(E1361/D1361)*100</f>
        <v>115.75757575757575</v>
      </c>
      <c r="R1361" s="20">
        <f>SUM(E1361/N1361)</f>
        <v>40.210526315789473</v>
      </c>
      <c r="S1361" t="s">
        <v>8322</v>
      </c>
      <c r="T1361" t="s">
        <v>8323</v>
      </c>
    </row>
    <row r="1362" spans="1:20" ht="16.5" customHeight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>(((I1362/60)/60)/24)+DATE(1970,1,1)</f>
        <v>41123.900694444441</v>
      </c>
      <c r="K1362">
        <v>1341524220</v>
      </c>
      <c r="L1362" s="14">
        <f>(((K1362/60)/60)/24)+DATE(1970,1,1)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>SUM(E1362/D1362)*100</f>
        <v>173.2</v>
      </c>
      <c r="R1362" s="20">
        <f>SUM(E1362/N1362)</f>
        <v>32.074074074074076</v>
      </c>
      <c r="S1362" t="s">
        <v>8322</v>
      </c>
      <c r="T1362" t="s">
        <v>8323</v>
      </c>
    </row>
    <row r="1363" spans="1:20" ht="16.5" customHeight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>(((I1363/60)/60)/24)+DATE(1970,1,1)</f>
        <v>41811.717268518521</v>
      </c>
      <c r="K1363">
        <v>1400778772</v>
      </c>
      <c r="L1363" s="14">
        <f>(((K1363/60)/60)/24)+DATE(1970,1,1)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>SUM(E1363/D1363)*100</f>
        <v>125.98333333333333</v>
      </c>
      <c r="R1363" s="20">
        <f>SUM(E1363/N1363)</f>
        <v>28.632575757575758</v>
      </c>
      <c r="S1363" t="s">
        <v>8322</v>
      </c>
      <c r="T1363" t="s">
        <v>8323</v>
      </c>
    </row>
    <row r="1364" spans="1:20" ht="16.5" customHeight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>(((I1364/60)/60)/24)+DATE(1970,1,1)</f>
        <v>41524.934386574074</v>
      </c>
      <c r="K1364">
        <v>1373408731</v>
      </c>
      <c r="L1364" s="14">
        <f>(((K1364/60)/60)/24)+DATE(1970,1,1)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>SUM(E1364/D1364)*100</f>
        <v>109.1</v>
      </c>
      <c r="R1364" s="20">
        <f>SUM(E1364/N1364)</f>
        <v>43.64</v>
      </c>
      <c r="S1364" t="s">
        <v>8322</v>
      </c>
      <c r="T1364" t="s">
        <v>8323</v>
      </c>
    </row>
    <row r="1365" spans="1:20" ht="16.5" customHeight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>(((I1365/60)/60)/24)+DATE(1970,1,1)</f>
        <v>42415.332638888889</v>
      </c>
      <c r="K1365">
        <v>1453925727</v>
      </c>
      <c r="L1365" s="14">
        <f>(((K1365/60)/60)/24)+DATE(1970,1,1)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>SUM(E1365/D1365)*100</f>
        <v>100</v>
      </c>
      <c r="R1365" s="20">
        <f>SUM(E1365/N1365)</f>
        <v>40</v>
      </c>
      <c r="S1365" t="s">
        <v>8322</v>
      </c>
      <c r="T1365" t="s">
        <v>8323</v>
      </c>
    </row>
    <row r="1366" spans="1:20" ht="16.5" customHeight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>(((I1366/60)/60)/24)+DATE(1970,1,1)</f>
        <v>42011.6956712963</v>
      </c>
      <c r="K1366">
        <v>1415464906</v>
      </c>
      <c r="L1366" s="14">
        <f>(((K1366/60)/60)/24)+DATE(1970,1,1)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>SUM(E1366/D1366)*100</f>
        <v>118.64285714285714</v>
      </c>
      <c r="R1366" s="20">
        <f>SUM(E1366/N1366)</f>
        <v>346.04166666666669</v>
      </c>
      <c r="S1366" t="s">
        <v>8325</v>
      </c>
      <c r="T1366" t="s">
        <v>8326</v>
      </c>
    </row>
    <row r="1367" spans="1:20" ht="16.5" customHeight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>(((I1367/60)/60)/24)+DATE(1970,1,1)</f>
        <v>42079.691574074073</v>
      </c>
      <c r="K1367">
        <v>1423935352</v>
      </c>
      <c r="L1367" s="14">
        <f>(((K1367/60)/60)/24)+DATE(1970,1,1)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>SUM(E1367/D1367)*100</f>
        <v>100.26666666666667</v>
      </c>
      <c r="R1367" s="20">
        <f>SUM(E1367/N1367)</f>
        <v>81.739130434782609</v>
      </c>
      <c r="S1367" t="s">
        <v>8325</v>
      </c>
      <c r="T1367" t="s">
        <v>8326</v>
      </c>
    </row>
    <row r="1368" spans="1:20" ht="16.5" customHeight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>(((I1368/60)/60)/24)+DATE(1970,1,1)</f>
        <v>41970.037766203706</v>
      </c>
      <c r="K1368">
        <v>1413158063</v>
      </c>
      <c r="L1368" s="14">
        <f>(((K1368/60)/60)/24)+DATE(1970,1,1)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>SUM(E1368/D1368)*100</f>
        <v>126.48920000000001</v>
      </c>
      <c r="R1368" s="20">
        <f>SUM(E1368/N1368)</f>
        <v>64.535306122448986</v>
      </c>
      <c r="S1368" t="s">
        <v>8325</v>
      </c>
      <c r="T1368" t="s">
        <v>8326</v>
      </c>
    </row>
    <row r="1369" spans="1:20" ht="16.5" customHeight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>(((I1369/60)/60)/24)+DATE(1970,1,1)</f>
        <v>42322.044560185182</v>
      </c>
      <c r="K1369">
        <v>1444867450</v>
      </c>
      <c r="L1369" s="14">
        <f>(((K1369/60)/60)/24)+DATE(1970,1,1)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>SUM(E1369/D1369)*100</f>
        <v>114.26</v>
      </c>
      <c r="R1369" s="20">
        <f>SUM(E1369/N1369)</f>
        <v>63.477777777777774</v>
      </c>
      <c r="S1369" t="s">
        <v>8325</v>
      </c>
      <c r="T1369" t="s">
        <v>8326</v>
      </c>
    </row>
    <row r="1370" spans="1:20" ht="16.5" customHeight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>(((I1370/60)/60)/24)+DATE(1970,1,1)</f>
        <v>42170.190902777773</v>
      </c>
      <c r="K1370">
        <v>1432269294</v>
      </c>
      <c r="L1370" s="14">
        <f>(((K1370/60)/60)/24)+DATE(1970,1,1)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>SUM(E1370/D1370)*100</f>
        <v>110.7</v>
      </c>
      <c r="R1370" s="20">
        <f>SUM(E1370/N1370)</f>
        <v>63.620689655172413</v>
      </c>
      <c r="S1370" t="s">
        <v>8325</v>
      </c>
      <c r="T1370" t="s">
        <v>8326</v>
      </c>
    </row>
    <row r="1371" spans="1:20" ht="16.5" customHeight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>(((I1371/60)/60)/24)+DATE(1970,1,1)</f>
        <v>41740.594282407408</v>
      </c>
      <c r="K1371">
        <v>1394633746</v>
      </c>
      <c r="L1371" s="14">
        <f>(((K1371/60)/60)/24)+DATE(1970,1,1)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>SUM(E1371/D1371)*100</f>
        <v>105.34805315203954</v>
      </c>
      <c r="R1371" s="20">
        <f>SUM(E1371/N1371)</f>
        <v>83.967068965517228</v>
      </c>
      <c r="S1371" t="s">
        <v>8325</v>
      </c>
      <c r="T1371" t="s">
        <v>8326</v>
      </c>
    </row>
    <row r="1372" spans="1:20" ht="16.5" customHeight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>(((I1372/60)/60)/24)+DATE(1970,1,1)</f>
        <v>41563.00335648148</v>
      </c>
      <c r="K1372">
        <v>1380585890</v>
      </c>
      <c r="L1372" s="14">
        <f>(((K1372/60)/60)/24)+DATE(1970,1,1)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>SUM(E1372/D1372)*100</f>
        <v>103.66666666666666</v>
      </c>
      <c r="R1372" s="20">
        <f>SUM(E1372/N1372)</f>
        <v>77.75</v>
      </c>
      <c r="S1372" t="s">
        <v>8325</v>
      </c>
      <c r="T1372" t="s">
        <v>8326</v>
      </c>
    </row>
    <row r="1373" spans="1:20" ht="16.5" customHeight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>(((I1373/60)/60)/24)+DATE(1970,1,1)</f>
        <v>42131.758587962962</v>
      </c>
      <c r="K1373">
        <v>1428430342</v>
      </c>
      <c r="L1373" s="14">
        <f>(((K1373/60)/60)/24)+DATE(1970,1,1)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>SUM(E1373/D1373)*100</f>
        <v>107.08672667523933</v>
      </c>
      <c r="R1373" s="20">
        <f>SUM(E1373/N1373)</f>
        <v>107.07142857142857</v>
      </c>
      <c r="S1373" t="s">
        <v>8325</v>
      </c>
      <c r="T1373" t="s">
        <v>8326</v>
      </c>
    </row>
    <row r="1374" spans="1:20" ht="16.5" customHeight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>(((I1374/60)/60)/24)+DATE(1970,1,1)</f>
        <v>41102.739953703705</v>
      </c>
      <c r="K1374">
        <v>1339523132</v>
      </c>
      <c r="L1374" s="14">
        <f>(((K1374/60)/60)/24)+DATE(1970,1,1)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>SUM(E1374/D1374)*100</f>
        <v>124</v>
      </c>
      <c r="R1374" s="20">
        <f>SUM(E1374/N1374)</f>
        <v>38.75</v>
      </c>
      <c r="S1374" t="s">
        <v>8325</v>
      </c>
      <c r="T1374" t="s">
        <v>8326</v>
      </c>
    </row>
    <row r="1375" spans="1:20" ht="16.5" customHeight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>(((I1375/60)/60)/24)+DATE(1970,1,1)</f>
        <v>42734.95177083333</v>
      </c>
      <c r="K1375">
        <v>1480546233</v>
      </c>
      <c r="L1375" s="14">
        <f>(((K1375/60)/60)/24)+DATE(1970,1,1)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>SUM(E1375/D1375)*100</f>
        <v>105.01</v>
      </c>
      <c r="R1375" s="20">
        <f>SUM(E1375/N1375)</f>
        <v>201.94230769230768</v>
      </c>
      <c r="S1375" t="s">
        <v>8325</v>
      </c>
      <c r="T1375" t="s">
        <v>8326</v>
      </c>
    </row>
    <row r="1376" spans="1:20" ht="16.5" customHeight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>(((I1376/60)/60)/24)+DATE(1970,1,1)</f>
        <v>42454.12023148148</v>
      </c>
      <c r="K1376">
        <v>1456285988</v>
      </c>
      <c r="L1376" s="14">
        <f>(((K1376/60)/60)/24)+DATE(1970,1,1)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>SUM(E1376/D1376)*100</f>
        <v>189.46666666666667</v>
      </c>
      <c r="R1376" s="20">
        <f>SUM(E1376/N1376)</f>
        <v>43.060606060606062</v>
      </c>
      <c r="S1376" t="s">
        <v>8325</v>
      </c>
      <c r="T1376" t="s">
        <v>8326</v>
      </c>
    </row>
    <row r="1377" spans="1:20" ht="16.5" customHeight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>(((I1377/60)/60)/24)+DATE(1970,1,1)</f>
        <v>42750.066192129627</v>
      </c>
      <c r="K1377">
        <v>1481852119</v>
      </c>
      <c r="L1377" s="14">
        <f>(((K1377/60)/60)/24)+DATE(1970,1,1)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>SUM(E1377/D1377)*100</f>
        <v>171.32499999999999</v>
      </c>
      <c r="R1377" s="20">
        <f>SUM(E1377/N1377)</f>
        <v>62.871559633027523</v>
      </c>
      <c r="S1377" t="s">
        <v>8325</v>
      </c>
      <c r="T1377" t="s">
        <v>8326</v>
      </c>
    </row>
    <row r="1378" spans="1:20" ht="16.5" customHeight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>(((I1378/60)/60)/24)+DATE(1970,1,1)</f>
        <v>42707.710717592592</v>
      </c>
      <c r="K1378">
        <v>1478189006</v>
      </c>
      <c r="L1378" s="14">
        <f>(((K1378/60)/60)/24)+DATE(1970,1,1)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>SUM(E1378/D1378)*100</f>
        <v>252.48648648648651</v>
      </c>
      <c r="R1378" s="20">
        <f>SUM(E1378/N1378)</f>
        <v>55.607142857142854</v>
      </c>
      <c r="S1378" t="s">
        <v>8325</v>
      </c>
      <c r="T1378" t="s">
        <v>8326</v>
      </c>
    </row>
    <row r="1379" spans="1:20" ht="16.5" customHeight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>(((I1379/60)/60)/24)+DATE(1970,1,1)</f>
        <v>42769.174305555556</v>
      </c>
      <c r="K1379">
        <v>1484198170</v>
      </c>
      <c r="L1379" s="14">
        <f>(((K1379/60)/60)/24)+DATE(1970,1,1)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>SUM(E1379/D1379)*100</f>
        <v>116.15384615384616</v>
      </c>
      <c r="R1379" s="20">
        <f>SUM(E1379/N1379)</f>
        <v>48.70967741935484</v>
      </c>
      <c r="S1379" t="s">
        <v>8325</v>
      </c>
      <c r="T1379" t="s">
        <v>8326</v>
      </c>
    </row>
    <row r="1380" spans="1:20" ht="16.5" customHeight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>(((I1380/60)/60)/24)+DATE(1970,1,1)</f>
        <v>42583.759374999994</v>
      </c>
      <c r="K1380">
        <v>1468779210</v>
      </c>
      <c r="L1380" s="14">
        <f>(((K1380/60)/60)/24)+DATE(1970,1,1)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>SUM(E1380/D1380)*100</f>
        <v>203.35000000000002</v>
      </c>
      <c r="R1380" s="20">
        <f>SUM(E1380/N1380)</f>
        <v>30.578947368421051</v>
      </c>
      <c r="S1380" t="s">
        <v>8325</v>
      </c>
      <c r="T1380" t="s">
        <v>8326</v>
      </c>
    </row>
    <row r="1381" spans="1:20" ht="16.5" customHeight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>(((I1381/60)/60)/24)+DATE(1970,1,1)</f>
        <v>42160.491620370376</v>
      </c>
      <c r="K1381">
        <v>1430912876</v>
      </c>
      <c r="L1381" s="14">
        <f>(((K1381/60)/60)/24)+DATE(1970,1,1)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>SUM(E1381/D1381)*100</f>
        <v>111.60000000000001</v>
      </c>
      <c r="R1381" s="20">
        <f>SUM(E1381/N1381)</f>
        <v>73.907284768211923</v>
      </c>
      <c r="S1381" t="s">
        <v>8325</v>
      </c>
      <c r="T1381" t="s">
        <v>8326</v>
      </c>
    </row>
    <row r="1382" spans="1:20" ht="16.5" customHeight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>(((I1382/60)/60)/24)+DATE(1970,1,1)</f>
        <v>42164.083333333328</v>
      </c>
      <c r="K1382">
        <v>1431886706</v>
      </c>
      <c r="L1382" s="14">
        <f>(((K1382/60)/60)/24)+DATE(1970,1,1)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>SUM(E1382/D1382)*100</f>
        <v>424</v>
      </c>
      <c r="R1382" s="20">
        <f>SUM(E1382/N1382)</f>
        <v>21.2</v>
      </c>
      <c r="S1382" t="s">
        <v>8325</v>
      </c>
      <c r="T1382" t="s">
        <v>8326</v>
      </c>
    </row>
    <row r="1383" spans="1:20" ht="16.5" customHeight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>(((I1383/60)/60)/24)+DATE(1970,1,1)</f>
        <v>42733.214409722219</v>
      </c>
      <c r="K1383">
        <v>1480396125</v>
      </c>
      <c r="L1383" s="14">
        <f>(((K1383/60)/60)/24)+DATE(1970,1,1)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>SUM(E1383/D1383)*100</f>
        <v>107.1</v>
      </c>
      <c r="R1383" s="20">
        <f>SUM(E1383/N1383)</f>
        <v>73.356164383561648</v>
      </c>
      <c r="S1383" t="s">
        <v>8325</v>
      </c>
      <c r="T1383" t="s">
        <v>8326</v>
      </c>
    </row>
    <row r="1384" spans="1:20" ht="16.5" customHeight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>(((I1384/60)/60)/24)+DATE(1970,1,1)</f>
        <v>41400.800185185188</v>
      </c>
      <c r="K1384">
        <v>1365275536</v>
      </c>
      <c r="L1384" s="14">
        <f>(((K1384/60)/60)/24)+DATE(1970,1,1)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>SUM(E1384/D1384)*100</f>
        <v>104.3625</v>
      </c>
      <c r="R1384" s="20">
        <f>SUM(E1384/N1384)</f>
        <v>56.412162162162161</v>
      </c>
      <c r="S1384" t="s">
        <v>8325</v>
      </c>
      <c r="T1384" t="s">
        <v>8326</v>
      </c>
    </row>
    <row r="1385" spans="1:20" ht="16.5" customHeight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>(((I1385/60)/60)/24)+DATE(1970,1,1)</f>
        <v>42727.074976851851</v>
      </c>
      <c r="K1385">
        <v>1480729678</v>
      </c>
      <c r="L1385" s="14">
        <f>(((K1385/60)/60)/24)+DATE(1970,1,1)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>SUM(E1385/D1385)*100</f>
        <v>212.40909090909091</v>
      </c>
      <c r="R1385" s="20">
        <f>SUM(E1385/N1385)</f>
        <v>50.247311827956992</v>
      </c>
      <c r="S1385" t="s">
        <v>8325</v>
      </c>
      <c r="T1385" t="s">
        <v>8326</v>
      </c>
    </row>
    <row r="1386" spans="1:20" ht="16.5" customHeight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>(((I1386/60)/60)/24)+DATE(1970,1,1)</f>
        <v>42190.735208333332</v>
      </c>
      <c r="K1386">
        <v>1433525922</v>
      </c>
      <c r="L1386" s="14">
        <f>(((K1386/60)/60)/24)+DATE(1970,1,1)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>SUM(E1386/D1386)*100</f>
        <v>124.08571428571429</v>
      </c>
      <c r="R1386" s="20">
        <f>SUM(E1386/N1386)</f>
        <v>68.936507936507937</v>
      </c>
      <c r="S1386" t="s">
        <v>8325</v>
      </c>
      <c r="T1386" t="s">
        <v>8326</v>
      </c>
    </row>
    <row r="1387" spans="1:20" ht="16.5" customHeight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>(((I1387/60)/60)/24)+DATE(1970,1,1)</f>
        <v>42489.507638888885</v>
      </c>
      <c r="K1387">
        <v>1457109121</v>
      </c>
      <c r="L1387" s="14">
        <f>(((K1387/60)/60)/24)+DATE(1970,1,1)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>SUM(E1387/D1387)*100</f>
        <v>110.406125</v>
      </c>
      <c r="R1387" s="20">
        <f>SUM(E1387/N1387)</f>
        <v>65.914104477611943</v>
      </c>
      <c r="S1387" t="s">
        <v>8325</v>
      </c>
      <c r="T1387" t="s">
        <v>8326</v>
      </c>
    </row>
    <row r="1388" spans="1:20" ht="16.5" customHeight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>(((I1388/60)/60)/24)+DATE(1970,1,1)</f>
        <v>42214.646863425922</v>
      </c>
      <c r="K1388">
        <v>1435591889</v>
      </c>
      <c r="L1388" s="14">
        <f>(((K1388/60)/60)/24)+DATE(1970,1,1)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>SUM(E1388/D1388)*100</f>
        <v>218.75</v>
      </c>
      <c r="R1388" s="20">
        <f>SUM(E1388/N1388)</f>
        <v>62.5</v>
      </c>
      <c r="S1388" t="s">
        <v>8325</v>
      </c>
      <c r="T1388" t="s">
        <v>8326</v>
      </c>
    </row>
    <row r="1389" spans="1:20" ht="16.5" customHeight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>(((I1389/60)/60)/24)+DATE(1970,1,1)</f>
        <v>42158.1875</v>
      </c>
      <c r="K1389">
        <v>1430604395</v>
      </c>
      <c r="L1389" s="14">
        <f>(((K1389/60)/60)/24)+DATE(1970,1,1)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>SUM(E1389/D1389)*100</f>
        <v>136.625</v>
      </c>
      <c r="R1389" s="20">
        <f>SUM(E1389/N1389)</f>
        <v>70.064102564102569</v>
      </c>
      <c r="S1389" t="s">
        <v>8325</v>
      </c>
      <c r="T1389" t="s">
        <v>8326</v>
      </c>
    </row>
    <row r="1390" spans="1:20" ht="16.5" customHeight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>(((I1390/60)/60)/24)+DATE(1970,1,1)</f>
        <v>42660.676388888889</v>
      </c>
      <c r="K1390">
        <v>1474469117</v>
      </c>
      <c r="L1390" s="14">
        <f>(((K1390/60)/60)/24)+DATE(1970,1,1)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>SUM(E1390/D1390)*100</f>
        <v>134.8074</v>
      </c>
      <c r="R1390" s="20">
        <f>SUM(E1390/N1390)</f>
        <v>60.181874999999998</v>
      </c>
      <c r="S1390" t="s">
        <v>8325</v>
      </c>
      <c r="T1390" t="s">
        <v>8326</v>
      </c>
    </row>
    <row r="1391" spans="1:20" ht="16.5" customHeight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>(((I1391/60)/60)/24)+DATE(1970,1,1)</f>
        <v>42595.480983796297</v>
      </c>
      <c r="K1391">
        <v>1468495957</v>
      </c>
      <c r="L1391" s="14">
        <f>(((K1391/60)/60)/24)+DATE(1970,1,1)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>SUM(E1391/D1391)*100</f>
        <v>145.4</v>
      </c>
      <c r="R1391" s="20">
        <f>SUM(E1391/N1391)</f>
        <v>21.382352941176471</v>
      </c>
      <c r="S1391" t="s">
        <v>8325</v>
      </c>
      <c r="T1391" t="s">
        <v>8326</v>
      </c>
    </row>
    <row r="1392" spans="1:20" ht="16.5" customHeight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>(((I1392/60)/60)/24)+DATE(1970,1,1)</f>
        <v>42121.716666666667</v>
      </c>
      <c r="K1392">
        <v>1427224606</v>
      </c>
      <c r="L1392" s="14">
        <f>(((K1392/60)/60)/24)+DATE(1970,1,1)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>SUM(E1392/D1392)*100</f>
        <v>109.10714285714285</v>
      </c>
      <c r="R1392" s="20">
        <f>SUM(E1392/N1392)</f>
        <v>160.78947368421052</v>
      </c>
      <c r="S1392" t="s">
        <v>8325</v>
      </c>
      <c r="T1392" t="s">
        <v>8326</v>
      </c>
    </row>
    <row r="1393" spans="1:20" ht="16.5" customHeight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>(((I1393/60)/60)/24)+DATE(1970,1,1)</f>
        <v>42238.207638888889</v>
      </c>
      <c r="K1393">
        <v>1436369818</v>
      </c>
      <c r="L1393" s="14">
        <f>(((K1393/60)/60)/24)+DATE(1970,1,1)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>SUM(E1393/D1393)*100</f>
        <v>110.2</v>
      </c>
      <c r="R1393" s="20">
        <f>SUM(E1393/N1393)</f>
        <v>42.384615384615387</v>
      </c>
      <c r="S1393" t="s">
        <v>8325</v>
      </c>
      <c r="T1393" t="s">
        <v>8326</v>
      </c>
    </row>
    <row r="1394" spans="1:20" ht="16.5" customHeight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>(((I1394/60)/60)/24)+DATE(1970,1,1)</f>
        <v>42432.154930555553</v>
      </c>
      <c r="K1394">
        <v>1454298186</v>
      </c>
      <c r="L1394" s="14">
        <f>(((K1394/60)/60)/24)+DATE(1970,1,1)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>SUM(E1394/D1394)*100</f>
        <v>113.64000000000001</v>
      </c>
      <c r="R1394" s="20">
        <f>SUM(E1394/N1394)</f>
        <v>27.317307692307693</v>
      </c>
      <c r="S1394" t="s">
        <v>8325</v>
      </c>
      <c r="T1394" t="s">
        <v>8326</v>
      </c>
    </row>
    <row r="1395" spans="1:20" ht="16.5" customHeight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>(((I1395/60)/60)/24)+DATE(1970,1,1)</f>
        <v>42583.681979166664</v>
      </c>
      <c r="K1395">
        <v>1467476523</v>
      </c>
      <c r="L1395" s="14">
        <f>(((K1395/60)/60)/24)+DATE(1970,1,1)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>SUM(E1395/D1395)*100</f>
        <v>102.35000000000001</v>
      </c>
      <c r="R1395" s="20">
        <f>SUM(E1395/N1395)</f>
        <v>196.82692307692307</v>
      </c>
      <c r="S1395" t="s">
        <v>8325</v>
      </c>
      <c r="T1395" t="s">
        <v>8326</v>
      </c>
    </row>
    <row r="1396" spans="1:20" ht="16.5" customHeight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>(((I1396/60)/60)/24)+DATE(1970,1,1)</f>
        <v>42795.125</v>
      </c>
      <c r="K1396">
        <v>1484623726</v>
      </c>
      <c r="L1396" s="14">
        <f>(((K1396/60)/60)/24)+DATE(1970,1,1)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>SUM(E1396/D1396)*100</f>
        <v>122.13333333333334</v>
      </c>
      <c r="R1396" s="20">
        <f>SUM(E1396/N1396)</f>
        <v>53.882352941176471</v>
      </c>
      <c r="S1396" t="s">
        <v>8325</v>
      </c>
      <c r="T1396" t="s">
        <v>8326</v>
      </c>
    </row>
    <row r="1397" spans="1:20" ht="16.5" customHeight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>(((I1397/60)/60)/24)+DATE(1970,1,1)</f>
        <v>42749.90834490741</v>
      </c>
      <c r="K1397">
        <v>1481838481</v>
      </c>
      <c r="L1397" s="14">
        <f>(((K1397/60)/60)/24)+DATE(1970,1,1)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>SUM(E1397/D1397)*100</f>
        <v>111.88571428571427</v>
      </c>
      <c r="R1397" s="20">
        <f>SUM(E1397/N1397)</f>
        <v>47.756097560975611</v>
      </c>
      <c r="S1397" t="s">
        <v>8325</v>
      </c>
      <c r="T1397" t="s">
        <v>8326</v>
      </c>
    </row>
    <row r="1398" spans="1:20" ht="16.5" customHeight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>(((I1398/60)/60)/24)+DATE(1970,1,1)</f>
        <v>42048.99863425926</v>
      </c>
      <c r="K1398">
        <v>1421279882</v>
      </c>
      <c r="L1398" s="14">
        <f>(((K1398/60)/60)/24)+DATE(1970,1,1)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>SUM(E1398/D1398)*100</f>
        <v>107.3</v>
      </c>
      <c r="R1398" s="20">
        <f>SUM(E1398/N1398)</f>
        <v>88.191780821917803</v>
      </c>
      <c r="S1398" t="s">
        <v>8325</v>
      </c>
      <c r="T1398" t="s">
        <v>8326</v>
      </c>
    </row>
    <row r="1399" spans="1:20" ht="16.5" customHeight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>(((I1399/60)/60)/24)+DATE(1970,1,1)</f>
        <v>42670.888194444444</v>
      </c>
      <c r="K1399">
        <v>1475013710</v>
      </c>
      <c r="L1399" s="14">
        <f>(((K1399/60)/60)/24)+DATE(1970,1,1)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>SUM(E1399/D1399)*100</f>
        <v>113.85000000000001</v>
      </c>
      <c r="R1399" s="20">
        <f>SUM(E1399/N1399)</f>
        <v>72.056962025316452</v>
      </c>
      <c r="S1399" t="s">
        <v>8325</v>
      </c>
      <c r="T1399" t="s">
        <v>8326</v>
      </c>
    </row>
    <row r="1400" spans="1:20" ht="16.5" customHeight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>(((I1400/60)/60)/24)+DATE(1970,1,1)</f>
        <v>42556.874236111107</v>
      </c>
      <c r="K1400">
        <v>1465160334</v>
      </c>
      <c r="L1400" s="14">
        <f>(((K1400/60)/60)/24)+DATE(1970,1,1)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>SUM(E1400/D1400)*100</f>
        <v>109.68181818181819</v>
      </c>
      <c r="R1400" s="20">
        <f>SUM(E1400/N1400)</f>
        <v>74.246153846153845</v>
      </c>
      <c r="S1400" t="s">
        <v>8325</v>
      </c>
      <c r="T1400" t="s">
        <v>8326</v>
      </c>
    </row>
    <row r="1401" spans="1:20" ht="16.5" customHeight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>(((I1401/60)/60)/24)+DATE(1970,1,1)</f>
        <v>41919.004317129627</v>
      </c>
      <c r="K1401">
        <v>1410048373</v>
      </c>
      <c r="L1401" s="14">
        <f>(((K1401/60)/60)/24)+DATE(1970,1,1)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>SUM(E1401/D1401)*100</f>
        <v>126.14444444444443</v>
      </c>
      <c r="R1401" s="20">
        <f>SUM(E1401/N1401)</f>
        <v>61.701086956521742</v>
      </c>
      <c r="S1401" t="s">
        <v>8325</v>
      </c>
      <c r="T1401" t="s">
        <v>8326</v>
      </c>
    </row>
    <row r="1402" spans="1:20" ht="16.5" customHeight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>(((I1402/60)/60)/24)+DATE(1970,1,1)</f>
        <v>42533.229166666672</v>
      </c>
      <c r="K1402">
        <v>1462695073</v>
      </c>
      <c r="L1402" s="14">
        <f>(((K1402/60)/60)/24)+DATE(1970,1,1)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>SUM(E1402/D1402)*100</f>
        <v>167.42857142857144</v>
      </c>
      <c r="R1402" s="20">
        <f>SUM(E1402/N1402)</f>
        <v>17.235294117647058</v>
      </c>
      <c r="S1402" t="s">
        <v>8325</v>
      </c>
      <c r="T1402" t="s">
        <v>8326</v>
      </c>
    </row>
    <row r="1403" spans="1:20" ht="16.5" customHeight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>(((I1403/60)/60)/24)+DATE(1970,1,1)</f>
        <v>41420.99622685185</v>
      </c>
      <c r="K1403">
        <v>1367798074</v>
      </c>
      <c r="L1403" s="14">
        <f>(((K1403/60)/60)/24)+DATE(1970,1,1)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>SUM(E1403/D1403)*100</f>
        <v>496.52000000000004</v>
      </c>
      <c r="R1403" s="20">
        <f>SUM(E1403/N1403)</f>
        <v>51.720833333333331</v>
      </c>
      <c r="S1403" t="s">
        <v>8325</v>
      </c>
      <c r="T1403" t="s">
        <v>8326</v>
      </c>
    </row>
    <row r="1404" spans="1:20" ht="16.5" customHeight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>(((I1404/60)/60)/24)+DATE(1970,1,1)</f>
        <v>42125.011701388896</v>
      </c>
      <c r="K1404">
        <v>1425259011</v>
      </c>
      <c r="L1404" s="14">
        <f>(((K1404/60)/60)/24)+DATE(1970,1,1)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>SUM(E1404/D1404)*100</f>
        <v>109.16</v>
      </c>
      <c r="R1404" s="20">
        <f>SUM(E1404/N1404)</f>
        <v>24.150442477876105</v>
      </c>
      <c r="S1404" t="s">
        <v>8325</v>
      </c>
      <c r="T1404" t="s">
        <v>8326</v>
      </c>
    </row>
    <row r="1405" spans="1:20" ht="16.5" customHeight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>(((I1405/60)/60)/24)+DATE(1970,1,1)</f>
        <v>41481.062905092593</v>
      </c>
      <c r="K1405">
        <v>1372210235</v>
      </c>
      <c r="L1405" s="14">
        <f>(((K1405/60)/60)/24)+DATE(1970,1,1)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>SUM(E1405/D1405)*100</f>
        <v>102.57499999999999</v>
      </c>
      <c r="R1405" s="20">
        <f>SUM(E1405/N1405)</f>
        <v>62.166666666666664</v>
      </c>
      <c r="S1405" t="s">
        <v>8325</v>
      </c>
      <c r="T1405" t="s">
        <v>8326</v>
      </c>
    </row>
    <row r="1406" spans="1:20" ht="16.5" customHeight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>(((I1406/60)/60)/24)+DATE(1970,1,1)</f>
        <v>42057.510243055556</v>
      </c>
      <c r="K1406">
        <v>1422447285</v>
      </c>
      <c r="L1406" s="14">
        <f>(((K1406/60)/60)/24)+DATE(1970,1,1)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>SUM(E1406/D1406)*100</f>
        <v>1.6620689655172414</v>
      </c>
      <c r="R1406" s="20">
        <f>SUM(E1406/N1406)</f>
        <v>48.2</v>
      </c>
      <c r="S1406" t="s">
        <v>8322</v>
      </c>
      <c r="T1406" t="s">
        <v>8341</v>
      </c>
    </row>
    <row r="1407" spans="1:20" ht="16.5" customHeight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>(((I1407/60)/60)/24)+DATE(1970,1,1)</f>
        <v>41971.722233796296</v>
      </c>
      <c r="K1407">
        <v>1414599601</v>
      </c>
      <c r="L1407" s="14">
        <f>(((K1407/60)/60)/24)+DATE(1970,1,1)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>SUM(E1407/D1407)*100</f>
        <v>0.42</v>
      </c>
      <c r="R1407" s="20">
        <f>SUM(E1407/N1407)</f>
        <v>6.1764705882352944</v>
      </c>
      <c r="S1407" t="s">
        <v>8322</v>
      </c>
      <c r="T1407" t="s">
        <v>8341</v>
      </c>
    </row>
    <row r="1408" spans="1:20" ht="16.5" customHeight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>(((I1408/60)/60)/24)+DATE(1970,1,1)</f>
        <v>42350.416666666672</v>
      </c>
      <c r="K1408">
        <v>1445336607</v>
      </c>
      <c r="L1408" s="14">
        <f>(((K1408/60)/60)/24)+DATE(1970,1,1)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>SUM(E1408/D1408)*100</f>
        <v>0.125</v>
      </c>
      <c r="R1408" s="20">
        <f>SUM(E1408/N1408)</f>
        <v>5</v>
      </c>
      <c r="S1408" t="s">
        <v>8322</v>
      </c>
      <c r="T1408" t="s">
        <v>8341</v>
      </c>
    </row>
    <row r="1409" spans="1:20" ht="16.5" customHeight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>(((I1409/60)/60)/24)+DATE(1970,1,1)</f>
        <v>41863.536782407406</v>
      </c>
      <c r="K1409">
        <v>1405687978</v>
      </c>
      <c r="L1409" s="14">
        <f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>SUM(E1409/D1409)*100</f>
        <v>0.5</v>
      </c>
      <c r="R1409" s="20">
        <f>SUM(E1409/N1409)</f>
        <v>7.5</v>
      </c>
      <c r="S1409" t="s">
        <v>8322</v>
      </c>
      <c r="T1409" t="s">
        <v>8341</v>
      </c>
    </row>
    <row r="1410" spans="1:20" ht="16.5" customHeight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>(((I1410/60)/60)/24)+DATE(1970,1,1)</f>
        <v>42321.913842592592</v>
      </c>
      <c r="K1410">
        <v>1444856156</v>
      </c>
      <c r="L1410" s="14">
        <f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>SUM(E1410/D1410)*100</f>
        <v>7.1999999999999993</v>
      </c>
      <c r="R1410" s="20">
        <f>SUM(E1410/N1410)</f>
        <v>12</v>
      </c>
      <c r="S1410" t="s">
        <v>8322</v>
      </c>
      <c r="T1410" t="s">
        <v>8341</v>
      </c>
    </row>
    <row r="1411" spans="1:20" ht="16.5" customHeight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>(((I1411/60)/60)/24)+DATE(1970,1,1)</f>
        <v>42005.175173611111</v>
      </c>
      <c r="K1411">
        <v>1414897935</v>
      </c>
      <c r="L1411" s="14">
        <f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>SUM(E1411/D1411)*100</f>
        <v>0</v>
      </c>
      <c r="R1411" s="20" t="e">
        <f>SUM(E1411/N1411)</f>
        <v>#DIV/0!</v>
      </c>
      <c r="S1411" t="s">
        <v>8322</v>
      </c>
      <c r="T1411" t="s">
        <v>8341</v>
      </c>
    </row>
    <row r="1412" spans="1:20" ht="16.5" customHeight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>(((I1412/60)/60)/24)+DATE(1970,1,1)</f>
        <v>42524.318518518514</v>
      </c>
      <c r="K1412">
        <v>1461051520</v>
      </c>
      <c r="L1412" s="14">
        <f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>SUM(E1412/D1412)*100</f>
        <v>1.6666666666666666E-2</v>
      </c>
      <c r="R1412" s="20">
        <f>SUM(E1412/N1412)</f>
        <v>1</v>
      </c>
      <c r="S1412" t="s">
        <v>8322</v>
      </c>
      <c r="T1412" t="s">
        <v>8341</v>
      </c>
    </row>
    <row r="1413" spans="1:20" ht="16.5" customHeight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>(((I1413/60)/60)/24)+DATE(1970,1,1)</f>
        <v>42041.059027777781</v>
      </c>
      <c r="K1413">
        <v>1420766700</v>
      </c>
      <c r="L1413" s="14">
        <f>(((K1413/60)/60)/24)+DATE(1970,1,1)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>SUM(E1413/D1413)*100</f>
        <v>0.23333333333333336</v>
      </c>
      <c r="R1413" s="20">
        <f>SUM(E1413/N1413)</f>
        <v>2.3333333333333335</v>
      </c>
      <c r="S1413" t="s">
        <v>8322</v>
      </c>
      <c r="T1413" t="s">
        <v>8341</v>
      </c>
    </row>
    <row r="1414" spans="1:20" ht="16.5" customHeight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>(((I1414/60)/60)/24)+DATE(1970,1,1)</f>
        <v>41977.063645833332</v>
      </c>
      <c r="K1414">
        <v>1415064699</v>
      </c>
      <c r="L1414" s="14">
        <f>(((K1414/60)/60)/24)+DATE(1970,1,1)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>SUM(E1414/D1414)*100</f>
        <v>4.5714285714285712</v>
      </c>
      <c r="R1414" s="20">
        <f>SUM(E1414/N1414)</f>
        <v>24.615384615384617</v>
      </c>
      <c r="S1414" t="s">
        <v>8322</v>
      </c>
      <c r="T1414" t="s">
        <v>8341</v>
      </c>
    </row>
    <row r="1415" spans="1:20" ht="16.5" customHeight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>(((I1415/60)/60)/24)+DATE(1970,1,1)</f>
        <v>42420.437152777777</v>
      </c>
      <c r="K1415">
        <v>1450780170</v>
      </c>
      <c r="L1415" s="14">
        <f>(((K1415/60)/60)/24)+DATE(1970,1,1)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>SUM(E1415/D1415)*100</f>
        <v>5</v>
      </c>
      <c r="R1415" s="20">
        <f>SUM(E1415/N1415)</f>
        <v>100</v>
      </c>
      <c r="S1415" t="s">
        <v>8322</v>
      </c>
      <c r="T1415" t="s">
        <v>8341</v>
      </c>
    </row>
    <row r="1416" spans="1:20" ht="16.5" customHeight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>(((I1416/60)/60)/24)+DATE(1970,1,1)</f>
        <v>42738.25309027778</v>
      </c>
      <c r="K1416">
        <v>1480831467</v>
      </c>
      <c r="L1416" s="14">
        <f>(((K1416/60)/60)/24)+DATE(1970,1,1)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>SUM(E1416/D1416)*100</f>
        <v>0.2</v>
      </c>
      <c r="R1416" s="20">
        <f>SUM(E1416/N1416)</f>
        <v>1</v>
      </c>
      <c r="S1416" t="s">
        <v>8322</v>
      </c>
      <c r="T1416" t="s">
        <v>8341</v>
      </c>
    </row>
    <row r="1417" spans="1:20" ht="16.5" customHeight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>(((I1417/60)/60)/24)+DATE(1970,1,1)</f>
        <v>42232.675821759258</v>
      </c>
      <c r="K1417">
        <v>1436285591</v>
      </c>
      <c r="L1417" s="14">
        <f>(((K1417/60)/60)/24)+DATE(1970,1,1)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>SUM(E1417/D1417)*100</f>
        <v>18.181818181818183</v>
      </c>
      <c r="R1417" s="20">
        <f>SUM(E1417/N1417)</f>
        <v>88.888888888888886</v>
      </c>
      <c r="S1417" t="s">
        <v>8322</v>
      </c>
      <c r="T1417" t="s">
        <v>8341</v>
      </c>
    </row>
    <row r="1418" spans="1:20" ht="16.5" customHeight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>(((I1418/60)/60)/24)+DATE(1970,1,1)</f>
        <v>42329.967812499999</v>
      </c>
      <c r="K1418">
        <v>1445552019</v>
      </c>
      <c r="L1418" s="14">
        <f>(((K1418/60)/60)/24)+DATE(1970,1,1)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>SUM(E1418/D1418)*100</f>
        <v>0</v>
      </c>
      <c r="R1418" s="20" t="e">
        <f>SUM(E1418/N1418)</f>
        <v>#DIV/0!</v>
      </c>
      <c r="S1418" t="s">
        <v>8322</v>
      </c>
      <c r="T1418" t="s">
        <v>8341</v>
      </c>
    </row>
    <row r="1419" spans="1:20" ht="16.5" customHeight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>(((I1419/60)/60)/24)+DATE(1970,1,1)</f>
        <v>42262.465972222228</v>
      </c>
      <c r="K1419">
        <v>1439696174</v>
      </c>
      <c r="L1419" s="14">
        <f>(((K1419/60)/60)/24)+DATE(1970,1,1)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>SUM(E1419/D1419)*100</f>
        <v>1.2222222222222223</v>
      </c>
      <c r="R1419" s="20">
        <f>SUM(E1419/N1419)</f>
        <v>27.5</v>
      </c>
      <c r="S1419" t="s">
        <v>8322</v>
      </c>
      <c r="T1419" t="s">
        <v>8341</v>
      </c>
    </row>
    <row r="1420" spans="1:20" ht="16.5" customHeight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>(((I1420/60)/60)/24)+DATE(1970,1,1)</f>
        <v>42425.456412037034</v>
      </c>
      <c r="K1420">
        <v>1453805834</v>
      </c>
      <c r="L1420" s="14">
        <f>(((K1420/60)/60)/24)+DATE(1970,1,1)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>SUM(E1420/D1420)*100</f>
        <v>0.2</v>
      </c>
      <c r="R1420" s="20">
        <f>SUM(E1420/N1420)</f>
        <v>6</v>
      </c>
      <c r="S1420" t="s">
        <v>8322</v>
      </c>
      <c r="T1420" t="s">
        <v>8341</v>
      </c>
    </row>
    <row r="1421" spans="1:20" ht="16.5" customHeight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>(((I1421/60)/60)/24)+DATE(1970,1,1)</f>
        <v>42652.456238425926</v>
      </c>
      <c r="K1421">
        <v>1473418619</v>
      </c>
      <c r="L1421" s="14">
        <f>(((K1421/60)/60)/24)+DATE(1970,1,1)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>SUM(E1421/D1421)*100</f>
        <v>7.0634920634920633</v>
      </c>
      <c r="R1421" s="20">
        <f>SUM(E1421/N1421)</f>
        <v>44.5</v>
      </c>
      <c r="S1421" t="s">
        <v>8322</v>
      </c>
      <c r="T1421" t="s">
        <v>8341</v>
      </c>
    </row>
    <row r="1422" spans="1:20" ht="16.5" customHeight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>(((I1422/60)/60)/24)+DATE(1970,1,1)</f>
        <v>42549.667662037042</v>
      </c>
      <c r="K1422">
        <v>1464969686</v>
      </c>
      <c r="L1422" s="14">
        <f>(((K1422/60)/60)/24)+DATE(1970,1,1)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>SUM(E1422/D1422)*100</f>
        <v>2.7272727272727271</v>
      </c>
      <c r="R1422" s="20">
        <f>SUM(E1422/N1422)</f>
        <v>1</v>
      </c>
      <c r="S1422" t="s">
        <v>8322</v>
      </c>
      <c r="T1422" t="s">
        <v>8341</v>
      </c>
    </row>
    <row r="1423" spans="1:20" ht="16.5" customHeight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>(((I1423/60)/60)/24)+DATE(1970,1,1)</f>
        <v>42043.915613425925</v>
      </c>
      <c r="K1423">
        <v>1420840709</v>
      </c>
      <c r="L1423" s="14">
        <f>(((K1423/60)/60)/24)+DATE(1970,1,1)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>SUM(E1423/D1423)*100</f>
        <v>0.1</v>
      </c>
      <c r="R1423" s="20">
        <f>SUM(E1423/N1423)</f>
        <v>100</v>
      </c>
      <c r="S1423" t="s">
        <v>8322</v>
      </c>
      <c r="T1423" t="s">
        <v>8341</v>
      </c>
    </row>
    <row r="1424" spans="1:20" ht="16.5" customHeight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>(((I1424/60)/60)/24)+DATE(1970,1,1)</f>
        <v>42634.239629629628</v>
      </c>
      <c r="K1424">
        <v>1471844704</v>
      </c>
      <c r="L1424" s="14">
        <f>(((K1424/60)/60)/24)+DATE(1970,1,1)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>SUM(E1424/D1424)*100</f>
        <v>0.104</v>
      </c>
      <c r="R1424" s="20">
        <f>SUM(E1424/N1424)</f>
        <v>13</v>
      </c>
      <c r="S1424" t="s">
        <v>8322</v>
      </c>
      <c r="T1424" t="s">
        <v>8341</v>
      </c>
    </row>
    <row r="1425" spans="1:20" ht="16.5" customHeight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>(((I1425/60)/60)/24)+DATE(1970,1,1)</f>
        <v>42370.360312500001</v>
      </c>
      <c r="K1425">
        <v>1449045531</v>
      </c>
      <c r="L1425" s="14">
        <f>(((K1425/60)/60)/24)+DATE(1970,1,1)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>SUM(E1425/D1425)*100</f>
        <v>0.33333333333333337</v>
      </c>
      <c r="R1425" s="20">
        <f>SUM(E1425/N1425)</f>
        <v>100</v>
      </c>
      <c r="S1425" t="s">
        <v>8322</v>
      </c>
      <c r="T1425" t="s">
        <v>8341</v>
      </c>
    </row>
    <row r="1426" spans="1:20" ht="16.5" customHeight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>(((I1426/60)/60)/24)+DATE(1970,1,1)</f>
        <v>42689.759282407409</v>
      </c>
      <c r="K1426">
        <v>1478106802</v>
      </c>
      <c r="L1426" s="14">
        <f>(((K1426/60)/60)/24)+DATE(1970,1,1)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>SUM(E1426/D1426)*100</f>
        <v>20.36</v>
      </c>
      <c r="R1426" s="20">
        <f>SUM(E1426/N1426)</f>
        <v>109.07142857142857</v>
      </c>
      <c r="S1426" t="s">
        <v>8322</v>
      </c>
      <c r="T1426" t="s">
        <v>8341</v>
      </c>
    </row>
    <row r="1427" spans="1:20" ht="16.5" customHeight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>(((I1427/60)/60)/24)+DATE(1970,1,1)</f>
        <v>42123.131469907406</v>
      </c>
      <c r="K1427">
        <v>1427684959</v>
      </c>
      <c r="L1427" s="14">
        <f>(((K1427/60)/60)/24)+DATE(1970,1,1)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>SUM(E1427/D1427)*100</f>
        <v>0</v>
      </c>
      <c r="R1427" s="20" t="e">
        <f>SUM(E1427/N1427)</f>
        <v>#DIV/0!</v>
      </c>
      <c r="S1427" t="s">
        <v>8322</v>
      </c>
      <c r="T1427" t="s">
        <v>8341</v>
      </c>
    </row>
    <row r="1428" spans="1:20" ht="16.5" customHeight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>(((I1428/60)/60)/24)+DATE(1970,1,1)</f>
        <v>42240.390277777777</v>
      </c>
      <c r="K1428">
        <v>1435224120</v>
      </c>
      <c r="L1428" s="14">
        <f>(((K1428/60)/60)/24)+DATE(1970,1,1)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>SUM(E1428/D1428)*100</f>
        <v>0</v>
      </c>
      <c r="R1428" s="20" t="e">
        <f>SUM(E1428/N1428)</f>
        <v>#DIV/0!</v>
      </c>
      <c r="S1428" t="s">
        <v>8322</v>
      </c>
      <c r="T1428" t="s">
        <v>8341</v>
      </c>
    </row>
    <row r="1429" spans="1:20" ht="16.5" customHeight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>(((I1429/60)/60)/24)+DATE(1970,1,1)</f>
        <v>42631.851678240739</v>
      </c>
      <c r="K1429">
        <v>1471638385</v>
      </c>
      <c r="L1429" s="14">
        <f>(((K1429/60)/60)/24)+DATE(1970,1,1)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>SUM(E1429/D1429)*100</f>
        <v>8.3800000000000008</v>
      </c>
      <c r="R1429" s="20">
        <f>SUM(E1429/N1429)</f>
        <v>104.75</v>
      </c>
      <c r="S1429" t="s">
        <v>8322</v>
      </c>
      <c r="T1429" t="s">
        <v>8341</v>
      </c>
    </row>
    <row r="1430" spans="1:20" ht="16.5" customHeight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>(((I1430/60)/60)/24)+DATE(1970,1,1)</f>
        <v>42462.338159722218</v>
      </c>
      <c r="K1430">
        <v>1456996017</v>
      </c>
      <c r="L1430" s="14">
        <f>(((K1430/60)/60)/24)+DATE(1970,1,1)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>SUM(E1430/D1430)*100</f>
        <v>4.5</v>
      </c>
      <c r="R1430" s="20">
        <f>SUM(E1430/N1430)</f>
        <v>15</v>
      </c>
      <c r="S1430" t="s">
        <v>8322</v>
      </c>
      <c r="T1430" t="s">
        <v>8341</v>
      </c>
    </row>
    <row r="1431" spans="1:20" ht="16.5" customHeight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>(((I1431/60)/60)/24)+DATE(1970,1,1)</f>
        <v>42104.060671296291</v>
      </c>
      <c r="K1431">
        <v>1426037242</v>
      </c>
      <c r="L1431" s="14">
        <f>(((K1431/60)/60)/24)+DATE(1970,1,1)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>SUM(E1431/D1431)*100</f>
        <v>0</v>
      </c>
      <c r="R1431" s="20" t="e">
        <f>SUM(E1431/N1431)</f>
        <v>#DIV/0!</v>
      </c>
      <c r="S1431" t="s">
        <v>8322</v>
      </c>
      <c r="T1431" t="s">
        <v>8341</v>
      </c>
    </row>
    <row r="1432" spans="1:20" ht="16.5" customHeight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>(((I1432/60)/60)/24)+DATE(1970,1,1)</f>
        <v>41992.813518518517</v>
      </c>
      <c r="K1432">
        <v>1416339088</v>
      </c>
      <c r="L1432" s="14">
        <f>(((K1432/60)/60)/24)+DATE(1970,1,1)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>SUM(E1432/D1432)*100</f>
        <v>8.06</v>
      </c>
      <c r="R1432" s="20">
        <f>SUM(E1432/N1432)</f>
        <v>80.599999999999994</v>
      </c>
      <c r="S1432" t="s">
        <v>8322</v>
      </c>
      <c r="T1432" t="s">
        <v>8341</v>
      </c>
    </row>
    <row r="1433" spans="1:20" ht="16.5" customHeight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>(((I1433/60)/60)/24)+DATE(1970,1,1)</f>
        <v>42334.252500000002</v>
      </c>
      <c r="K1433">
        <v>1445922216</v>
      </c>
      <c r="L1433" s="14">
        <f>(((K1433/60)/60)/24)+DATE(1970,1,1)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>SUM(E1433/D1433)*100</f>
        <v>31.94705882352941</v>
      </c>
      <c r="R1433" s="20">
        <f>SUM(E1433/N1433)</f>
        <v>115.55319148936171</v>
      </c>
      <c r="S1433" t="s">
        <v>8322</v>
      </c>
      <c r="T1433" t="s">
        <v>8341</v>
      </c>
    </row>
    <row r="1434" spans="1:20" ht="16.5" customHeight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>(((I1434/60)/60)/24)+DATE(1970,1,1)</f>
        <v>42205.780416666668</v>
      </c>
      <c r="K1434">
        <v>1434825828</v>
      </c>
      <c r="L1434" s="14">
        <f>(((K1434/60)/60)/24)+DATE(1970,1,1)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>SUM(E1434/D1434)*100</f>
        <v>0</v>
      </c>
      <c r="R1434" s="20" t="e">
        <f>SUM(E1434/N1434)</f>
        <v>#DIV/0!</v>
      </c>
      <c r="S1434" t="s">
        <v>8322</v>
      </c>
      <c r="T1434" t="s">
        <v>8341</v>
      </c>
    </row>
    <row r="1435" spans="1:20" ht="16.5" customHeight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>(((I1435/60)/60)/24)+DATE(1970,1,1)</f>
        <v>42714.458333333328</v>
      </c>
      <c r="K1435">
        <v>1477839675</v>
      </c>
      <c r="L1435" s="14">
        <f>(((K1435/60)/60)/24)+DATE(1970,1,1)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>SUM(E1435/D1435)*100</f>
        <v>6.708333333333333</v>
      </c>
      <c r="R1435" s="20">
        <f>SUM(E1435/N1435)</f>
        <v>80.5</v>
      </c>
      <c r="S1435" t="s">
        <v>8322</v>
      </c>
      <c r="T1435" t="s">
        <v>8341</v>
      </c>
    </row>
    <row r="1436" spans="1:20" ht="16.5" customHeight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>(((I1436/60)/60)/24)+DATE(1970,1,1)</f>
        <v>42163.625</v>
      </c>
      <c r="K1436">
        <v>1431973478</v>
      </c>
      <c r="L1436" s="14">
        <f>(((K1436/60)/60)/24)+DATE(1970,1,1)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>SUM(E1436/D1436)*100</f>
        <v>9.9878048780487809</v>
      </c>
      <c r="R1436" s="20">
        <f>SUM(E1436/N1436)</f>
        <v>744.5454545454545</v>
      </c>
      <c r="S1436" t="s">
        <v>8322</v>
      </c>
      <c r="T1436" t="s">
        <v>8341</v>
      </c>
    </row>
    <row r="1437" spans="1:20" ht="16.5" customHeight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>(((I1437/60)/60)/24)+DATE(1970,1,1)</f>
        <v>42288.780324074076</v>
      </c>
      <c r="K1437">
        <v>1441997020</v>
      </c>
      <c r="L1437" s="14">
        <f>(((K1437/60)/60)/24)+DATE(1970,1,1)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>SUM(E1437/D1437)*100</f>
        <v>0.1</v>
      </c>
      <c r="R1437" s="20">
        <f>SUM(E1437/N1437)</f>
        <v>7.5</v>
      </c>
      <c r="S1437" t="s">
        <v>8322</v>
      </c>
      <c r="T1437" t="s">
        <v>8341</v>
      </c>
    </row>
    <row r="1438" spans="1:20" ht="16.5" customHeight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>(((I1438/60)/60)/24)+DATE(1970,1,1)</f>
        <v>42421.35019675926</v>
      </c>
      <c r="K1438">
        <v>1453451057</v>
      </c>
      <c r="L1438" s="14">
        <f>(((K1438/60)/60)/24)+DATE(1970,1,1)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>SUM(E1438/D1438)*100</f>
        <v>0.77</v>
      </c>
      <c r="R1438" s="20">
        <f>SUM(E1438/N1438)</f>
        <v>38.5</v>
      </c>
      <c r="S1438" t="s">
        <v>8322</v>
      </c>
      <c r="T1438" t="s">
        <v>8341</v>
      </c>
    </row>
    <row r="1439" spans="1:20" ht="16.5" customHeight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>(((I1439/60)/60)/24)+DATE(1970,1,1)</f>
        <v>41833.207638888889</v>
      </c>
      <c r="K1439">
        <v>1402058739</v>
      </c>
      <c r="L1439" s="14">
        <f>(((K1439/60)/60)/24)+DATE(1970,1,1)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>SUM(E1439/D1439)*100</f>
        <v>26.900000000000002</v>
      </c>
      <c r="R1439" s="20">
        <f>SUM(E1439/N1439)</f>
        <v>36.68181818181818</v>
      </c>
      <c r="S1439" t="s">
        <v>8322</v>
      </c>
      <c r="T1439" t="s">
        <v>8341</v>
      </c>
    </row>
    <row r="1440" spans="1:20" ht="16.5" customHeight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>(((I1440/60)/60)/24)+DATE(1970,1,1)</f>
        <v>42487.579861111109</v>
      </c>
      <c r="K1440">
        <v>1459198499</v>
      </c>
      <c r="L1440" s="14">
        <f>(((K1440/60)/60)/24)+DATE(1970,1,1)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>SUM(E1440/D1440)*100</f>
        <v>3</v>
      </c>
      <c r="R1440" s="20">
        <f>SUM(E1440/N1440)</f>
        <v>75</v>
      </c>
      <c r="S1440" t="s">
        <v>8322</v>
      </c>
      <c r="T1440" t="s">
        <v>8341</v>
      </c>
    </row>
    <row r="1441" spans="1:20" ht="16.5" customHeight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>(((I1441/60)/60)/24)+DATE(1970,1,1)</f>
        <v>42070.829872685179</v>
      </c>
      <c r="K1441">
        <v>1423166101</v>
      </c>
      <c r="L1441" s="14">
        <f>(((K1441/60)/60)/24)+DATE(1970,1,1)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>SUM(E1441/D1441)*100</f>
        <v>6.6055045871559637</v>
      </c>
      <c r="R1441" s="20">
        <f>SUM(E1441/N1441)</f>
        <v>30</v>
      </c>
      <c r="S1441" t="s">
        <v>8322</v>
      </c>
      <c r="T1441" t="s">
        <v>8341</v>
      </c>
    </row>
    <row r="1442" spans="1:20" ht="16.5" customHeight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>(((I1442/60)/60)/24)+DATE(1970,1,1)</f>
        <v>42516.748414351852</v>
      </c>
      <c r="K1442">
        <v>1461693463</v>
      </c>
      <c r="L1442" s="14">
        <f>(((K1442/60)/60)/24)+DATE(1970,1,1)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>SUM(E1442/D1442)*100</f>
        <v>7.6923076923076927E-3</v>
      </c>
      <c r="R1442" s="20">
        <f>SUM(E1442/N1442)</f>
        <v>1</v>
      </c>
      <c r="S1442" t="s">
        <v>8322</v>
      </c>
      <c r="T1442" t="s">
        <v>8341</v>
      </c>
    </row>
    <row r="1443" spans="1:20" ht="16.5" customHeight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>(((I1443/60)/60)/24)+DATE(1970,1,1)</f>
        <v>42258.765844907408</v>
      </c>
      <c r="K1443">
        <v>1436811769</v>
      </c>
      <c r="L1443" s="14">
        <f>(((K1443/60)/60)/24)+DATE(1970,1,1)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>SUM(E1443/D1443)*100</f>
        <v>1.1222222222222222</v>
      </c>
      <c r="R1443" s="20">
        <f>SUM(E1443/N1443)</f>
        <v>673.33333333333337</v>
      </c>
      <c r="S1443" t="s">
        <v>8322</v>
      </c>
      <c r="T1443" t="s">
        <v>8341</v>
      </c>
    </row>
    <row r="1444" spans="1:20" ht="16.5" customHeight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>(((I1444/60)/60)/24)+DATE(1970,1,1)</f>
        <v>42515.64534722222</v>
      </c>
      <c r="K1444">
        <v>1461598158</v>
      </c>
      <c r="L1444" s="14">
        <f>(((K1444/60)/60)/24)+DATE(1970,1,1)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>SUM(E1444/D1444)*100</f>
        <v>0</v>
      </c>
      <c r="R1444" s="20" t="e">
        <f>SUM(E1444/N1444)</f>
        <v>#DIV/0!</v>
      </c>
      <c r="S1444" t="s">
        <v>8322</v>
      </c>
      <c r="T1444" t="s">
        <v>8341</v>
      </c>
    </row>
    <row r="1445" spans="1:20" ht="16.5" customHeight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>(((I1445/60)/60)/24)+DATE(1970,1,1)</f>
        <v>42737.926030092596</v>
      </c>
      <c r="K1445">
        <v>1480803209</v>
      </c>
      <c r="L1445" s="14">
        <f>(((K1445/60)/60)/24)+DATE(1970,1,1)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>SUM(E1445/D1445)*100</f>
        <v>0</v>
      </c>
      <c r="R1445" s="20" t="e">
        <f>SUM(E1445/N1445)</f>
        <v>#DIV/0!</v>
      </c>
      <c r="S1445" t="s">
        <v>8322</v>
      </c>
      <c r="T1445" t="s">
        <v>8341</v>
      </c>
    </row>
    <row r="1446" spans="1:20" ht="16.5" customHeight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>(((I1446/60)/60)/24)+DATE(1970,1,1)</f>
        <v>42259.873402777783</v>
      </c>
      <c r="K1446">
        <v>1436907462</v>
      </c>
      <c r="L1446" s="14">
        <f>(((K1446/60)/60)/24)+DATE(1970,1,1)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>SUM(E1446/D1446)*100</f>
        <v>0</v>
      </c>
      <c r="R1446" s="20" t="e">
        <f>SUM(E1446/N1446)</f>
        <v>#DIV/0!</v>
      </c>
      <c r="S1446" t="s">
        <v>8322</v>
      </c>
      <c r="T1446" t="s">
        <v>8341</v>
      </c>
    </row>
    <row r="1447" spans="1:20" ht="16.5" customHeight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>(((I1447/60)/60)/24)+DATE(1970,1,1)</f>
        <v>42169.542303240742</v>
      </c>
      <c r="K1447">
        <v>1431694855</v>
      </c>
      <c r="L1447" s="14">
        <f>(((K1447/60)/60)/24)+DATE(1970,1,1)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>SUM(E1447/D1447)*100</f>
        <v>0</v>
      </c>
      <c r="R1447" s="20" t="e">
        <f>SUM(E1447/N1447)</f>
        <v>#DIV/0!</v>
      </c>
      <c r="S1447" t="s">
        <v>8322</v>
      </c>
      <c r="T1447" t="s">
        <v>8341</v>
      </c>
    </row>
    <row r="1448" spans="1:20" ht="16.5" customHeight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>(((I1448/60)/60)/24)+DATE(1970,1,1)</f>
        <v>42481.447662037041</v>
      </c>
      <c r="K1448">
        <v>1459507478</v>
      </c>
      <c r="L1448" s="14">
        <f>(((K1448/60)/60)/24)+DATE(1970,1,1)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>SUM(E1448/D1448)*100</f>
        <v>0</v>
      </c>
      <c r="R1448" s="20" t="e">
        <f>SUM(E1448/N1448)</f>
        <v>#DIV/0!</v>
      </c>
      <c r="S1448" t="s">
        <v>8322</v>
      </c>
      <c r="T1448" t="s">
        <v>8341</v>
      </c>
    </row>
    <row r="1449" spans="1:20" ht="16.5" customHeight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>(((I1449/60)/60)/24)+DATE(1970,1,1)</f>
        <v>42559.730717592596</v>
      </c>
      <c r="K1449">
        <v>1465407134</v>
      </c>
      <c r="L1449" s="14">
        <f>(((K1449/60)/60)/24)+DATE(1970,1,1)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>SUM(E1449/D1449)*100</f>
        <v>1.4999999999999999E-2</v>
      </c>
      <c r="R1449" s="20">
        <f>SUM(E1449/N1449)</f>
        <v>25</v>
      </c>
      <c r="S1449" t="s">
        <v>8322</v>
      </c>
      <c r="T1449" t="s">
        <v>8341</v>
      </c>
    </row>
    <row r="1450" spans="1:20" ht="16.5" customHeight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>(((I1450/60)/60)/24)+DATE(1970,1,1)</f>
        <v>42146.225694444445</v>
      </c>
      <c r="K1450">
        <v>1429655318</v>
      </c>
      <c r="L1450" s="14">
        <f>(((K1450/60)/60)/24)+DATE(1970,1,1)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>SUM(E1450/D1450)*100</f>
        <v>0</v>
      </c>
      <c r="R1450" s="20" t="e">
        <f>SUM(E1450/N1450)</f>
        <v>#DIV/0!</v>
      </c>
      <c r="S1450" t="s">
        <v>8322</v>
      </c>
      <c r="T1450" t="s">
        <v>8341</v>
      </c>
    </row>
    <row r="1451" spans="1:20" ht="16.5" customHeight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>(((I1451/60)/60)/24)+DATE(1970,1,1)</f>
        <v>42134.811400462961</v>
      </c>
      <c r="K1451">
        <v>1427138905</v>
      </c>
      <c r="L1451" s="14">
        <f>(((K1451/60)/60)/24)+DATE(1970,1,1)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>SUM(E1451/D1451)*100</f>
        <v>0</v>
      </c>
      <c r="R1451" s="20" t="e">
        <f>SUM(E1451/N1451)</f>
        <v>#DIV/0!</v>
      </c>
      <c r="S1451" t="s">
        <v>8322</v>
      </c>
      <c r="T1451" t="s">
        <v>8341</v>
      </c>
    </row>
    <row r="1452" spans="1:20" ht="16.5" customHeight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>(((I1452/60)/60)/24)+DATE(1970,1,1)</f>
        <v>42420.171261574069</v>
      </c>
      <c r="K1452">
        <v>1453349197</v>
      </c>
      <c r="L1452" s="14">
        <f>(((K1452/60)/60)/24)+DATE(1970,1,1)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>SUM(E1452/D1452)*100</f>
        <v>1E-3</v>
      </c>
      <c r="R1452" s="20">
        <f>SUM(E1452/N1452)</f>
        <v>1</v>
      </c>
      <c r="S1452" t="s">
        <v>8322</v>
      </c>
      <c r="T1452" t="s">
        <v>8341</v>
      </c>
    </row>
    <row r="1453" spans="1:20" ht="16.5" customHeight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>(((I1453/60)/60)/24)+DATE(1970,1,1)</f>
        <v>41962.00068287037</v>
      </c>
      <c r="K1453">
        <v>1413759659</v>
      </c>
      <c r="L1453" s="14">
        <f>(((K1453/60)/60)/24)+DATE(1970,1,1)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>SUM(E1453/D1453)*100</f>
        <v>1.0554089709762533E-2</v>
      </c>
      <c r="R1453" s="20">
        <f>SUM(E1453/N1453)</f>
        <v>1</v>
      </c>
      <c r="S1453" t="s">
        <v>8322</v>
      </c>
      <c r="T1453" t="s">
        <v>8341</v>
      </c>
    </row>
    <row r="1454" spans="1:20" ht="16.5" customHeight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>(((I1454/60)/60)/24)+DATE(1970,1,1)</f>
        <v>41848.703275462962</v>
      </c>
      <c r="K1454">
        <v>1403974363</v>
      </c>
      <c r="L1454" s="14">
        <f>(((K1454/60)/60)/24)+DATE(1970,1,1)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>SUM(E1454/D1454)*100</f>
        <v>0</v>
      </c>
      <c r="R1454" s="20" t="e">
        <f>SUM(E1454/N1454)</f>
        <v>#DIV/0!</v>
      </c>
      <c r="S1454" t="s">
        <v>8322</v>
      </c>
      <c r="T1454" t="s">
        <v>8341</v>
      </c>
    </row>
    <row r="1455" spans="1:20" ht="16.5" customHeight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>(((I1455/60)/60)/24)+DATE(1970,1,1)</f>
        <v>42840.654479166667</v>
      </c>
      <c r="K1455">
        <v>1488386547</v>
      </c>
      <c r="L1455" s="14">
        <f>(((K1455/60)/60)/24)+DATE(1970,1,1)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>SUM(E1455/D1455)*100</f>
        <v>0</v>
      </c>
      <c r="R1455" s="20" t="e">
        <f>SUM(E1455/N1455)</f>
        <v>#DIV/0!</v>
      </c>
      <c r="S1455" t="s">
        <v>8322</v>
      </c>
      <c r="T1455" t="s">
        <v>8341</v>
      </c>
    </row>
    <row r="1456" spans="1:20" ht="16.5" customHeight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>(((I1456/60)/60)/24)+DATE(1970,1,1)</f>
        <v>42484.915972222225</v>
      </c>
      <c r="K1456">
        <v>1459716480</v>
      </c>
      <c r="L1456" s="14">
        <f>(((K1456/60)/60)/24)+DATE(1970,1,1)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>SUM(E1456/D1456)*100</f>
        <v>0.85714285714285721</v>
      </c>
      <c r="R1456" s="20">
        <f>SUM(E1456/N1456)</f>
        <v>15</v>
      </c>
      <c r="S1456" t="s">
        <v>8322</v>
      </c>
      <c r="T1456" t="s">
        <v>8341</v>
      </c>
    </row>
    <row r="1457" spans="1:20" ht="16.5" customHeight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>(((I1457/60)/60)/24)+DATE(1970,1,1)</f>
        <v>41887.568749999999</v>
      </c>
      <c r="K1457">
        <v>1405181320</v>
      </c>
      <c r="L1457" s="14">
        <f>(((K1457/60)/60)/24)+DATE(1970,1,1)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>SUM(E1457/D1457)*100</f>
        <v>10.5</v>
      </c>
      <c r="R1457" s="20">
        <f>SUM(E1457/N1457)</f>
        <v>225</v>
      </c>
      <c r="S1457" t="s">
        <v>8322</v>
      </c>
      <c r="T1457" t="s">
        <v>8341</v>
      </c>
    </row>
    <row r="1458" spans="1:20" ht="16.5" customHeight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>(((I1458/60)/60)/24)+DATE(1970,1,1)</f>
        <v>42738.668576388889</v>
      </c>
      <c r="K1458">
        <v>1480867365</v>
      </c>
      <c r="L1458" s="14">
        <f>(((K1458/60)/60)/24)+DATE(1970,1,1)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>SUM(E1458/D1458)*100</f>
        <v>2.9000000000000004</v>
      </c>
      <c r="R1458" s="20">
        <f>SUM(E1458/N1458)</f>
        <v>48.333333333333336</v>
      </c>
      <c r="S1458" t="s">
        <v>8322</v>
      </c>
      <c r="T1458" t="s">
        <v>8341</v>
      </c>
    </row>
    <row r="1459" spans="1:20" ht="16.5" customHeight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>(((I1459/60)/60)/24)+DATE(1970,1,1)</f>
        <v>42319.938009259262</v>
      </c>
      <c r="K1459">
        <v>1444685444</v>
      </c>
      <c r="L1459" s="14">
        <f>(((K1459/60)/60)/24)+DATE(1970,1,1)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>SUM(E1459/D1459)*100</f>
        <v>0</v>
      </c>
      <c r="R1459" s="20" t="e">
        <f>SUM(E1459/N1459)</f>
        <v>#DIV/0!</v>
      </c>
      <c r="S1459" t="s">
        <v>8322</v>
      </c>
      <c r="T1459" t="s">
        <v>8341</v>
      </c>
    </row>
    <row r="1460" spans="1:20" ht="16.5" customHeight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>(((I1460/60)/60)/24)+DATE(1970,1,1)</f>
        <v>41862.166666666664</v>
      </c>
      <c r="K1460">
        <v>1405097760</v>
      </c>
      <c r="L1460" s="14">
        <f>(((K1460/60)/60)/24)+DATE(1970,1,1)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>SUM(E1460/D1460)*100</f>
        <v>0</v>
      </c>
      <c r="R1460" s="20" t="e">
        <f>SUM(E1460/N1460)</f>
        <v>#DIV/0!</v>
      </c>
      <c r="S1460" t="s">
        <v>8322</v>
      </c>
      <c r="T1460" t="s">
        <v>8341</v>
      </c>
    </row>
    <row r="1461" spans="1:20" ht="16.5" customHeight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>(((I1461/60)/60)/24)+DATE(1970,1,1)</f>
        <v>42340.725694444445</v>
      </c>
      <c r="K1461">
        <v>1446612896</v>
      </c>
      <c r="L1461" s="14">
        <f>(((K1461/60)/60)/24)+DATE(1970,1,1)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>SUM(E1461/D1461)*100</f>
        <v>0</v>
      </c>
      <c r="R1461" s="20" t="e">
        <f>SUM(E1461/N1461)</f>
        <v>#DIV/0!</v>
      </c>
      <c r="S1461" t="s">
        <v>8322</v>
      </c>
      <c r="T1461" t="s">
        <v>8341</v>
      </c>
    </row>
    <row r="1462" spans="1:20" ht="16.5" customHeight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>(((I1462/60)/60)/24)+DATE(1970,1,1)</f>
        <v>41973.989583333328</v>
      </c>
      <c r="K1462">
        <v>1412371898</v>
      </c>
      <c r="L1462" s="14">
        <f>(((K1462/60)/60)/24)+DATE(1970,1,1)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>SUM(E1462/D1462)*100</f>
        <v>0</v>
      </c>
      <c r="R1462" s="20" t="e">
        <f>SUM(E1462/N1462)</f>
        <v>#DIV/0!</v>
      </c>
      <c r="S1462" t="s">
        <v>8322</v>
      </c>
      <c r="T1462" t="s">
        <v>8341</v>
      </c>
    </row>
    <row r="1463" spans="1:20" ht="16.5" customHeight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>(((I1463/60)/60)/24)+DATE(1970,1,1)</f>
        <v>41933</v>
      </c>
      <c r="K1463">
        <v>1410967754</v>
      </c>
      <c r="L1463" s="14">
        <f>(((K1463/60)/60)/24)+DATE(1970,1,1)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>SUM(E1463/D1463)*100</f>
        <v>101.24459999999999</v>
      </c>
      <c r="R1463" s="20">
        <f>SUM(E1463/N1463)</f>
        <v>44.66673529411765</v>
      </c>
      <c r="S1463" t="s">
        <v>8322</v>
      </c>
      <c r="T1463" t="s">
        <v>8342</v>
      </c>
    </row>
    <row r="1464" spans="1:20" ht="16.5" customHeight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>(((I1464/60)/60)/24)+DATE(1970,1,1)</f>
        <v>41374.662858796299</v>
      </c>
      <c r="K1464">
        <v>1363017271</v>
      </c>
      <c r="L1464" s="14">
        <f>(((K1464/60)/60)/24)+DATE(1970,1,1)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>SUM(E1464/D1464)*100</f>
        <v>108.5175</v>
      </c>
      <c r="R1464" s="20">
        <f>SUM(E1464/N1464)</f>
        <v>28.937999999999999</v>
      </c>
      <c r="S1464" t="s">
        <v>8322</v>
      </c>
      <c r="T1464" t="s">
        <v>8342</v>
      </c>
    </row>
    <row r="1465" spans="1:20" ht="16.5" customHeight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>(((I1465/60)/60)/24)+DATE(1970,1,1)</f>
        <v>41371.869652777779</v>
      </c>
      <c r="K1465">
        <v>1361483538</v>
      </c>
      <c r="L1465" s="14">
        <f>(((K1465/60)/60)/24)+DATE(1970,1,1)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>SUM(E1465/D1465)*100</f>
        <v>147.66666666666666</v>
      </c>
      <c r="R1465" s="20">
        <f>SUM(E1465/N1465)</f>
        <v>35.44</v>
      </c>
      <c r="S1465" t="s">
        <v>8322</v>
      </c>
      <c r="T1465" t="s">
        <v>8342</v>
      </c>
    </row>
    <row r="1466" spans="1:20" ht="16.5" customHeight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>(((I1466/60)/60)/24)+DATE(1970,1,1)</f>
        <v>41321.661550925928</v>
      </c>
      <c r="K1466">
        <v>1358437958</v>
      </c>
      <c r="L1466" s="14">
        <f>(((K1466/60)/60)/24)+DATE(1970,1,1)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>SUM(E1466/D1466)*100</f>
        <v>163.19999999999999</v>
      </c>
      <c r="R1466" s="20">
        <f>SUM(E1466/N1466)</f>
        <v>34.871794871794869</v>
      </c>
      <c r="S1466" t="s">
        <v>8322</v>
      </c>
      <c r="T1466" t="s">
        <v>8342</v>
      </c>
    </row>
    <row r="1467" spans="1:20" ht="16.5" customHeight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>(((I1467/60)/60)/24)+DATE(1970,1,1)</f>
        <v>40990.125</v>
      </c>
      <c r="K1467">
        <v>1329759452</v>
      </c>
      <c r="L1467" s="14">
        <f>(((K1467/60)/60)/24)+DATE(1970,1,1)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>SUM(E1467/D1467)*100</f>
        <v>456.41449999999998</v>
      </c>
      <c r="R1467" s="20">
        <f>SUM(E1467/N1467)</f>
        <v>52.622732513451197</v>
      </c>
      <c r="S1467" t="s">
        <v>8322</v>
      </c>
      <c r="T1467" t="s">
        <v>8342</v>
      </c>
    </row>
    <row r="1468" spans="1:20" ht="16.5" customHeight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>(((I1468/60)/60)/24)+DATE(1970,1,1)</f>
        <v>42381.208333333328</v>
      </c>
      <c r="K1468">
        <v>1449029266</v>
      </c>
      <c r="L1468" s="14">
        <f>(((K1468/60)/60)/24)+DATE(1970,1,1)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>SUM(E1468/D1468)*100</f>
        <v>107.87731249999999</v>
      </c>
      <c r="R1468" s="20">
        <f>SUM(E1468/N1468)</f>
        <v>69.598266129032254</v>
      </c>
      <c r="S1468" t="s">
        <v>8322</v>
      </c>
      <c r="T1468" t="s">
        <v>8342</v>
      </c>
    </row>
    <row r="1469" spans="1:20" ht="16.5" customHeight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>(((I1469/60)/60)/24)+DATE(1970,1,1)</f>
        <v>40993.760243055556</v>
      </c>
      <c r="K1469">
        <v>1327518885</v>
      </c>
      <c r="L1469" s="14">
        <f>(((K1469/60)/60)/24)+DATE(1970,1,1)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>SUM(E1469/D1469)*100</f>
        <v>115.08</v>
      </c>
      <c r="R1469" s="20">
        <f>SUM(E1469/N1469)</f>
        <v>76.72</v>
      </c>
      <c r="S1469" t="s">
        <v>8322</v>
      </c>
      <c r="T1469" t="s">
        <v>8342</v>
      </c>
    </row>
    <row r="1470" spans="1:20" ht="16.5" customHeight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>(((I1470/60)/60)/24)+DATE(1970,1,1)</f>
        <v>40706.014456018522</v>
      </c>
      <c r="K1470">
        <v>1302654049</v>
      </c>
      <c r="L1470" s="14">
        <f>(((K1470/60)/60)/24)+DATE(1970,1,1)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>SUM(E1470/D1470)*100</f>
        <v>102.36842105263158</v>
      </c>
      <c r="R1470" s="20">
        <f>SUM(E1470/N1470)</f>
        <v>33.191126279863482</v>
      </c>
      <c r="S1470" t="s">
        <v>8322</v>
      </c>
      <c r="T1470" t="s">
        <v>8342</v>
      </c>
    </row>
    <row r="1471" spans="1:20" ht="16.5" customHeight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>(((I1471/60)/60)/24)+DATE(1970,1,1)</f>
        <v>41320.598483796297</v>
      </c>
      <c r="K1471">
        <v>1358346109</v>
      </c>
      <c r="L1471" s="14">
        <f>(((K1471/60)/60)/24)+DATE(1970,1,1)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>SUM(E1471/D1471)*100</f>
        <v>108.42485875706214</v>
      </c>
      <c r="R1471" s="20">
        <f>SUM(E1471/N1471)</f>
        <v>149.46417445482865</v>
      </c>
      <c r="S1471" t="s">
        <v>8322</v>
      </c>
      <c r="T1471" t="s">
        <v>8342</v>
      </c>
    </row>
    <row r="1472" spans="1:20" ht="16.5" customHeight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>(((I1472/60)/60)/24)+DATE(1970,1,1)</f>
        <v>41271.827118055553</v>
      </c>
      <c r="K1472">
        <v>1354909863</v>
      </c>
      <c r="L1472" s="14">
        <f>(((K1472/60)/60)/24)+DATE(1970,1,1)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>SUM(E1472/D1472)*100</f>
        <v>125.13333333333334</v>
      </c>
      <c r="R1472" s="20">
        <f>SUM(E1472/N1472)</f>
        <v>23.172839506172838</v>
      </c>
      <c r="S1472" t="s">
        <v>8322</v>
      </c>
      <c r="T1472" t="s">
        <v>8342</v>
      </c>
    </row>
    <row r="1473" spans="1:20" ht="16.5" customHeight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>(((I1473/60)/60)/24)+DATE(1970,1,1)</f>
        <v>42103.957569444443</v>
      </c>
      <c r="K1473">
        <v>1426028334</v>
      </c>
      <c r="L1473" s="14">
        <f>(((K1473/60)/60)/24)+DATE(1970,1,1)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>SUM(E1473/D1473)*100</f>
        <v>103.840625</v>
      </c>
      <c r="R1473" s="20">
        <f>SUM(E1473/N1473)</f>
        <v>96.877551020408163</v>
      </c>
      <c r="S1473" t="s">
        <v>8322</v>
      </c>
      <c r="T1473" t="s">
        <v>8342</v>
      </c>
    </row>
    <row r="1474" spans="1:20" ht="16.5" customHeight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>(((I1474/60)/60)/24)+DATE(1970,1,1)</f>
        <v>41563.542858796296</v>
      </c>
      <c r="K1474">
        <v>1379336503</v>
      </c>
      <c r="L1474" s="14">
        <f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>SUM(E1474/D1474)*100</f>
        <v>138.70400000000001</v>
      </c>
      <c r="R1474" s="20">
        <f>SUM(E1474/N1474)</f>
        <v>103.20238095238095</v>
      </c>
      <c r="S1474" t="s">
        <v>8322</v>
      </c>
      <c r="T1474" t="s">
        <v>8342</v>
      </c>
    </row>
    <row r="1475" spans="1:20" ht="16.5" customHeight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>(((I1475/60)/60)/24)+DATE(1970,1,1)</f>
        <v>40969.979618055557</v>
      </c>
      <c r="K1475">
        <v>1328052639</v>
      </c>
      <c r="L1475" s="14">
        <f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>SUM(E1475/D1475)*100</f>
        <v>120.51600000000001</v>
      </c>
      <c r="R1475" s="20">
        <f>SUM(E1475/N1475)</f>
        <v>38.462553191489363</v>
      </c>
      <c r="S1475" t="s">
        <v>8322</v>
      </c>
      <c r="T1475" t="s">
        <v>8342</v>
      </c>
    </row>
    <row r="1476" spans="1:20" ht="16.5" customHeight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>(((I1476/60)/60)/24)+DATE(1970,1,1)</f>
        <v>41530.727916666663</v>
      </c>
      <c r="K1476">
        <v>1376501292</v>
      </c>
      <c r="L1476" s="14">
        <f>(((K1476/60)/60)/24)+DATE(1970,1,1)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>SUM(E1476/D1476)*100</f>
        <v>112.26666666666667</v>
      </c>
      <c r="R1476" s="20">
        <f>SUM(E1476/N1476)</f>
        <v>44.315789473684212</v>
      </c>
      <c r="S1476" t="s">
        <v>8322</v>
      </c>
      <c r="T1476" t="s">
        <v>8342</v>
      </c>
    </row>
    <row r="1477" spans="1:20" ht="16.5" customHeight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>(((I1477/60)/60)/24)+DATE(1970,1,1)</f>
        <v>41993.207638888889</v>
      </c>
      <c r="K1477">
        <v>1416244863</v>
      </c>
      <c r="L1477" s="14">
        <f>(((K1477/60)/60)/24)+DATE(1970,1,1)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>SUM(E1477/D1477)*100</f>
        <v>188.66966666666667</v>
      </c>
      <c r="R1477" s="20">
        <f>SUM(E1477/N1477)</f>
        <v>64.173356009070289</v>
      </c>
      <c r="S1477" t="s">
        <v>8322</v>
      </c>
      <c r="T1477" t="s">
        <v>8342</v>
      </c>
    </row>
    <row r="1478" spans="1:20" ht="16.5" customHeight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>(((I1478/60)/60)/24)+DATE(1970,1,1)</f>
        <v>40796.041921296295</v>
      </c>
      <c r="K1478">
        <v>1313024422</v>
      </c>
      <c r="L1478" s="14">
        <f>(((K1478/60)/60)/24)+DATE(1970,1,1)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>SUM(E1478/D1478)*100</f>
        <v>661.55466666666666</v>
      </c>
      <c r="R1478" s="20">
        <f>SUM(E1478/N1478)</f>
        <v>43.333275109170302</v>
      </c>
      <c r="S1478" t="s">
        <v>8322</v>
      </c>
      <c r="T1478" t="s">
        <v>8342</v>
      </c>
    </row>
    <row r="1479" spans="1:20" ht="16.5" customHeight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>(((I1479/60)/60)/24)+DATE(1970,1,1)</f>
        <v>40900.125</v>
      </c>
      <c r="K1479">
        <v>1319467604</v>
      </c>
      <c r="L1479" s="14">
        <f>(((K1479/60)/60)/24)+DATE(1970,1,1)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>SUM(E1479/D1479)*100</f>
        <v>111.31</v>
      </c>
      <c r="R1479" s="20">
        <f>SUM(E1479/N1479)</f>
        <v>90.495934959349597</v>
      </c>
      <c r="S1479" t="s">
        <v>8322</v>
      </c>
      <c r="T1479" t="s">
        <v>8342</v>
      </c>
    </row>
    <row r="1480" spans="1:20" ht="16.5" customHeight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>(((I1480/60)/60)/24)+DATE(1970,1,1)</f>
        <v>41408.871678240743</v>
      </c>
      <c r="K1480">
        <v>1367355313</v>
      </c>
      <c r="L1480" s="14">
        <f>(((K1480/60)/60)/24)+DATE(1970,1,1)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>SUM(E1480/D1480)*100</f>
        <v>1181.6142199999999</v>
      </c>
      <c r="R1480" s="20">
        <f>SUM(E1480/N1480)</f>
        <v>29.187190495010373</v>
      </c>
      <c r="S1480" t="s">
        <v>8322</v>
      </c>
      <c r="T1480" t="s">
        <v>8342</v>
      </c>
    </row>
    <row r="1481" spans="1:20" ht="16.5" customHeight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>(((I1481/60)/60)/24)+DATE(1970,1,1)</f>
        <v>41769.165972222225</v>
      </c>
      <c r="K1481">
        <v>1398448389</v>
      </c>
      <c r="L1481" s="14">
        <f>(((K1481/60)/60)/24)+DATE(1970,1,1)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>SUM(E1481/D1481)*100</f>
        <v>137.375</v>
      </c>
      <c r="R1481" s="20">
        <f>SUM(E1481/N1481)</f>
        <v>30.95774647887324</v>
      </c>
      <c r="S1481" t="s">
        <v>8322</v>
      </c>
      <c r="T1481" t="s">
        <v>8342</v>
      </c>
    </row>
    <row r="1482" spans="1:20" ht="16.5" customHeight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>(((I1482/60)/60)/24)+DATE(1970,1,1)</f>
        <v>41481.708333333336</v>
      </c>
      <c r="K1482">
        <v>1373408699</v>
      </c>
      <c r="L1482" s="14">
        <f>(((K1482/60)/60)/24)+DATE(1970,1,1)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>SUM(E1482/D1482)*100</f>
        <v>117.04040000000001</v>
      </c>
      <c r="R1482" s="20">
        <f>SUM(E1482/N1482)</f>
        <v>92.157795275590544</v>
      </c>
      <c r="S1482" t="s">
        <v>8322</v>
      </c>
      <c r="T1482" t="s">
        <v>8342</v>
      </c>
    </row>
    <row r="1483" spans="1:20" ht="16.5" customHeight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>(((I1483/60)/60)/24)+DATE(1970,1,1)</f>
        <v>41580.922974537039</v>
      </c>
      <c r="K1483">
        <v>1380838145</v>
      </c>
      <c r="L1483" s="14">
        <f>(((K1483/60)/60)/24)+DATE(1970,1,1)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>SUM(E1483/D1483)*100</f>
        <v>2.1</v>
      </c>
      <c r="R1483" s="20">
        <f>SUM(E1483/N1483)</f>
        <v>17.5</v>
      </c>
      <c r="S1483" t="s">
        <v>8322</v>
      </c>
      <c r="T1483" t="s">
        <v>8324</v>
      </c>
    </row>
    <row r="1484" spans="1:20" ht="16.5" customHeight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>(((I1484/60)/60)/24)+DATE(1970,1,1)</f>
        <v>41159.32708333333</v>
      </c>
      <c r="K1484">
        <v>1345062936</v>
      </c>
      <c r="L1484" s="14">
        <f>(((K1484/60)/60)/24)+DATE(1970,1,1)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>SUM(E1484/D1484)*100</f>
        <v>0.1</v>
      </c>
      <c r="R1484" s="20">
        <f>SUM(E1484/N1484)</f>
        <v>5</v>
      </c>
      <c r="S1484" t="s">
        <v>8322</v>
      </c>
      <c r="T1484" t="s">
        <v>8324</v>
      </c>
    </row>
    <row r="1485" spans="1:20" ht="16.5" customHeight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>(((I1485/60)/60)/24)+DATE(1970,1,1)</f>
        <v>42573.192997685182</v>
      </c>
      <c r="K1485">
        <v>1467002275</v>
      </c>
      <c r="L1485" s="14">
        <f>(((K1485/60)/60)/24)+DATE(1970,1,1)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>SUM(E1485/D1485)*100</f>
        <v>0.7142857142857143</v>
      </c>
      <c r="R1485" s="20">
        <f>SUM(E1485/N1485)</f>
        <v>25</v>
      </c>
      <c r="S1485" t="s">
        <v>8322</v>
      </c>
      <c r="T1485" t="s">
        <v>8324</v>
      </c>
    </row>
    <row r="1486" spans="1:20" ht="16.5" customHeight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>(((I1486/60)/60)/24)+DATE(1970,1,1)</f>
        <v>41111.618750000001</v>
      </c>
      <c r="K1486">
        <v>1337834963</v>
      </c>
      <c r="L1486" s="14">
        <f>(((K1486/60)/60)/24)+DATE(1970,1,1)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>SUM(E1486/D1486)*100</f>
        <v>0</v>
      </c>
      <c r="R1486" s="20" t="e">
        <f>SUM(E1486/N1486)</f>
        <v>#DIV/0!</v>
      </c>
      <c r="S1486" t="s">
        <v>8322</v>
      </c>
      <c r="T1486" t="s">
        <v>8324</v>
      </c>
    </row>
    <row r="1487" spans="1:20" ht="16.5" customHeight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>(((I1487/60)/60)/24)+DATE(1970,1,1)</f>
        <v>42175.795983796299</v>
      </c>
      <c r="K1487">
        <v>1430939173</v>
      </c>
      <c r="L1487" s="14">
        <f>(((K1487/60)/60)/24)+DATE(1970,1,1)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>SUM(E1487/D1487)*100</f>
        <v>2.2388059701492535</v>
      </c>
      <c r="R1487" s="20">
        <f>SUM(E1487/N1487)</f>
        <v>50</v>
      </c>
      <c r="S1487" t="s">
        <v>8322</v>
      </c>
      <c r="T1487" t="s">
        <v>8324</v>
      </c>
    </row>
    <row r="1488" spans="1:20" ht="16.5" customHeight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>(((I1488/60)/60)/24)+DATE(1970,1,1)</f>
        <v>42062.168530092589</v>
      </c>
      <c r="K1488">
        <v>1422417761</v>
      </c>
      <c r="L1488" s="14">
        <f>(((K1488/60)/60)/24)+DATE(1970,1,1)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>SUM(E1488/D1488)*100</f>
        <v>0.24</v>
      </c>
      <c r="R1488" s="20">
        <f>SUM(E1488/N1488)</f>
        <v>16</v>
      </c>
      <c r="S1488" t="s">
        <v>8322</v>
      </c>
      <c r="T1488" t="s">
        <v>8324</v>
      </c>
    </row>
    <row r="1489" spans="1:20" ht="16.5" customHeight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>(((I1489/60)/60)/24)+DATE(1970,1,1)</f>
        <v>42584.917488425926</v>
      </c>
      <c r="K1489">
        <v>1467583271</v>
      </c>
      <c r="L1489" s="14">
        <f>(((K1489/60)/60)/24)+DATE(1970,1,1)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>SUM(E1489/D1489)*100</f>
        <v>0</v>
      </c>
      <c r="R1489" s="20" t="e">
        <f>SUM(E1489/N1489)</f>
        <v>#DIV/0!</v>
      </c>
      <c r="S1489" t="s">
        <v>8322</v>
      </c>
      <c r="T1489" t="s">
        <v>8324</v>
      </c>
    </row>
    <row r="1490" spans="1:20" ht="16.5" customHeight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>(((I1490/60)/60)/24)+DATE(1970,1,1)</f>
        <v>41644.563194444447</v>
      </c>
      <c r="K1490">
        <v>1386336660</v>
      </c>
      <c r="L1490" s="14">
        <f>(((K1490/60)/60)/24)+DATE(1970,1,1)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>SUM(E1490/D1490)*100</f>
        <v>2.4</v>
      </c>
      <c r="R1490" s="20">
        <f>SUM(E1490/N1490)</f>
        <v>60</v>
      </c>
      <c r="S1490" t="s">
        <v>8322</v>
      </c>
      <c r="T1490" t="s">
        <v>8324</v>
      </c>
    </row>
    <row r="1491" spans="1:20" ht="16.5" customHeight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>(((I1491/60)/60)/24)+DATE(1970,1,1)</f>
        <v>41228.653379629628</v>
      </c>
      <c r="K1491">
        <v>1350398452</v>
      </c>
      <c r="L1491" s="14">
        <f>(((K1491/60)/60)/24)+DATE(1970,1,1)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>SUM(E1491/D1491)*100</f>
        <v>0</v>
      </c>
      <c r="R1491" s="20" t="e">
        <f>SUM(E1491/N1491)</f>
        <v>#DIV/0!</v>
      </c>
      <c r="S1491" t="s">
        <v>8322</v>
      </c>
      <c r="T1491" t="s">
        <v>8324</v>
      </c>
    </row>
    <row r="1492" spans="1:20" ht="16.5" customHeight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>(((I1492/60)/60)/24)+DATE(1970,1,1)</f>
        <v>41549.561041666668</v>
      </c>
      <c r="K1492">
        <v>1378214874</v>
      </c>
      <c r="L1492" s="14">
        <f>(((K1492/60)/60)/24)+DATE(1970,1,1)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>SUM(E1492/D1492)*100</f>
        <v>30.862068965517242</v>
      </c>
      <c r="R1492" s="20">
        <f>SUM(E1492/N1492)</f>
        <v>47.10526315789474</v>
      </c>
      <c r="S1492" t="s">
        <v>8322</v>
      </c>
      <c r="T1492" t="s">
        <v>8324</v>
      </c>
    </row>
    <row r="1493" spans="1:20" ht="16.5" customHeight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>(((I1493/60)/60)/24)+DATE(1970,1,1)</f>
        <v>42050.651388888888</v>
      </c>
      <c r="K1493">
        <v>1418922443</v>
      </c>
      <c r="L1493" s="14">
        <f>(((K1493/60)/60)/24)+DATE(1970,1,1)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>SUM(E1493/D1493)*100</f>
        <v>8.3333333333333321</v>
      </c>
      <c r="R1493" s="20">
        <f>SUM(E1493/N1493)</f>
        <v>100</v>
      </c>
      <c r="S1493" t="s">
        <v>8322</v>
      </c>
      <c r="T1493" t="s">
        <v>8324</v>
      </c>
    </row>
    <row r="1494" spans="1:20" ht="16.5" customHeight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>(((I1494/60)/60)/24)+DATE(1970,1,1)</f>
        <v>40712.884791666671</v>
      </c>
      <c r="K1494">
        <v>1305839646</v>
      </c>
      <c r="L1494" s="14">
        <f>(((K1494/60)/60)/24)+DATE(1970,1,1)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>SUM(E1494/D1494)*100</f>
        <v>0.75</v>
      </c>
      <c r="R1494" s="20">
        <f>SUM(E1494/N1494)</f>
        <v>15</v>
      </c>
      <c r="S1494" t="s">
        <v>8322</v>
      </c>
      <c r="T1494" t="s">
        <v>8324</v>
      </c>
    </row>
    <row r="1495" spans="1:20" ht="16.5" customHeight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>(((I1495/60)/60)/24)+DATE(1970,1,1)</f>
        <v>41441.866608796299</v>
      </c>
      <c r="K1495">
        <v>1368823675</v>
      </c>
      <c r="L1495" s="14">
        <f>(((K1495/60)/60)/24)+DATE(1970,1,1)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>SUM(E1495/D1495)*100</f>
        <v>0</v>
      </c>
      <c r="R1495" s="20" t="e">
        <f>SUM(E1495/N1495)</f>
        <v>#DIV/0!</v>
      </c>
      <c r="S1495" t="s">
        <v>8322</v>
      </c>
      <c r="T1495" t="s">
        <v>8324</v>
      </c>
    </row>
    <row r="1496" spans="1:20" ht="16.5" customHeight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>(((I1496/60)/60)/24)+DATE(1970,1,1)</f>
        <v>42097.651388888888</v>
      </c>
      <c r="K1496">
        <v>1425489613</v>
      </c>
      <c r="L1496" s="14">
        <f>(((K1496/60)/60)/24)+DATE(1970,1,1)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>SUM(E1496/D1496)*100</f>
        <v>8.9</v>
      </c>
      <c r="R1496" s="20">
        <f>SUM(E1496/N1496)</f>
        <v>40.454545454545453</v>
      </c>
      <c r="S1496" t="s">
        <v>8322</v>
      </c>
      <c r="T1496" t="s">
        <v>8324</v>
      </c>
    </row>
    <row r="1497" spans="1:20" ht="16.5" customHeight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>(((I1497/60)/60)/24)+DATE(1970,1,1)</f>
        <v>40782.789710648147</v>
      </c>
      <c r="K1497">
        <v>1311879431</v>
      </c>
      <c r="L1497" s="14">
        <f>(((K1497/60)/60)/24)+DATE(1970,1,1)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>SUM(E1497/D1497)*100</f>
        <v>0</v>
      </c>
      <c r="R1497" s="20" t="e">
        <f>SUM(E1497/N1497)</f>
        <v>#DIV/0!</v>
      </c>
      <c r="S1497" t="s">
        <v>8322</v>
      </c>
      <c r="T1497" t="s">
        <v>8324</v>
      </c>
    </row>
    <row r="1498" spans="1:20" ht="16.5" customHeight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>(((I1498/60)/60)/24)+DATE(1970,1,1)</f>
        <v>41898.475219907406</v>
      </c>
      <c r="K1498">
        <v>1405682659</v>
      </c>
      <c r="L1498" s="14">
        <f>(((K1498/60)/60)/24)+DATE(1970,1,1)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>SUM(E1498/D1498)*100</f>
        <v>0</v>
      </c>
      <c r="R1498" s="20" t="e">
        <f>SUM(E1498/N1498)</f>
        <v>#DIV/0!</v>
      </c>
      <c r="S1498" t="s">
        <v>8322</v>
      </c>
      <c r="T1498" t="s">
        <v>8324</v>
      </c>
    </row>
    <row r="1499" spans="1:20" ht="16.5" customHeight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>(((I1499/60)/60)/24)+DATE(1970,1,1)</f>
        <v>41486.821527777778</v>
      </c>
      <c r="K1499">
        <v>1371655522</v>
      </c>
      <c r="L1499" s="14">
        <f>(((K1499/60)/60)/24)+DATE(1970,1,1)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>SUM(E1499/D1499)*100</f>
        <v>6.6666666666666671E-3</v>
      </c>
      <c r="R1499" s="20">
        <f>SUM(E1499/N1499)</f>
        <v>1</v>
      </c>
      <c r="S1499" t="s">
        <v>8322</v>
      </c>
      <c r="T1499" t="s">
        <v>8324</v>
      </c>
    </row>
    <row r="1500" spans="1:20" ht="16.5" customHeight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>(((I1500/60)/60)/24)+DATE(1970,1,1)</f>
        <v>41885.983541666668</v>
      </c>
      <c r="K1500">
        <v>1405899378</v>
      </c>
      <c r="L1500" s="14">
        <f>(((K1500/60)/60)/24)+DATE(1970,1,1)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>SUM(E1500/D1500)*100</f>
        <v>1.9</v>
      </c>
      <c r="R1500" s="20">
        <f>SUM(E1500/N1500)</f>
        <v>19</v>
      </c>
      <c r="S1500" t="s">
        <v>8322</v>
      </c>
      <c r="T1500" t="s">
        <v>8324</v>
      </c>
    </row>
    <row r="1501" spans="1:20" ht="16.5" customHeight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>(((I1501/60)/60)/24)+DATE(1970,1,1)</f>
        <v>42587.007326388892</v>
      </c>
      <c r="K1501">
        <v>1465171833</v>
      </c>
      <c r="L1501" s="14">
        <f>(((K1501/60)/60)/24)+DATE(1970,1,1)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>SUM(E1501/D1501)*100</f>
        <v>0.25</v>
      </c>
      <c r="R1501" s="20">
        <f>SUM(E1501/N1501)</f>
        <v>5</v>
      </c>
      <c r="S1501" t="s">
        <v>8322</v>
      </c>
      <c r="T1501" t="s">
        <v>8324</v>
      </c>
    </row>
    <row r="1502" spans="1:20" ht="16.5" customHeight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>(((I1502/60)/60)/24)+DATE(1970,1,1)</f>
        <v>41395.904594907406</v>
      </c>
      <c r="K1502">
        <v>1364852557</v>
      </c>
      <c r="L1502" s="14">
        <f>(((K1502/60)/60)/24)+DATE(1970,1,1)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>SUM(E1502/D1502)*100</f>
        <v>25.035714285714285</v>
      </c>
      <c r="R1502" s="20">
        <f>SUM(E1502/N1502)</f>
        <v>46.733333333333334</v>
      </c>
      <c r="S1502" t="s">
        <v>8322</v>
      </c>
      <c r="T1502" t="s">
        <v>8324</v>
      </c>
    </row>
    <row r="1503" spans="1:20" ht="16.5" customHeight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>(((I1503/60)/60)/24)+DATE(1970,1,1)</f>
        <v>42193.583599537036</v>
      </c>
      <c r="K1503">
        <v>1433772023</v>
      </c>
      <c r="L1503" s="14">
        <f>(((K1503/60)/60)/24)+DATE(1970,1,1)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>SUM(E1503/D1503)*100</f>
        <v>166.33076923076925</v>
      </c>
      <c r="R1503" s="20">
        <f>SUM(E1503/N1503)</f>
        <v>97.731073446327684</v>
      </c>
      <c r="S1503" t="s">
        <v>8338</v>
      </c>
      <c r="T1503" t="s">
        <v>8339</v>
      </c>
    </row>
    <row r="1504" spans="1:20" ht="16.5" customHeight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>(((I1504/60)/60)/24)+DATE(1970,1,1)</f>
        <v>42454.916666666672</v>
      </c>
      <c r="K1504">
        <v>1456491680</v>
      </c>
      <c r="L1504" s="14">
        <f>(((K1504/60)/60)/24)+DATE(1970,1,1)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>SUM(E1504/D1504)*100</f>
        <v>101.44545454545455</v>
      </c>
      <c r="R1504" s="20">
        <f>SUM(E1504/N1504)</f>
        <v>67.835866261398181</v>
      </c>
      <c r="S1504" t="s">
        <v>8338</v>
      </c>
      <c r="T1504" t="s">
        <v>8339</v>
      </c>
    </row>
    <row r="1505" spans="1:20" ht="16.5" customHeight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>(((I1505/60)/60)/24)+DATE(1970,1,1)</f>
        <v>42666.347233796296</v>
      </c>
      <c r="K1505">
        <v>1472026801</v>
      </c>
      <c r="L1505" s="14">
        <f>(((K1505/60)/60)/24)+DATE(1970,1,1)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>SUM(E1505/D1505)*100</f>
        <v>107.89146666666667</v>
      </c>
      <c r="R1505" s="20">
        <f>SUM(E1505/N1505)</f>
        <v>56.98492957746479</v>
      </c>
      <c r="S1505" t="s">
        <v>8338</v>
      </c>
      <c r="T1505" t="s">
        <v>8339</v>
      </c>
    </row>
    <row r="1506" spans="1:20" ht="16.5" customHeight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>(((I1506/60)/60)/24)+DATE(1970,1,1)</f>
        <v>41800.356249999997</v>
      </c>
      <c r="K1506">
        <v>1399996024</v>
      </c>
      <c r="L1506" s="14">
        <f>(((K1506/60)/60)/24)+DATE(1970,1,1)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>SUM(E1506/D1506)*100</f>
        <v>277.93846153846158</v>
      </c>
      <c r="R1506" s="20">
        <f>SUM(E1506/N1506)</f>
        <v>67.159851301115239</v>
      </c>
      <c r="S1506" t="s">
        <v>8338</v>
      </c>
      <c r="T1506" t="s">
        <v>8339</v>
      </c>
    </row>
    <row r="1507" spans="1:20" ht="16.5" customHeight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>(((I1507/60)/60)/24)+DATE(1970,1,1)</f>
        <v>42451.834027777775</v>
      </c>
      <c r="K1507">
        <v>1455446303</v>
      </c>
      <c r="L1507" s="14">
        <f>(((K1507/60)/60)/24)+DATE(1970,1,1)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>SUM(E1507/D1507)*100</f>
        <v>103.58125</v>
      </c>
      <c r="R1507" s="20">
        <f>SUM(E1507/N1507)</f>
        <v>48.037681159420288</v>
      </c>
      <c r="S1507" t="s">
        <v>8338</v>
      </c>
      <c r="T1507" t="s">
        <v>8339</v>
      </c>
    </row>
    <row r="1508" spans="1:20" ht="16.5" customHeight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>(((I1508/60)/60)/24)+DATE(1970,1,1)</f>
        <v>41844.785925925928</v>
      </c>
      <c r="K1508">
        <v>1403635904</v>
      </c>
      <c r="L1508" s="14">
        <f>(((K1508/60)/60)/24)+DATE(1970,1,1)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>SUM(E1508/D1508)*100</f>
        <v>111.4</v>
      </c>
      <c r="R1508" s="20">
        <f>SUM(E1508/N1508)</f>
        <v>38.860465116279073</v>
      </c>
      <c r="S1508" t="s">
        <v>8338</v>
      </c>
      <c r="T1508" t="s">
        <v>8339</v>
      </c>
    </row>
    <row r="1509" spans="1:20" ht="16.5" customHeight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>(((I1509/60)/60)/24)+DATE(1970,1,1)</f>
        <v>40313.340277777781</v>
      </c>
      <c r="K1509">
        <v>1268822909</v>
      </c>
      <c r="L1509" s="14">
        <f>(((K1509/60)/60)/24)+DATE(1970,1,1)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>SUM(E1509/D1509)*100</f>
        <v>215</v>
      </c>
      <c r="R1509" s="20">
        <f>SUM(E1509/N1509)</f>
        <v>78.181818181818187</v>
      </c>
      <c r="S1509" t="s">
        <v>8338</v>
      </c>
      <c r="T1509" t="s">
        <v>8339</v>
      </c>
    </row>
    <row r="1510" spans="1:20" ht="16.5" customHeight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>(((I1510/60)/60)/24)+DATE(1970,1,1)</f>
        <v>41817.614363425928</v>
      </c>
      <c r="K1510">
        <v>1401201881</v>
      </c>
      <c r="L1510" s="14">
        <f>(((K1510/60)/60)/24)+DATE(1970,1,1)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>SUM(E1510/D1510)*100</f>
        <v>110.76216216216217</v>
      </c>
      <c r="R1510" s="20">
        <f>SUM(E1510/N1510)</f>
        <v>97.113744075829388</v>
      </c>
      <c r="S1510" t="s">
        <v>8338</v>
      </c>
      <c r="T1510" t="s">
        <v>8339</v>
      </c>
    </row>
    <row r="1511" spans="1:20" ht="16.5" customHeight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>(((I1511/60)/60)/24)+DATE(1970,1,1)</f>
        <v>42780.957638888889</v>
      </c>
      <c r="K1511">
        <v>1484570885</v>
      </c>
      <c r="L1511" s="14">
        <f>(((K1511/60)/60)/24)+DATE(1970,1,1)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>SUM(E1511/D1511)*100</f>
        <v>123.64125714285714</v>
      </c>
      <c r="R1511" s="20">
        <f>SUM(E1511/N1511)</f>
        <v>110.39397959183674</v>
      </c>
      <c r="S1511" t="s">
        <v>8338</v>
      </c>
      <c r="T1511" t="s">
        <v>8339</v>
      </c>
    </row>
    <row r="1512" spans="1:20" ht="16.5" customHeight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>(((I1512/60)/60)/24)+DATE(1970,1,1)</f>
        <v>41839.385162037033</v>
      </c>
      <c r="K1512">
        <v>1403169278</v>
      </c>
      <c r="L1512" s="14">
        <f>(((K1512/60)/60)/24)+DATE(1970,1,1)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>SUM(E1512/D1512)*100</f>
        <v>101.03500000000001</v>
      </c>
      <c r="R1512" s="20">
        <f>SUM(E1512/N1512)</f>
        <v>39.91506172839506</v>
      </c>
      <c r="S1512" t="s">
        <v>8338</v>
      </c>
      <c r="T1512" t="s">
        <v>8339</v>
      </c>
    </row>
    <row r="1513" spans="1:20" ht="16.5" customHeight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>(((I1513/60)/60)/24)+DATE(1970,1,1)</f>
        <v>42326.625046296293</v>
      </c>
      <c r="K1513">
        <v>1445263204</v>
      </c>
      <c r="L1513" s="14">
        <f>(((K1513/60)/60)/24)+DATE(1970,1,1)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>SUM(E1513/D1513)*100</f>
        <v>111.79285714285714</v>
      </c>
      <c r="R1513" s="20">
        <f>SUM(E1513/N1513)</f>
        <v>75.975728155339809</v>
      </c>
      <c r="S1513" t="s">
        <v>8338</v>
      </c>
      <c r="T1513" t="s">
        <v>8339</v>
      </c>
    </row>
    <row r="1514" spans="1:20" ht="16.5" customHeight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>(((I1514/60)/60)/24)+DATE(1970,1,1)</f>
        <v>42771.684479166666</v>
      </c>
      <c r="K1514">
        <v>1483719939</v>
      </c>
      <c r="L1514" s="14">
        <f>(((K1514/60)/60)/24)+DATE(1970,1,1)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>SUM(E1514/D1514)*100</f>
        <v>558.7714285714286</v>
      </c>
      <c r="R1514" s="20">
        <f>SUM(E1514/N1514)</f>
        <v>58.379104477611939</v>
      </c>
      <c r="S1514" t="s">
        <v>8338</v>
      </c>
      <c r="T1514" t="s">
        <v>8339</v>
      </c>
    </row>
    <row r="1515" spans="1:20" ht="16.5" customHeight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>(((I1515/60)/60)/24)+DATE(1970,1,1)</f>
        <v>41836.637337962966</v>
      </c>
      <c r="K1515">
        <v>1402931866</v>
      </c>
      <c r="L1515" s="14">
        <f>(((K1515/60)/60)/24)+DATE(1970,1,1)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>SUM(E1515/D1515)*100</f>
        <v>150.01875000000001</v>
      </c>
      <c r="R1515" s="20">
        <f>SUM(E1515/N1515)</f>
        <v>55.82093023255814</v>
      </c>
      <c r="S1515" t="s">
        <v>8338</v>
      </c>
      <c r="T1515" t="s">
        <v>8339</v>
      </c>
    </row>
    <row r="1516" spans="1:20" ht="16.5" customHeight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>(((I1516/60)/60)/24)+DATE(1970,1,1)</f>
        <v>42274.597685185188</v>
      </c>
      <c r="K1516">
        <v>1439907640</v>
      </c>
      <c r="L1516" s="14">
        <f>(((K1516/60)/60)/24)+DATE(1970,1,1)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>SUM(E1516/D1516)*100</f>
        <v>106.476</v>
      </c>
      <c r="R1516" s="20">
        <f>SUM(E1516/N1516)</f>
        <v>151.24431818181819</v>
      </c>
      <c r="S1516" t="s">
        <v>8338</v>
      </c>
      <c r="T1516" t="s">
        <v>8339</v>
      </c>
    </row>
    <row r="1517" spans="1:20" ht="16.5" customHeight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>(((I1517/60)/60)/24)+DATE(1970,1,1)</f>
        <v>42445.211770833332</v>
      </c>
      <c r="K1517">
        <v>1455516297</v>
      </c>
      <c r="L1517" s="14">
        <f>(((K1517/60)/60)/24)+DATE(1970,1,1)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>SUM(E1517/D1517)*100</f>
        <v>157.18899999999999</v>
      </c>
      <c r="R1517" s="20">
        <f>SUM(E1517/N1517)</f>
        <v>849.67027027027029</v>
      </c>
      <c r="S1517" t="s">
        <v>8338</v>
      </c>
      <c r="T1517" t="s">
        <v>8339</v>
      </c>
    </row>
    <row r="1518" spans="1:20" ht="16.5" customHeight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>(((I1518/60)/60)/24)+DATE(1970,1,1)</f>
        <v>42649.583333333328</v>
      </c>
      <c r="K1518">
        <v>1473160292</v>
      </c>
      <c r="L1518" s="14">
        <f>(((K1518/60)/60)/24)+DATE(1970,1,1)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>SUM(E1518/D1518)*100</f>
        <v>108.65882352941176</v>
      </c>
      <c r="R1518" s="20">
        <f>SUM(E1518/N1518)</f>
        <v>159.24137931034483</v>
      </c>
      <c r="S1518" t="s">
        <v>8338</v>
      </c>
      <c r="T1518" t="s">
        <v>8339</v>
      </c>
    </row>
    <row r="1519" spans="1:20" ht="16.5" customHeight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>(((I1519/60)/60)/24)+DATE(1970,1,1)</f>
        <v>41979.25</v>
      </c>
      <c r="K1519">
        <v>1415194553</v>
      </c>
      <c r="L1519" s="14">
        <f>(((K1519/60)/60)/24)+DATE(1970,1,1)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>SUM(E1519/D1519)*100</f>
        <v>161.97999999999999</v>
      </c>
      <c r="R1519" s="20">
        <f>SUM(E1519/N1519)</f>
        <v>39.507317073170732</v>
      </c>
      <c r="S1519" t="s">
        <v>8338</v>
      </c>
      <c r="T1519" t="s">
        <v>8339</v>
      </c>
    </row>
    <row r="1520" spans="1:20" ht="16.5" customHeight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>(((I1520/60)/60)/24)+DATE(1970,1,1)</f>
        <v>41790.8200462963</v>
      </c>
      <c r="K1520">
        <v>1398973252</v>
      </c>
      <c r="L1520" s="14">
        <f>(((K1520/60)/60)/24)+DATE(1970,1,1)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>SUM(E1520/D1520)*100</f>
        <v>205.36666666666665</v>
      </c>
      <c r="R1520" s="20">
        <f>SUM(E1520/N1520)</f>
        <v>130.52966101694915</v>
      </c>
      <c r="S1520" t="s">
        <v>8338</v>
      </c>
      <c r="T1520" t="s">
        <v>8339</v>
      </c>
    </row>
    <row r="1521" spans="1:20" ht="16.5" customHeight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>(((I1521/60)/60)/24)+DATE(1970,1,1)</f>
        <v>41810.915972222225</v>
      </c>
      <c r="K1521">
        <v>1400867283</v>
      </c>
      <c r="L1521" s="14">
        <f>(((K1521/60)/60)/24)+DATE(1970,1,1)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>SUM(E1521/D1521)*100</f>
        <v>103.36388888888889</v>
      </c>
      <c r="R1521" s="20">
        <f>SUM(E1521/N1521)</f>
        <v>64.156896551724131</v>
      </c>
      <c r="S1521" t="s">
        <v>8338</v>
      </c>
      <c r="T1521" t="s">
        <v>8339</v>
      </c>
    </row>
    <row r="1522" spans="1:20" ht="16.5" customHeight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>(((I1522/60)/60)/24)+DATE(1970,1,1)</f>
        <v>41992.166666666672</v>
      </c>
      <c r="K1522">
        <v>1415824513</v>
      </c>
      <c r="L1522" s="14">
        <f>(((K1522/60)/60)/24)+DATE(1970,1,1)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>SUM(E1522/D1522)*100</f>
        <v>103.47222222222223</v>
      </c>
      <c r="R1522" s="20">
        <f>SUM(E1522/N1522)</f>
        <v>111.52694610778443</v>
      </c>
      <c r="S1522" t="s">
        <v>8338</v>
      </c>
      <c r="T1522" t="s">
        <v>8339</v>
      </c>
    </row>
    <row r="1523" spans="1:20" ht="16.5" customHeight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>(((I1523/60)/60)/24)+DATE(1970,1,1)</f>
        <v>42528.167719907404</v>
      </c>
      <c r="K1523">
        <v>1462248091</v>
      </c>
      <c r="L1523" s="14">
        <f>(((K1523/60)/60)/24)+DATE(1970,1,1)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>SUM(E1523/D1523)*100</f>
        <v>106.81333333333333</v>
      </c>
      <c r="R1523" s="20">
        <f>SUM(E1523/N1523)</f>
        <v>170.44680851063831</v>
      </c>
      <c r="S1523" t="s">
        <v>8338</v>
      </c>
      <c r="T1523" t="s">
        <v>8339</v>
      </c>
    </row>
    <row r="1524" spans="1:20" ht="16.5" customHeight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>(((I1524/60)/60)/24)+DATE(1970,1,1)</f>
        <v>41929.830312500002</v>
      </c>
      <c r="K1524">
        <v>1410983739</v>
      </c>
      <c r="L1524" s="14">
        <f>(((K1524/60)/60)/24)+DATE(1970,1,1)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>SUM(E1524/D1524)*100</f>
        <v>138.96574712643678</v>
      </c>
      <c r="R1524" s="20">
        <f>SUM(E1524/N1524)</f>
        <v>133.7391592920354</v>
      </c>
      <c r="S1524" t="s">
        <v>8338</v>
      </c>
      <c r="T1524" t="s">
        <v>8339</v>
      </c>
    </row>
    <row r="1525" spans="1:20" ht="16.5" customHeight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>(((I1525/60)/60)/24)+DATE(1970,1,1)</f>
        <v>41996</v>
      </c>
      <c r="K1525">
        <v>1416592916</v>
      </c>
      <c r="L1525" s="14">
        <f>(((K1525/60)/60)/24)+DATE(1970,1,1)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>SUM(E1525/D1525)*100</f>
        <v>124.84324324324325</v>
      </c>
      <c r="R1525" s="20">
        <f>SUM(E1525/N1525)</f>
        <v>95.834024896265561</v>
      </c>
      <c r="S1525" t="s">
        <v>8338</v>
      </c>
      <c r="T1525" t="s">
        <v>8339</v>
      </c>
    </row>
    <row r="1526" spans="1:20" ht="16.5" customHeight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>(((I1526/60)/60)/24)+DATE(1970,1,1)</f>
        <v>42786.501041666663</v>
      </c>
      <c r="K1526">
        <v>1485000090</v>
      </c>
      <c r="L1526" s="14">
        <f>(((K1526/60)/60)/24)+DATE(1970,1,1)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>SUM(E1526/D1526)*100</f>
        <v>206.99999999999997</v>
      </c>
      <c r="R1526" s="20">
        <f>SUM(E1526/N1526)</f>
        <v>221.78571428571428</v>
      </c>
      <c r="S1526" t="s">
        <v>8338</v>
      </c>
      <c r="T1526" t="s">
        <v>8339</v>
      </c>
    </row>
    <row r="1527" spans="1:20" ht="16.5" customHeight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>(((I1527/60)/60)/24)+DATE(1970,1,1)</f>
        <v>42600.702986111108</v>
      </c>
      <c r="K1527">
        <v>1468947138</v>
      </c>
      <c r="L1527" s="14">
        <f>(((K1527/60)/60)/24)+DATE(1970,1,1)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>SUM(E1527/D1527)*100</f>
        <v>174.00576923076923</v>
      </c>
      <c r="R1527" s="20">
        <f>SUM(E1527/N1527)</f>
        <v>32.315357142857138</v>
      </c>
      <c r="S1527" t="s">
        <v>8338</v>
      </c>
      <c r="T1527" t="s">
        <v>8339</v>
      </c>
    </row>
    <row r="1528" spans="1:20" ht="16.5" customHeight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>(((I1528/60)/60)/24)+DATE(1970,1,1)</f>
        <v>42388.276006944448</v>
      </c>
      <c r="K1528">
        <v>1448951847</v>
      </c>
      <c r="L1528" s="14">
        <f>(((K1528/60)/60)/24)+DATE(1970,1,1)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>SUM(E1528/D1528)*100</f>
        <v>120.32608695652173</v>
      </c>
      <c r="R1528" s="20">
        <f>SUM(E1528/N1528)</f>
        <v>98.839285714285708</v>
      </c>
      <c r="S1528" t="s">
        <v>8338</v>
      </c>
      <c r="T1528" t="s">
        <v>8339</v>
      </c>
    </row>
    <row r="1529" spans="1:20" ht="16.5" customHeight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>(((I1529/60)/60)/24)+DATE(1970,1,1)</f>
        <v>42808.558865740735</v>
      </c>
      <c r="K1529">
        <v>1487082286</v>
      </c>
      <c r="L1529" s="14">
        <f>(((K1529/60)/60)/24)+DATE(1970,1,1)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>SUM(E1529/D1529)*100</f>
        <v>110.44428571428573</v>
      </c>
      <c r="R1529" s="20">
        <f>SUM(E1529/N1529)</f>
        <v>55.222142857142863</v>
      </c>
      <c r="S1529" t="s">
        <v>8338</v>
      </c>
      <c r="T1529" t="s">
        <v>8339</v>
      </c>
    </row>
    <row r="1530" spans="1:20" ht="16.5" customHeight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>(((I1530/60)/60)/24)+DATE(1970,1,1)</f>
        <v>42767</v>
      </c>
      <c r="K1530">
        <v>1483292122</v>
      </c>
      <c r="L1530" s="14">
        <f>(((K1530/60)/60)/24)+DATE(1970,1,1)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>SUM(E1530/D1530)*100</f>
        <v>281.56666666666666</v>
      </c>
      <c r="R1530" s="20">
        <f>SUM(E1530/N1530)</f>
        <v>52.793750000000003</v>
      </c>
      <c r="S1530" t="s">
        <v>8338</v>
      </c>
      <c r="T1530" t="s">
        <v>8339</v>
      </c>
    </row>
    <row r="1531" spans="1:20" ht="16.5" customHeight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>(((I1531/60)/60)/24)+DATE(1970,1,1)</f>
        <v>42082.587037037039</v>
      </c>
      <c r="K1531">
        <v>1424185520</v>
      </c>
      <c r="L1531" s="14">
        <f>(((K1531/60)/60)/24)+DATE(1970,1,1)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>SUM(E1531/D1531)*100</f>
        <v>100.67894736842105</v>
      </c>
      <c r="R1531" s="20">
        <f>SUM(E1531/N1531)</f>
        <v>135.66666666666666</v>
      </c>
      <c r="S1531" t="s">
        <v>8338</v>
      </c>
      <c r="T1531" t="s">
        <v>8339</v>
      </c>
    </row>
    <row r="1532" spans="1:20" ht="16.5" customHeight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>(((I1532/60)/60)/24)+DATE(1970,1,1)</f>
        <v>42300.767303240747</v>
      </c>
      <c r="K1532">
        <v>1443464695</v>
      </c>
      <c r="L1532" s="14">
        <f>(((K1532/60)/60)/24)+DATE(1970,1,1)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>SUM(E1532/D1532)*100</f>
        <v>134.82571428571427</v>
      </c>
      <c r="R1532" s="20">
        <f>SUM(E1532/N1532)</f>
        <v>53.991990846681922</v>
      </c>
      <c r="S1532" t="s">
        <v>8338</v>
      </c>
      <c r="T1532" t="s">
        <v>8339</v>
      </c>
    </row>
    <row r="1533" spans="1:20" ht="16.5" customHeight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>(((I1533/60)/60)/24)+DATE(1970,1,1)</f>
        <v>41974.125</v>
      </c>
      <c r="K1533">
        <v>1414610126</v>
      </c>
      <c r="L1533" s="14">
        <f>(((K1533/60)/60)/24)+DATE(1970,1,1)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>SUM(E1533/D1533)*100</f>
        <v>175.95744680851064</v>
      </c>
      <c r="R1533" s="20">
        <f>SUM(E1533/N1533)</f>
        <v>56.643835616438359</v>
      </c>
      <c r="S1533" t="s">
        <v>8338</v>
      </c>
      <c r="T1533" t="s">
        <v>8339</v>
      </c>
    </row>
    <row r="1534" spans="1:20" ht="16.5" customHeight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>(((I1534/60)/60)/24)+DATE(1970,1,1)</f>
        <v>42415.625</v>
      </c>
      <c r="K1534">
        <v>1453461865</v>
      </c>
      <c r="L1534" s="14">
        <f>(((K1534/60)/60)/24)+DATE(1970,1,1)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>SUM(E1534/D1534)*100</f>
        <v>484.02000000000004</v>
      </c>
      <c r="R1534" s="20">
        <f>SUM(E1534/N1534)</f>
        <v>82.316326530612244</v>
      </c>
      <c r="S1534" t="s">
        <v>8338</v>
      </c>
      <c r="T1534" t="s">
        <v>8339</v>
      </c>
    </row>
    <row r="1535" spans="1:20" ht="16.5" customHeight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>(((I1535/60)/60)/24)+DATE(1970,1,1)</f>
        <v>42492.165972222225</v>
      </c>
      <c r="K1535">
        <v>1457913777</v>
      </c>
      <c r="L1535" s="14">
        <f>(((K1535/60)/60)/24)+DATE(1970,1,1)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>SUM(E1535/D1535)*100</f>
        <v>145.14000000000001</v>
      </c>
      <c r="R1535" s="20">
        <f>SUM(E1535/N1535)</f>
        <v>88.26081081081081</v>
      </c>
      <c r="S1535" t="s">
        <v>8338</v>
      </c>
      <c r="T1535" t="s">
        <v>8339</v>
      </c>
    </row>
    <row r="1536" spans="1:20" ht="16.5" customHeight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>(((I1536/60)/60)/24)+DATE(1970,1,1)</f>
        <v>42251.67432870371</v>
      </c>
      <c r="K1536">
        <v>1438791062</v>
      </c>
      <c r="L1536" s="14">
        <f>(((K1536/60)/60)/24)+DATE(1970,1,1)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>SUM(E1536/D1536)*100</f>
        <v>417.73333333333335</v>
      </c>
      <c r="R1536" s="20">
        <f>SUM(E1536/N1536)</f>
        <v>84.905149051490511</v>
      </c>
      <c r="S1536" t="s">
        <v>8338</v>
      </c>
      <c r="T1536" t="s">
        <v>8339</v>
      </c>
    </row>
    <row r="1537" spans="1:20" ht="16.5" customHeight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>(((I1537/60)/60)/24)+DATE(1970,1,1)</f>
        <v>42513.916666666672</v>
      </c>
      <c r="K1537">
        <v>1461527631</v>
      </c>
      <c r="L1537" s="14">
        <f>(((K1537/60)/60)/24)+DATE(1970,1,1)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>SUM(E1537/D1537)*100</f>
        <v>132.42499999999998</v>
      </c>
      <c r="R1537" s="20">
        <f>SUM(E1537/N1537)</f>
        <v>48.154545454545456</v>
      </c>
      <c r="S1537" t="s">
        <v>8338</v>
      </c>
      <c r="T1537" t="s">
        <v>8339</v>
      </c>
    </row>
    <row r="1538" spans="1:20" ht="16.5" customHeight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>(((I1538/60)/60)/24)+DATE(1970,1,1)</f>
        <v>42243.802199074074</v>
      </c>
      <c r="K1538">
        <v>1438110910</v>
      </c>
      <c r="L1538" s="14">
        <f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>SUM(E1538/D1538)*100</f>
        <v>250.30841666666666</v>
      </c>
      <c r="R1538" s="20">
        <f>SUM(E1538/N1538)</f>
        <v>66.015406593406595</v>
      </c>
      <c r="S1538" t="s">
        <v>8338</v>
      </c>
      <c r="T1538" t="s">
        <v>8339</v>
      </c>
    </row>
    <row r="1539" spans="1:20" ht="16.5" customHeight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>(((I1539/60)/60)/24)+DATE(1970,1,1)</f>
        <v>42588.75</v>
      </c>
      <c r="K1539">
        <v>1467358427</v>
      </c>
      <c r="L1539" s="14">
        <f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>SUM(E1539/D1539)*100</f>
        <v>179.9</v>
      </c>
      <c r="R1539" s="20">
        <f>SUM(E1539/N1539)</f>
        <v>96.375</v>
      </c>
      <c r="S1539" t="s">
        <v>8338</v>
      </c>
      <c r="T1539" t="s">
        <v>8339</v>
      </c>
    </row>
    <row r="1540" spans="1:20" ht="16.5" customHeight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>(((I1540/60)/60)/24)+DATE(1970,1,1)</f>
        <v>42026.782060185185</v>
      </c>
      <c r="K1540">
        <v>1418064370</v>
      </c>
      <c r="L1540" s="14">
        <f>(((K1540/60)/60)/24)+DATE(1970,1,1)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>SUM(E1540/D1540)*100</f>
        <v>102.62857142857142</v>
      </c>
      <c r="R1540" s="20">
        <f>SUM(E1540/N1540)</f>
        <v>156.17391304347825</v>
      </c>
      <c r="S1540" t="s">
        <v>8338</v>
      </c>
      <c r="T1540" t="s">
        <v>8339</v>
      </c>
    </row>
    <row r="1541" spans="1:20" ht="16.5" customHeight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>(((I1541/60)/60)/24)+DATE(1970,1,1)</f>
        <v>42738.919201388882</v>
      </c>
      <c r="K1541">
        <v>1480629819</v>
      </c>
      <c r="L1541" s="14">
        <f>(((K1541/60)/60)/24)+DATE(1970,1,1)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>SUM(E1541/D1541)*100</f>
        <v>135.98609999999999</v>
      </c>
      <c r="R1541" s="20">
        <f>SUM(E1541/N1541)</f>
        <v>95.764859154929582</v>
      </c>
      <c r="S1541" t="s">
        <v>8338</v>
      </c>
      <c r="T1541" t="s">
        <v>8339</v>
      </c>
    </row>
    <row r="1542" spans="1:20" ht="16.5" customHeight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>(((I1542/60)/60)/24)+DATE(1970,1,1)</f>
        <v>41969.052083333328</v>
      </c>
      <c r="K1542">
        <v>1414368616</v>
      </c>
      <c r="L1542" s="14">
        <f>(((K1542/60)/60)/24)+DATE(1970,1,1)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>SUM(E1542/D1542)*100</f>
        <v>117.86666666666667</v>
      </c>
      <c r="R1542" s="20">
        <f>SUM(E1542/N1542)</f>
        <v>180.40816326530611</v>
      </c>
      <c r="S1542" t="s">
        <v>8338</v>
      </c>
      <c r="T1542" t="s">
        <v>8339</v>
      </c>
    </row>
    <row r="1543" spans="1:20" ht="16.5" customHeight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>(((I1543/60)/60)/24)+DATE(1970,1,1)</f>
        <v>42004.712245370371</v>
      </c>
      <c r="K1543">
        <v>1417453538</v>
      </c>
      <c r="L1543" s="14">
        <f>(((K1543/60)/60)/24)+DATE(1970,1,1)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>SUM(E1543/D1543)*100</f>
        <v>3.3333333333333333E-2</v>
      </c>
      <c r="R1543" s="20">
        <f>SUM(E1543/N1543)</f>
        <v>3</v>
      </c>
      <c r="S1543" t="s">
        <v>8338</v>
      </c>
      <c r="T1543" t="s">
        <v>8343</v>
      </c>
    </row>
    <row r="1544" spans="1:20" ht="16.5" customHeight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>(((I1544/60)/60)/24)+DATE(1970,1,1)</f>
        <v>42185.996527777781</v>
      </c>
      <c r="K1544">
        <v>1434412500</v>
      </c>
      <c r="L1544" s="14">
        <f>(((K1544/60)/60)/24)+DATE(1970,1,1)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>SUM(E1544/D1544)*100</f>
        <v>4</v>
      </c>
      <c r="R1544" s="20">
        <f>SUM(E1544/N1544)</f>
        <v>20</v>
      </c>
      <c r="S1544" t="s">
        <v>8338</v>
      </c>
      <c r="T1544" t="s">
        <v>8343</v>
      </c>
    </row>
    <row r="1545" spans="1:20" ht="16.5" customHeight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>(((I1545/60)/60)/24)+DATE(1970,1,1)</f>
        <v>41965.551319444443</v>
      </c>
      <c r="K1545">
        <v>1414066434</v>
      </c>
      <c r="L1545" s="14">
        <f>(((K1545/60)/60)/24)+DATE(1970,1,1)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>SUM(E1545/D1545)*100</f>
        <v>0.44444444444444442</v>
      </c>
      <c r="R1545" s="20">
        <f>SUM(E1545/N1545)</f>
        <v>10</v>
      </c>
      <c r="S1545" t="s">
        <v>8338</v>
      </c>
      <c r="T1545" t="s">
        <v>8343</v>
      </c>
    </row>
    <row r="1546" spans="1:20" ht="16.5" customHeight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>(((I1546/60)/60)/24)+DATE(1970,1,1)</f>
        <v>42095.012499999997</v>
      </c>
      <c r="K1546">
        <v>1424222024</v>
      </c>
      <c r="L1546" s="14">
        <f>(((K1546/60)/60)/24)+DATE(1970,1,1)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>SUM(E1546/D1546)*100</f>
        <v>0</v>
      </c>
      <c r="R1546" s="20" t="e">
        <f>SUM(E1546/N1546)</f>
        <v>#DIV/0!</v>
      </c>
      <c r="S1546" t="s">
        <v>8338</v>
      </c>
      <c r="T1546" t="s">
        <v>8343</v>
      </c>
    </row>
    <row r="1547" spans="1:20" ht="16.5" customHeight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>(((I1547/60)/60)/24)+DATE(1970,1,1)</f>
        <v>42065.886111111111</v>
      </c>
      <c r="K1547">
        <v>1422393234</v>
      </c>
      <c r="L1547" s="14">
        <f>(((K1547/60)/60)/24)+DATE(1970,1,1)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>SUM(E1547/D1547)*100</f>
        <v>3.3333333333333333E-2</v>
      </c>
      <c r="R1547" s="20">
        <f>SUM(E1547/N1547)</f>
        <v>1</v>
      </c>
      <c r="S1547" t="s">
        <v>8338</v>
      </c>
      <c r="T1547" t="s">
        <v>8343</v>
      </c>
    </row>
    <row r="1548" spans="1:20" ht="16.5" customHeight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>(((I1548/60)/60)/24)+DATE(1970,1,1)</f>
        <v>41899.212951388887</v>
      </c>
      <c r="K1548">
        <v>1405746399</v>
      </c>
      <c r="L1548" s="14">
        <f>(((K1548/60)/60)/24)+DATE(1970,1,1)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>SUM(E1548/D1548)*100</f>
        <v>28.9</v>
      </c>
      <c r="R1548" s="20">
        <f>SUM(E1548/N1548)</f>
        <v>26.272727272727273</v>
      </c>
      <c r="S1548" t="s">
        <v>8338</v>
      </c>
      <c r="T1548" t="s">
        <v>8343</v>
      </c>
    </row>
    <row r="1549" spans="1:20" ht="16.5" customHeight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>(((I1549/60)/60)/24)+DATE(1970,1,1)</f>
        <v>42789.426875000005</v>
      </c>
      <c r="K1549">
        <v>1487240082</v>
      </c>
      <c r="L1549" s="14">
        <f>(((K1549/60)/60)/24)+DATE(1970,1,1)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>SUM(E1549/D1549)*100</f>
        <v>0</v>
      </c>
      <c r="R1549" s="20" t="e">
        <f>SUM(E1549/N1549)</f>
        <v>#DIV/0!</v>
      </c>
      <c r="S1549" t="s">
        <v>8338</v>
      </c>
      <c r="T1549" t="s">
        <v>8343</v>
      </c>
    </row>
    <row r="1550" spans="1:20" ht="16.5" customHeight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>(((I1550/60)/60)/24)+DATE(1970,1,1)</f>
        <v>42316.923842592587</v>
      </c>
      <c r="K1550">
        <v>1444425020</v>
      </c>
      <c r="L1550" s="14">
        <f>(((K1550/60)/60)/24)+DATE(1970,1,1)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>SUM(E1550/D1550)*100</f>
        <v>8.5714285714285712</v>
      </c>
      <c r="R1550" s="20">
        <f>SUM(E1550/N1550)</f>
        <v>60</v>
      </c>
      <c r="S1550" t="s">
        <v>8338</v>
      </c>
      <c r="T1550" t="s">
        <v>8343</v>
      </c>
    </row>
    <row r="1551" spans="1:20" ht="16.5" customHeight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>(((I1551/60)/60)/24)+DATE(1970,1,1)</f>
        <v>42311.177766203706</v>
      </c>
      <c r="K1551">
        <v>1443928559</v>
      </c>
      <c r="L1551" s="14">
        <f>(((K1551/60)/60)/24)+DATE(1970,1,1)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>SUM(E1551/D1551)*100</f>
        <v>34</v>
      </c>
      <c r="R1551" s="20">
        <f>SUM(E1551/N1551)</f>
        <v>28.333333333333332</v>
      </c>
      <c r="S1551" t="s">
        <v>8338</v>
      </c>
      <c r="T1551" t="s">
        <v>8343</v>
      </c>
    </row>
    <row r="1552" spans="1:20" ht="16.5" customHeight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>(((I1552/60)/60)/24)+DATE(1970,1,1)</f>
        <v>42502.449467592596</v>
      </c>
      <c r="K1552">
        <v>1460458034</v>
      </c>
      <c r="L1552" s="14">
        <f>(((K1552/60)/60)/24)+DATE(1970,1,1)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>SUM(E1552/D1552)*100</f>
        <v>13.466666666666665</v>
      </c>
      <c r="R1552" s="20">
        <f>SUM(E1552/N1552)</f>
        <v>14.428571428571429</v>
      </c>
      <c r="S1552" t="s">
        <v>8338</v>
      </c>
      <c r="T1552" t="s">
        <v>8343</v>
      </c>
    </row>
    <row r="1553" spans="1:20" ht="16.5" customHeight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>(((I1553/60)/60)/24)+DATE(1970,1,1)</f>
        <v>42151.824525462958</v>
      </c>
      <c r="K1553">
        <v>1430164039</v>
      </c>
      <c r="L1553" s="14">
        <f>(((K1553/60)/60)/24)+DATE(1970,1,1)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>SUM(E1553/D1553)*100</f>
        <v>0</v>
      </c>
      <c r="R1553" s="20" t="e">
        <f>SUM(E1553/N1553)</f>
        <v>#DIV/0!</v>
      </c>
      <c r="S1553" t="s">
        <v>8338</v>
      </c>
      <c r="T1553" t="s">
        <v>8343</v>
      </c>
    </row>
    <row r="1554" spans="1:20" ht="16.5" customHeight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>(((I1554/60)/60)/24)+DATE(1970,1,1)</f>
        <v>41913.165972222225</v>
      </c>
      <c r="K1554">
        <v>1410366708</v>
      </c>
      <c r="L1554" s="14">
        <f>(((K1554/60)/60)/24)+DATE(1970,1,1)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>SUM(E1554/D1554)*100</f>
        <v>49.186046511627907</v>
      </c>
      <c r="R1554" s="20">
        <f>SUM(E1554/N1554)</f>
        <v>132.1875</v>
      </c>
      <c r="S1554" t="s">
        <v>8338</v>
      </c>
      <c r="T1554" t="s">
        <v>8343</v>
      </c>
    </row>
    <row r="1555" spans="1:20" ht="16.5" customHeight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>(((I1555/60)/60)/24)+DATE(1970,1,1)</f>
        <v>42249.282951388886</v>
      </c>
      <c r="K1555">
        <v>1438584447</v>
      </c>
      <c r="L1555" s="14">
        <f>(((K1555/60)/60)/24)+DATE(1970,1,1)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>SUM(E1555/D1555)*100</f>
        <v>0</v>
      </c>
      <c r="R1555" s="20" t="e">
        <f>SUM(E1555/N1555)</f>
        <v>#DIV/0!</v>
      </c>
      <c r="S1555" t="s">
        <v>8338</v>
      </c>
      <c r="T1555" t="s">
        <v>8343</v>
      </c>
    </row>
    <row r="1556" spans="1:20" ht="16.5" customHeight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>(((I1556/60)/60)/24)+DATE(1970,1,1)</f>
        <v>42218.252199074079</v>
      </c>
      <c r="K1556">
        <v>1435903390</v>
      </c>
      <c r="L1556" s="14">
        <f>(((K1556/60)/60)/24)+DATE(1970,1,1)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>SUM(E1556/D1556)*100</f>
        <v>0</v>
      </c>
      <c r="R1556" s="20" t="e">
        <f>SUM(E1556/N1556)</f>
        <v>#DIV/0!</v>
      </c>
      <c r="S1556" t="s">
        <v>8338</v>
      </c>
      <c r="T1556" t="s">
        <v>8343</v>
      </c>
    </row>
    <row r="1557" spans="1:20" ht="16.5" customHeight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>(((I1557/60)/60)/24)+DATE(1970,1,1)</f>
        <v>42264.708333333328</v>
      </c>
      <c r="K1557">
        <v>1440513832</v>
      </c>
      <c r="L1557" s="14">
        <f>(((K1557/60)/60)/24)+DATE(1970,1,1)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>SUM(E1557/D1557)*100</f>
        <v>0</v>
      </c>
      <c r="R1557" s="20" t="e">
        <f>SUM(E1557/N1557)</f>
        <v>#DIV/0!</v>
      </c>
      <c r="S1557" t="s">
        <v>8338</v>
      </c>
      <c r="T1557" t="s">
        <v>8343</v>
      </c>
    </row>
    <row r="1558" spans="1:20" ht="16.5" customHeight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>(((I1558/60)/60)/24)+DATE(1970,1,1)</f>
        <v>42555.153055555551</v>
      </c>
      <c r="K1558">
        <v>1465011624</v>
      </c>
      <c r="L1558" s="14">
        <f>(((K1558/60)/60)/24)+DATE(1970,1,1)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>SUM(E1558/D1558)*100</f>
        <v>45.133333333333333</v>
      </c>
      <c r="R1558" s="20">
        <f>SUM(E1558/N1558)</f>
        <v>56.416666666666664</v>
      </c>
      <c r="S1558" t="s">
        <v>8338</v>
      </c>
      <c r="T1558" t="s">
        <v>8343</v>
      </c>
    </row>
    <row r="1559" spans="1:20" ht="16.5" customHeight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>(((I1559/60)/60)/24)+DATE(1970,1,1)</f>
        <v>41902.65315972222</v>
      </c>
      <c r="K1559">
        <v>1408549233</v>
      </c>
      <c r="L1559" s="14">
        <f>(((K1559/60)/60)/24)+DATE(1970,1,1)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>SUM(E1559/D1559)*100</f>
        <v>4</v>
      </c>
      <c r="R1559" s="20">
        <f>SUM(E1559/N1559)</f>
        <v>100</v>
      </c>
      <c r="S1559" t="s">
        <v>8338</v>
      </c>
      <c r="T1559" t="s">
        <v>8343</v>
      </c>
    </row>
    <row r="1560" spans="1:20" ht="16.5" customHeight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>(((I1560/60)/60)/24)+DATE(1970,1,1)</f>
        <v>42244.508333333331</v>
      </c>
      <c r="K1560">
        <v>1435656759</v>
      </c>
      <c r="L1560" s="14">
        <f>(((K1560/60)/60)/24)+DATE(1970,1,1)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>SUM(E1560/D1560)*100</f>
        <v>4.666666666666667</v>
      </c>
      <c r="R1560" s="20">
        <f>SUM(E1560/N1560)</f>
        <v>11.666666666666666</v>
      </c>
      <c r="S1560" t="s">
        <v>8338</v>
      </c>
      <c r="T1560" t="s">
        <v>8343</v>
      </c>
    </row>
    <row r="1561" spans="1:20" ht="16.5" customHeight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>(((I1561/60)/60)/24)+DATE(1970,1,1)</f>
        <v>42123.05322916666</v>
      </c>
      <c r="K1561">
        <v>1428974199</v>
      </c>
      <c r="L1561" s="14">
        <f>(((K1561/60)/60)/24)+DATE(1970,1,1)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>SUM(E1561/D1561)*100</f>
        <v>0.33333333333333337</v>
      </c>
      <c r="R1561" s="20">
        <f>SUM(E1561/N1561)</f>
        <v>50</v>
      </c>
      <c r="S1561" t="s">
        <v>8338</v>
      </c>
      <c r="T1561" t="s">
        <v>8343</v>
      </c>
    </row>
    <row r="1562" spans="1:20" ht="16.5" customHeight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>(((I1562/60)/60)/24)+DATE(1970,1,1)</f>
        <v>41956.062418981484</v>
      </c>
      <c r="K1562">
        <v>1414110593</v>
      </c>
      <c r="L1562" s="14">
        <f>(((K1562/60)/60)/24)+DATE(1970,1,1)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>SUM(E1562/D1562)*100</f>
        <v>3.7600000000000002</v>
      </c>
      <c r="R1562" s="20">
        <f>SUM(E1562/N1562)</f>
        <v>23.5</v>
      </c>
      <c r="S1562" t="s">
        <v>8338</v>
      </c>
      <c r="T1562" t="s">
        <v>8343</v>
      </c>
    </row>
    <row r="1563" spans="1:20" ht="16.5" customHeight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>(((I1563/60)/60)/24)+DATE(1970,1,1)</f>
        <v>41585.083368055559</v>
      </c>
      <c r="K1563">
        <v>1381194003</v>
      </c>
      <c r="L1563" s="14">
        <f>(((K1563/60)/60)/24)+DATE(1970,1,1)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>SUM(E1563/D1563)*100</f>
        <v>0.67</v>
      </c>
      <c r="R1563" s="20">
        <f>SUM(E1563/N1563)</f>
        <v>67</v>
      </c>
      <c r="S1563" t="s">
        <v>8322</v>
      </c>
      <c r="T1563" t="s">
        <v>8344</v>
      </c>
    </row>
    <row r="1564" spans="1:20" ht="16.5" customHeight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>(((I1564/60)/60)/24)+DATE(1970,1,1)</f>
        <v>40149.034722222219</v>
      </c>
      <c r="K1564">
        <v>1253712916</v>
      </c>
      <c r="L1564" s="14">
        <f>(((K1564/60)/60)/24)+DATE(1970,1,1)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>SUM(E1564/D1564)*100</f>
        <v>0</v>
      </c>
      <c r="R1564" s="20" t="e">
        <f>SUM(E1564/N1564)</f>
        <v>#DIV/0!</v>
      </c>
      <c r="S1564" t="s">
        <v>8322</v>
      </c>
      <c r="T1564" t="s">
        <v>8344</v>
      </c>
    </row>
    <row r="1565" spans="1:20" ht="16.5" customHeight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>(((I1565/60)/60)/24)+DATE(1970,1,1)</f>
        <v>41712.700821759259</v>
      </c>
      <c r="K1565">
        <v>1389635351</v>
      </c>
      <c r="L1565" s="14">
        <f>(((K1565/60)/60)/24)+DATE(1970,1,1)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>SUM(E1565/D1565)*100</f>
        <v>1.4166666666666665</v>
      </c>
      <c r="R1565" s="20">
        <f>SUM(E1565/N1565)</f>
        <v>42.5</v>
      </c>
      <c r="S1565" t="s">
        <v>8322</v>
      </c>
      <c r="T1565" t="s">
        <v>8344</v>
      </c>
    </row>
    <row r="1566" spans="1:20" ht="16.5" customHeight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>(((I1566/60)/60)/24)+DATE(1970,1,1)</f>
        <v>42152.836805555555</v>
      </c>
      <c r="K1566">
        <v>1430124509</v>
      </c>
      <c r="L1566" s="14">
        <f>(((K1566/60)/60)/24)+DATE(1970,1,1)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>SUM(E1566/D1566)*100</f>
        <v>0.1</v>
      </c>
      <c r="R1566" s="20">
        <f>SUM(E1566/N1566)</f>
        <v>10</v>
      </c>
      <c r="S1566" t="s">
        <v>8322</v>
      </c>
      <c r="T1566" t="s">
        <v>8344</v>
      </c>
    </row>
    <row r="1567" spans="1:20" ht="16.5" customHeight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>(((I1567/60)/60)/24)+DATE(1970,1,1)</f>
        <v>40702.729872685188</v>
      </c>
      <c r="K1567">
        <v>1304962261</v>
      </c>
      <c r="L1567" s="14">
        <f>(((K1567/60)/60)/24)+DATE(1970,1,1)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>SUM(E1567/D1567)*100</f>
        <v>2.5</v>
      </c>
      <c r="R1567" s="20">
        <f>SUM(E1567/N1567)</f>
        <v>100</v>
      </c>
      <c r="S1567" t="s">
        <v>8322</v>
      </c>
      <c r="T1567" t="s">
        <v>8344</v>
      </c>
    </row>
    <row r="1568" spans="1:20" ht="16.5" customHeight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>(((I1568/60)/60)/24)+DATE(1970,1,1)</f>
        <v>42578.916666666672</v>
      </c>
      <c r="K1568">
        <v>1467151204</v>
      </c>
      <c r="L1568" s="14">
        <f>(((K1568/60)/60)/24)+DATE(1970,1,1)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>SUM(E1568/D1568)*100</f>
        <v>21.25</v>
      </c>
      <c r="R1568" s="20">
        <f>SUM(E1568/N1568)</f>
        <v>108.05084745762711</v>
      </c>
      <c r="S1568" t="s">
        <v>8322</v>
      </c>
      <c r="T1568" t="s">
        <v>8344</v>
      </c>
    </row>
    <row r="1569" spans="1:20" ht="16.5" customHeight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>(((I1569/60)/60)/24)+DATE(1970,1,1)</f>
        <v>41687</v>
      </c>
      <c r="K1569">
        <v>1391293745</v>
      </c>
      <c r="L1569" s="14">
        <f>(((K1569/60)/60)/24)+DATE(1970,1,1)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>SUM(E1569/D1569)*100</f>
        <v>4.117647058823529</v>
      </c>
      <c r="R1569" s="20">
        <f>SUM(E1569/N1569)</f>
        <v>26.923076923076923</v>
      </c>
      <c r="S1569" t="s">
        <v>8322</v>
      </c>
      <c r="T1569" t="s">
        <v>8344</v>
      </c>
    </row>
    <row r="1570" spans="1:20" ht="16.5" customHeight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>(((I1570/60)/60)/24)+DATE(1970,1,1)</f>
        <v>41997.062326388885</v>
      </c>
      <c r="K1570">
        <v>1416360585</v>
      </c>
      <c r="L1570" s="14">
        <f>(((K1570/60)/60)/24)+DATE(1970,1,1)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>SUM(E1570/D1570)*100</f>
        <v>13.639999999999999</v>
      </c>
      <c r="R1570" s="20">
        <f>SUM(E1570/N1570)</f>
        <v>155</v>
      </c>
      <c r="S1570" t="s">
        <v>8322</v>
      </c>
      <c r="T1570" t="s">
        <v>8344</v>
      </c>
    </row>
    <row r="1571" spans="1:20" ht="16.5" customHeight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>(((I1571/60)/60)/24)+DATE(1970,1,1)</f>
        <v>41419.679560185185</v>
      </c>
      <c r="K1571">
        <v>1366906714</v>
      </c>
      <c r="L1571" s="14">
        <f>(((K1571/60)/60)/24)+DATE(1970,1,1)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>SUM(E1571/D1571)*100</f>
        <v>0</v>
      </c>
      <c r="R1571" s="20" t="e">
        <f>SUM(E1571/N1571)</f>
        <v>#DIV/0!</v>
      </c>
      <c r="S1571" t="s">
        <v>8322</v>
      </c>
      <c r="T1571" t="s">
        <v>8344</v>
      </c>
    </row>
    <row r="1572" spans="1:20" ht="16.5" customHeight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>(((I1572/60)/60)/24)+DATE(1970,1,1)</f>
        <v>42468.771782407406</v>
      </c>
      <c r="K1572">
        <v>1457551882</v>
      </c>
      <c r="L1572" s="14">
        <f>(((K1572/60)/60)/24)+DATE(1970,1,1)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>SUM(E1572/D1572)*100</f>
        <v>41.4</v>
      </c>
      <c r="R1572" s="20">
        <f>SUM(E1572/N1572)</f>
        <v>47.769230769230766</v>
      </c>
      <c r="S1572" t="s">
        <v>8322</v>
      </c>
      <c r="T1572" t="s">
        <v>8344</v>
      </c>
    </row>
    <row r="1573" spans="1:20" ht="16.5" customHeight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>(((I1573/60)/60)/24)+DATE(1970,1,1)</f>
        <v>42174.769479166673</v>
      </c>
      <c r="K1573">
        <v>1432146483</v>
      </c>
      <c r="L1573" s="14">
        <f>(((K1573/60)/60)/24)+DATE(1970,1,1)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>SUM(E1573/D1573)*100</f>
        <v>0.66115702479338845</v>
      </c>
      <c r="R1573" s="20">
        <f>SUM(E1573/N1573)</f>
        <v>20</v>
      </c>
      <c r="S1573" t="s">
        <v>8322</v>
      </c>
      <c r="T1573" t="s">
        <v>8344</v>
      </c>
    </row>
    <row r="1574" spans="1:20" ht="16.5" customHeight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>(((I1574/60)/60)/24)+DATE(1970,1,1)</f>
        <v>42428.999305555553</v>
      </c>
      <c r="K1574">
        <v>1454546859</v>
      </c>
      <c r="L1574" s="14">
        <f>(((K1574/60)/60)/24)+DATE(1970,1,1)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>SUM(E1574/D1574)*100</f>
        <v>5</v>
      </c>
      <c r="R1574" s="20">
        <f>SUM(E1574/N1574)</f>
        <v>41.666666666666664</v>
      </c>
      <c r="S1574" t="s">
        <v>8322</v>
      </c>
      <c r="T1574" t="s">
        <v>8344</v>
      </c>
    </row>
    <row r="1575" spans="1:20" ht="16.5" customHeight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>(((I1575/60)/60)/24)+DATE(1970,1,1)</f>
        <v>42826.165972222225</v>
      </c>
      <c r="K1575">
        <v>1487548802</v>
      </c>
      <c r="L1575" s="14">
        <f>(((K1575/60)/60)/24)+DATE(1970,1,1)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>SUM(E1575/D1575)*100</f>
        <v>2.4777777777777779</v>
      </c>
      <c r="R1575" s="20">
        <f>SUM(E1575/N1575)</f>
        <v>74.333333333333329</v>
      </c>
      <c r="S1575" t="s">
        <v>8322</v>
      </c>
      <c r="T1575" t="s">
        <v>8344</v>
      </c>
    </row>
    <row r="1576" spans="1:20" ht="16.5" customHeight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>(((I1576/60)/60)/24)+DATE(1970,1,1)</f>
        <v>42052.927418981482</v>
      </c>
      <c r="K1576">
        <v>1421187329</v>
      </c>
      <c r="L1576" s="14">
        <f>(((K1576/60)/60)/24)+DATE(1970,1,1)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>SUM(E1576/D1576)*100</f>
        <v>5.0599999999999996</v>
      </c>
      <c r="R1576" s="20">
        <f>SUM(E1576/N1576)</f>
        <v>84.333333333333329</v>
      </c>
      <c r="S1576" t="s">
        <v>8322</v>
      </c>
      <c r="T1576" t="s">
        <v>8344</v>
      </c>
    </row>
    <row r="1577" spans="1:20" ht="16.5" customHeight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>(((I1577/60)/60)/24)+DATE(1970,1,1)</f>
        <v>41829.524259259262</v>
      </c>
      <c r="K1577">
        <v>1402317296</v>
      </c>
      <c r="L1577" s="14">
        <f>(((K1577/60)/60)/24)+DATE(1970,1,1)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>SUM(E1577/D1577)*100</f>
        <v>22.91</v>
      </c>
      <c r="R1577" s="20">
        <f>SUM(E1577/N1577)</f>
        <v>65.457142857142856</v>
      </c>
      <c r="S1577" t="s">
        <v>8322</v>
      </c>
      <c r="T1577" t="s">
        <v>8344</v>
      </c>
    </row>
    <row r="1578" spans="1:20" ht="16.5" customHeight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>(((I1578/60)/60)/24)+DATE(1970,1,1)</f>
        <v>42185.879259259258</v>
      </c>
      <c r="K1578">
        <v>1431810368</v>
      </c>
      <c r="L1578" s="14">
        <f>(((K1578/60)/60)/24)+DATE(1970,1,1)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>SUM(E1578/D1578)*100</f>
        <v>13</v>
      </c>
      <c r="R1578" s="20">
        <f>SUM(E1578/N1578)</f>
        <v>65</v>
      </c>
      <c r="S1578" t="s">
        <v>8322</v>
      </c>
      <c r="T1578" t="s">
        <v>8344</v>
      </c>
    </row>
    <row r="1579" spans="1:20" ht="16.5" customHeight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>(((I1579/60)/60)/24)+DATE(1970,1,1)</f>
        <v>41114.847777777781</v>
      </c>
      <c r="K1579">
        <v>1337977248</v>
      </c>
      <c r="L1579" s="14">
        <f>(((K1579/60)/60)/24)+DATE(1970,1,1)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>SUM(E1579/D1579)*100</f>
        <v>0.54999999999999993</v>
      </c>
      <c r="R1579" s="20">
        <f>SUM(E1579/N1579)</f>
        <v>27.5</v>
      </c>
      <c r="S1579" t="s">
        <v>8322</v>
      </c>
      <c r="T1579" t="s">
        <v>8344</v>
      </c>
    </row>
    <row r="1580" spans="1:20" ht="16.5" customHeight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>(((I1580/60)/60)/24)+DATE(1970,1,1)</f>
        <v>40423.083333333336</v>
      </c>
      <c r="K1580">
        <v>1281317691</v>
      </c>
      <c r="L1580" s="14">
        <f>(((K1580/60)/60)/24)+DATE(1970,1,1)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>SUM(E1580/D1580)*100</f>
        <v>10.806536636794938</v>
      </c>
      <c r="R1580" s="20">
        <f>SUM(E1580/N1580)</f>
        <v>51.25</v>
      </c>
      <c r="S1580" t="s">
        <v>8322</v>
      </c>
      <c r="T1580" t="s">
        <v>8344</v>
      </c>
    </row>
    <row r="1581" spans="1:20" ht="16.5" customHeight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>(((I1581/60)/60)/24)+DATE(1970,1,1)</f>
        <v>41514.996423611112</v>
      </c>
      <c r="K1581">
        <v>1374882891</v>
      </c>
      <c r="L1581" s="14">
        <f>(((K1581/60)/60)/24)+DATE(1970,1,1)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>SUM(E1581/D1581)*100</f>
        <v>0.84008400840084008</v>
      </c>
      <c r="R1581" s="20">
        <f>SUM(E1581/N1581)</f>
        <v>14</v>
      </c>
      <c r="S1581" t="s">
        <v>8322</v>
      </c>
      <c r="T1581" t="s">
        <v>8344</v>
      </c>
    </row>
    <row r="1582" spans="1:20" ht="16.5" customHeight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>(((I1582/60)/60)/24)+DATE(1970,1,1)</f>
        <v>41050.050069444449</v>
      </c>
      <c r="K1582">
        <v>1332378726</v>
      </c>
      <c r="L1582" s="14">
        <f>(((K1582/60)/60)/24)+DATE(1970,1,1)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>SUM(E1582/D1582)*100</f>
        <v>0</v>
      </c>
      <c r="R1582" s="20" t="e">
        <f>SUM(E1582/N1582)</f>
        <v>#DIV/0!</v>
      </c>
      <c r="S1582" t="s">
        <v>8322</v>
      </c>
      <c r="T1582" t="s">
        <v>8344</v>
      </c>
    </row>
    <row r="1583" spans="1:20" ht="16.5" customHeight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>(((I1583/60)/60)/24)+DATE(1970,1,1)</f>
        <v>42357.448958333334</v>
      </c>
      <c r="K1583">
        <v>1447757190</v>
      </c>
      <c r="L1583" s="14">
        <f>(((K1583/60)/60)/24)+DATE(1970,1,1)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>SUM(E1583/D1583)*100</f>
        <v>0.5</v>
      </c>
      <c r="R1583" s="20">
        <f>SUM(E1583/N1583)</f>
        <v>5</v>
      </c>
      <c r="S1583" t="s">
        <v>8338</v>
      </c>
      <c r="T1583" t="s">
        <v>8345</v>
      </c>
    </row>
    <row r="1584" spans="1:20" ht="16.5" customHeight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>(((I1584/60)/60)/24)+DATE(1970,1,1)</f>
        <v>42303.888888888891</v>
      </c>
      <c r="K1584">
        <v>1440961053</v>
      </c>
      <c r="L1584" s="14">
        <f>(((K1584/60)/60)/24)+DATE(1970,1,1)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>SUM(E1584/D1584)*100</f>
        <v>9.3000000000000007</v>
      </c>
      <c r="R1584" s="20">
        <f>SUM(E1584/N1584)</f>
        <v>31</v>
      </c>
      <c r="S1584" t="s">
        <v>8338</v>
      </c>
      <c r="T1584" t="s">
        <v>8345</v>
      </c>
    </row>
    <row r="1585" spans="1:20" ht="16.5" customHeight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>(((I1585/60)/60)/24)+DATE(1970,1,1)</f>
        <v>41907.904988425929</v>
      </c>
      <c r="K1585">
        <v>1409089391</v>
      </c>
      <c r="L1585" s="14">
        <f>(((K1585/60)/60)/24)+DATE(1970,1,1)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>SUM(E1585/D1585)*100</f>
        <v>7.4999999999999997E-2</v>
      </c>
      <c r="R1585" s="20">
        <f>SUM(E1585/N1585)</f>
        <v>15</v>
      </c>
      <c r="S1585" t="s">
        <v>8338</v>
      </c>
      <c r="T1585" t="s">
        <v>8345</v>
      </c>
    </row>
    <row r="1586" spans="1:20" ht="16.5" customHeight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>(((I1586/60)/60)/24)+DATE(1970,1,1)</f>
        <v>41789.649317129632</v>
      </c>
      <c r="K1586">
        <v>1400600101</v>
      </c>
      <c r="L1586" s="14">
        <f>(((K1586/60)/60)/24)+DATE(1970,1,1)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>SUM(E1586/D1586)*100</f>
        <v>0</v>
      </c>
      <c r="R1586" s="20" t="e">
        <f>SUM(E1586/N1586)</f>
        <v>#DIV/0!</v>
      </c>
      <c r="S1586" t="s">
        <v>8338</v>
      </c>
      <c r="T1586" t="s">
        <v>8345</v>
      </c>
    </row>
    <row r="1587" spans="1:20" ht="16.5" customHeight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>(((I1587/60)/60)/24)+DATE(1970,1,1)</f>
        <v>42729.458333333328</v>
      </c>
      <c r="K1587">
        <v>1480800568</v>
      </c>
      <c r="L1587" s="14">
        <f>(((K1587/60)/60)/24)+DATE(1970,1,1)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>SUM(E1587/D1587)*100</f>
        <v>79</v>
      </c>
      <c r="R1587" s="20">
        <f>SUM(E1587/N1587)</f>
        <v>131.66666666666666</v>
      </c>
      <c r="S1587" t="s">
        <v>8338</v>
      </c>
      <c r="T1587" t="s">
        <v>8345</v>
      </c>
    </row>
    <row r="1588" spans="1:20" ht="16.5" customHeight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>(((I1588/60)/60)/24)+DATE(1970,1,1)</f>
        <v>42099.062754629631</v>
      </c>
      <c r="K1588">
        <v>1425609022</v>
      </c>
      <c r="L1588" s="14">
        <f>(((K1588/60)/60)/24)+DATE(1970,1,1)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>SUM(E1588/D1588)*100</f>
        <v>0</v>
      </c>
      <c r="R1588" s="20" t="e">
        <f>SUM(E1588/N1588)</f>
        <v>#DIV/0!</v>
      </c>
      <c r="S1588" t="s">
        <v>8338</v>
      </c>
      <c r="T1588" t="s">
        <v>8345</v>
      </c>
    </row>
    <row r="1589" spans="1:20" ht="16.5" customHeight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>(((I1589/60)/60)/24)+DATE(1970,1,1)</f>
        <v>41986.950983796298</v>
      </c>
      <c r="K1589">
        <v>1415918965</v>
      </c>
      <c r="L1589" s="14">
        <f>(((K1589/60)/60)/24)+DATE(1970,1,1)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>SUM(E1589/D1589)*100</f>
        <v>1.3333333333333334E-2</v>
      </c>
      <c r="R1589" s="20">
        <f>SUM(E1589/N1589)</f>
        <v>1</v>
      </c>
      <c r="S1589" t="s">
        <v>8338</v>
      </c>
      <c r="T1589" t="s">
        <v>8345</v>
      </c>
    </row>
    <row r="1590" spans="1:20" ht="16.5" customHeight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>(((I1590/60)/60)/24)+DATE(1970,1,1)</f>
        <v>42035.841666666667</v>
      </c>
      <c r="K1590">
        <v>1420091999</v>
      </c>
      <c r="L1590" s="14">
        <f>(((K1590/60)/60)/24)+DATE(1970,1,1)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>SUM(E1590/D1590)*100</f>
        <v>0</v>
      </c>
      <c r="R1590" s="20" t="e">
        <f>SUM(E1590/N1590)</f>
        <v>#DIV/0!</v>
      </c>
      <c r="S1590" t="s">
        <v>8338</v>
      </c>
      <c r="T1590" t="s">
        <v>8345</v>
      </c>
    </row>
    <row r="1591" spans="1:20" ht="16.5" customHeight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>(((I1591/60)/60)/24)+DATE(1970,1,1)</f>
        <v>42286.984791666662</v>
      </c>
      <c r="K1591">
        <v>1441841886</v>
      </c>
      <c r="L1591" s="14">
        <f>(((K1591/60)/60)/24)+DATE(1970,1,1)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>SUM(E1591/D1591)*100</f>
        <v>0</v>
      </c>
      <c r="R1591" s="20" t="e">
        <f>SUM(E1591/N1591)</f>
        <v>#DIV/0!</v>
      </c>
      <c r="S1591" t="s">
        <v>8338</v>
      </c>
      <c r="T1591" t="s">
        <v>8345</v>
      </c>
    </row>
    <row r="1592" spans="1:20" ht="16.5" customHeight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>(((I1592/60)/60)/24)+DATE(1970,1,1)</f>
        <v>42270.857222222221</v>
      </c>
      <c r="K1592">
        <v>1440448464</v>
      </c>
      <c r="L1592" s="14">
        <f>(((K1592/60)/60)/24)+DATE(1970,1,1)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>SUM(E1592/D1592)*100</f>
        <v>1.7000000000000002</v>
      </c>
      <c r="R1592" s="20">
        <f>SUM(E1592/N1592)</f>
        <v>510</v>
      </c>
      <c r="S1592" t="s">
        <v>8338</v>
      </c>
      <c r="T1592" t="s">
        <v>8345</v>
      </c>
    </row>
    <row r="1593" spans="1:20" ht="16.5" customHeight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>(((I1593/60)/60)/24)+DATE(1970,1,1)</f>
        <v>42463.68450231482</v>
      </c>
      <c r="K1593">
        <v>1457112341</v>
      </c>
      <c r="L1593" s="14">
        <f>(((K1593/60)/60)/24)+DATE(1970,1,1)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>SUM(E1593/D1593)*100</f>
        <v>29.228571428571428</v>
      </c>
      <c r="R1593" s="20">
        <f>SUM(E1593/N1593)</f>
        <v>44.478260869565219</v>
      </c>
      <c r="S1593" t="s">
        <v>8338</v>
      </c>
      <c r="T1593" t="s">
        <v>8345</v>
      </c>
    </row>
    <row r="1594" spans="1:20" ht="16.5" customHeight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>(((I1594/60)/60)/24)+DATE(1970,1,1)</f>
        <v>42091.031076388885</v>
      </c>
      <c r="K1594">
        <v>1423619085</v>
      </c>
      <c r="L1594" s="14">
        <f>(((K1594/60)/60)/24)+DATE(1970,1,1)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>SUM(E1594/D1594)*100</f>
        <v>0</v>
      </c>
      <c r="R1594" s="20" t="e">
        <f>SUM(E1594/N1594)</f>
        <v>#DIV/0!</v>
      </c>
      <c r="S1594" t="s">
        <v>8338</v>
      </c>
      <c r="T1594" t="s">
        <v>8345</v>
      </c>
    </row>
    <row r="1595" spans="1:20" ht="16.5" customHeight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>(((I1595/60)/60)/24)+DATE(1970,1,1)</f>
        <v>42063.845543981486</v>
      </c>
      <c r="K1595">
        <v>1422562655</v>
      </c>
      <c r="L1595" s="14">
        <f>(((K1595/60)/60)/24)+DATE(1970,1,1)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>SUM(E1595/D1595)*100</f>
        <v>1.3636363636363637E-2</v>
      </c>
      <c r="R1595" s="20">
        <f>SUM(E1595/N1595)</f>
        <v>1</v>
      </c>
      <c r="S1595" t="s">
        <v>8338</v>
      </c>
      <c r="T1595" t="s">
        <v>8345</v>
      </c>
    </row>
    <row r="1596" spans="1:20" ht="16.5" customHeight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>(((I1596/60)/60)/24)+DATE(1970,1,1)</f>
        <v>42505.681249999994</v>
      </c>
      <c r="K1596">
        <v>1458147982</v>
      </c>
      <c r="L1596" s="14">
        <f>(((K1596/60)/60)/24)+DATE(1970,1,1)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>SUM(E1596/D1596)*100</f>
        <v>20.5</v>
      </c>
      <c r="R1596" s="20">
        <f>SUM(E1596/N1596)</f>
        <v>20.5</v>
      </c>
      <c r="S1596" t="s">
        <v>8338</v>
      </c>
      <c r="T1596" t="s">
        <v>8345</v>
      </c>
    </row>
    <row r="1597" spans="1:20" ht="16.5" customHeight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>(((I1597/60)/60)/24)+DATE(1970,1,1)</f>
        <v>41808.842361111114</v>
      </c>
      <c r="K1597">
        <v>1400634728</v>
      </c>
      <c r="L1597" s="14">
        <f>(((K1597/60)/60)/24)+DATE(1970,1,1)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>SUM(E1597/D1597)*100</f>
        <v>0.27999999999999997</v>
      </c>
      <c r="R1597" s="20">
        <f>SUM(E1597/N1597)</f>
        <v>40</v>
      </c>
      <c r="S1597" t="s">
        <v>8338</v>
      </c>
      <c r="T1597" t="s">
        <v>8345</v>
      </c>
    </row>
    <row r="1598" spans="1:20" ht="16.5" customHeight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>(((I1598/60)/60)/24)+DATE(1970,1,1)</f>
        <v>41986.471863425926</v>
      </c>
      <c r="K1598">
        <v>1414577969</v>
      </c>
      <c r="L1598" s="14">
        <f>(((K1598/60)/60)/24)+DATE(1970,1,1)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>SUM(E1598/D1598)*100</f>
        <v>2.3076923076923079</v>
      </c>
      <c r="R1598" s="20">
        <f>SUM(E1598/N1598)</f>
        <v>25</v>
      </c>
      <c r="S1598" t="s">
        <v>8338</v>
      </c>
      <c r="T1598" t="s">
        <v>8345</v>
      </c>
    </row>
    <row r="1599" spans="1:20" ht="16.5" customHeight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>(((I1599/60)/60)/24)+DATE(1970,1,1)</f>
        <v>42633.354131944448</v>
      </c>
      <c r="K1599">
        <v>1471768197</v>
      </c>
      <c r="L1599" s="14">
        <f>(((K1599/60)/60)/24)+DATE(1970,1,1)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>SUM(E1599/D1599)*100</f>
        <v>0</v>
      </c>
      <c r="R1599" s="20" t="e">
        <f>SUM(E1599/N1599)</f>
        <v>#DIV/0!</v>
      </c>
      <c r="S1599" t="s">
        <v>8338</v>
      </c>
      <c r="T1599" t="s">
        <v>8345</v>
      </c>
    </row>
    <row r="1600" spans="1:20" ht="16.5" customHeight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>(((I1600/60)/60)/24)+DATE(1970,1,1)</f>
        <v>42211.667337962965</v>
      </c>
      <c r="K1600">
        <v>1432742458</v>
      </c>
      <c r="L1600" s="14">
        <f>(((K1600/60)/60)/24)+DATE(1970,1,1)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>SUM(E1600/D1600)*100</f>
        <v>0.125</v>
      </c>
      <c r="R1600" s="20">
        <f>SUM(E1600/N1600)</f>
        <v>1</v>
      </c>
      <c r="S1600" t="s">
        <v>8338</v>
      </c>
      <c r="T1600" t="s">
        <v>8345</v>
      </c>
    </row>
    <row r="1601" spans="1:20" ht="16.5" customHeight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>(((I1601/60)/60)/24)+DATE(1970,1,1)</f>
        <v>42468.497407407413</v>
      </c>
      <c r="K1601">
        <v>1457528176</v>
      </c>
      <c r="L1601" s="14">
        <f>(((K1601/60)/60)/24)+DATE(1970,1,1)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>SUM(E1601/D1601)*100</f>
        <v>0</v>
      </c>
      <c r="R1601" s="20" t="e">
        <f>SUM(E1601/N1601)</f>
        <v>#DIV/0!</v>
      </c>
      <c r="S1601" t="s">
        <v>8338</v>
      </c>
      <c r="T1601" t="s">
        <v>8345</v>
      </c>
    </row>
    <row r="1602" spans="1:20" ht="16.5" customHeight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>(((I1602/60)/60)/24)+DATE(1970,1,1)</f>
        <v>41835.21597222222</v>
      </c>
      <c r="K1602">
        <v>1401585752</v>
      </c>
      <c r="L1602" s="14">
        <f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>SUM(E1602/D1602)*100</f>
        <v>7.3400000000000007</v>
      </c>
      <c r="R1602" s="20">
        <f>SUM(E1602/N1602)</f>
        <v>40.777777777777779</v>
      </c>
      <c r="S1602" t="s">
        <v>8338</v>
      </c>
      <c r="T1602" t="s">
        <v>8345</v>
      </c>
    </row>
    <row r="1603" spans="1:20" ht="16.5" customHeight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>(((I1603/60)/60)/24)+DATE(1970,1,1)</f>
        <v>40668.092974537038</v>
      </c>
      <c r="K1603">
        <v>1301969633</v>
      </c>
      <c r="L1603" s="14">
        <f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>SUM(E1603/D1603)*100</f>
        <v>108.2492</v>
      </c>
      <c r="R1603" s="20">
        <f>SUM(E1603/N1603)</f>
        <v>48.325535714285714</v>
      </c>
      <c r="S1603" t="s">
        <v>8325</v>
      </c>
      <c r="T1603" t="s">
        <v>8326</v>
      </c>
    </row>
    <row r="1604" spans="1:20" ht="16.5" customHeight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>(((I1604/60)/60)/24)+DATE(1970,1,1)</f>
        <v>40830.958333333336</v>
      </c>
      <c r="K1604">
        <v>1314947317</v>
      </c>
      <c r="L1604" s="14">
        <f>(((K1604/60)/60)/24)+DATE(1970,1,1)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>SUM(E1604/D1604)*100</f>
        <v>100.16666666666667</v>
      </c>
      <c r="R1604" s="20">
        <f>SUM(E1604/N1604)</f>
        <v>46.953125</v>
      </c>
      <c r="S1604" t="s">
        <v>8325</v>
      </c>
      <c r="T1604" t="s">
        <v>8326</v>
      </c>
    </row>
    <row r="1605" spans="1:20" ht="16.5" customHeight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>(((I1605/60)/60)/24)+DATE(1970,1,1)</f>
        <v>40936.169664351852</v>
      </c>
      <c r="K1605">
        <v>1322539459</v>
      </c>
      <c r="L1605" s="14">
        <f>(((K1605/60)/60)/24)+DATE(1970,1,1)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>SUM(E1605/D1605)*100</f>
        <v>100.03299999999999</v>
      </c>
      <c r="R1605" s="20">
        <f>SUM(E1605/N1605)</f>
        <v>66.688666666666663</v>
      </c>
      <c r="S1605" t="s">
        <v>8325</v>
      </c>
      <c r="T1605" t="s">
        <v>8326</v>
      </c>
    </row>
    <row r="1606" spans="1:20" ht="16.5" customHeight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>(((I1606/60)/60)/24)+DATE(1970,1,1)</f>
        <v>40985.80364583333</v>
      </c>
      <c r="K1606">
        <v>1328559435</v>
      </c>
      <c r="L1606" s="14">
        <f>(((K1606/60)/60)/24)+DATE(1970,1,1)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>SUM(E1606/D1606)*100</f>
        <v>122.10714285714286</v>
      </c>
      <c r="R1606" s="20">
        <f>SUM(E1606/N1606)</f>
        <v>48.842857142857142</v>
      </c>
      <c r="S1606" t="s">
        <v>8325</v>
      </c>
      <c r="T1606" t="s">
        <v>8326</v>
      </c>
    </row>
    <row r="1607" spans="1:20" ht="16.5" customHeight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>(((I1607/60)/60)/24)+DATE(1970,1,1)</f>
        <v>40756.291666666664</v>
      </c>
      <c r="K1607">
        <v>1311380313</v>
      </c>
      <c r="L1607" s="14">
        <f>(((K1607/60)/60)/24)+DATE(1970,1,1)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>SUM(E1607/D1607)*100</f>
        <v>100.69333333333334</v>
      </c>
      <c r="R1607" s="20">
        <f>SUM(E1607/N1607)</f>
        <v>137.30909090909091</v>
      </c>
      <c r="S1607" t="s">
        <v>8325</v>
      </c>
      <c r="T1607" t="s">
        <v>8326</v>
      </c>
    </row>
    <row r="1608" spans="1:20" ht="16.5" customHeight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>(((I1608/60)/60)/24)+DATE(1970,1,1)</f>
        <v>40626.069884259261</v>
      </c>
      <c r="K1608">
        <v>1293158438</v>
      </c>
      <c r="L1608" s="14">
        <f>(((K1608/60)/60)/24)+DATE(1970,1,1)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>SUM(E1608/D1608)*100</f>
        <v>101.004125</v>
      </c>
      <c r="R1608" s="20">
        <f>SUM(E1608/N1608)</f>
        <v>87.829673913043479</v>
      </c>
      <c r="S1608" t="s">
        <v>8325</v>
      </c>
      <c r="T1608" t="s">
        <v>8326</v>
      </c>
    </row>
    <row r="1609" spans="1:20" ht="16.5" customHeight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>(((I1609/60)/60)/24)+DATE(1970,1,1)</f>
        <v>41074.80846064815</v>
      </c>
      <c r="K1609">
        <v>1337887451</v>
      </c>
      <c r="L1609" s="14">
        <f>(((K1609/60)/60)/24)+DATE(1970,1,1)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>SUM(E1609/D1609)*100</f>
        <v>145.11000000000001</v>
      </c>
      <c r="R1609" s="20">
        <f>SUM(E1609/N1609)</f>
        <v>70.785365853658533</v>
      </c>
      <c r="S1609" t="s">
        <v>8325</v>
      </c>
      <c r="T1609" t="s">
        <v>8326</v>
      </c>
    </row>
    <row r="1610" spans="1:20" ht="16.5" customHeight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>(((I1610/60)/60)/24)+DATE(1970,1,1)</f>
        <v>41640.226388888892</v>
      </c>
      <c r="K1610">
        <v>1385754986</v>
      </c>
      <c r="L1610" s="14">
        <f>(((K1610/60)/60)/24)+DATE(1970,1,1)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>SUM(E1610/D1610)*100</f>
        <v>101.25</v>
      </c>
      <c r="R1610" s="20">
        <f>SUM(E1610/N1610)</f>
        <v>52.826086956521742</v>
      </c>
      <c r="S1610" t="s">
        <v>8325</v>
      </c>
      <c r="T1610" t="s">
        <v>8326</v>
      </c>
    </row>
    <row r="1611" spans="1:20" ht="16.5" customHeight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>(((I1611/60)/60)/24)+DATE(1970,1,1)</f>
        <v>40849.333333333336</v>
      </c>
      <c r="K1611">
        <v>1315612909</v>
      </c>
      <c r="L1611" s="14">
        <f>(((K1611/60)/60)/24)+DATE(1970,1,1)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>SUM(E1611/D1611)*100</f>
        <v>118.33333333333333</v>
      </c>
      <c r="R1611" s="20">
        <f>SUM(E1611/N1611)</f>
        <v>443.75</v>
      </c>
      <c r="S1611" t="s">
        <v>8325</v>
      </c>
      <c r="T1611" t="s">
        <v>8326</v>
      </c>
    </row>
    <row r="1612" spans="1:20" ht="16.5" customHeight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>(((I1612/60)/60)/24)+DATE(1970,1,1)</f>
        <v>41258.924884259257</v>
      </c>
      <c r="K1612">
        <v>1353017510</v>
      </c>
      <c r="L1612" s="14">
        <f>(((K1612/60)/60)/24)+DATE(1970,1,1)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>SUM(E1612/D1612)*100</f>
        <v>271.85000000000002</v>
      </c>
      <c r="R1612" s="20">
        <f>SUM(E1612/N1612)</f>
        <v>48.544642857142854</v>
      </c>
      <c r="S1612" t="s">
        <v>8325</v>
      </c>
      <c r="T1612" t="s">
        <v>8326</v>
      </c>
    </row>
    <row r="1613" spans="1:20" ht="16.5" customHeight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>(((I1613/60)/60)/24)+DATE(1970,1,1)</f>
        <v>41430.00037037037</v>
      </c>
      <c r="K1613">
        <v>1368576032</v>
      </c>
      <c r="L1613" s="14">
        <f>(((K1613/60)/60)/24)+DATE(1970,1,1)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>SUM(E1613/D1613)*100</f>
        <v>125.125</v>
      </c>
      <c r="R1613" s="20">
        <f>SUM(E1613/N1613)</f>
        <v>37.074074074074076</v>
      </c>
      <c r="S1613" t="s">
        <v>8325</v>
      </c>
      <c r="T1613" t="s">
        <v>8326</v>
      </c>
    </row>
    <row r="1614" spans="1:20" ht="16.5" customHeight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>(((I1614/60)/60)/24)+DATE(1970,1,1)</f>
        <v>41276.874814814815</v>
      </c>
      <c r="K1614">
        <v>1354568384</v>
      </c>
      <c r="L1614" s="14">
        <f>(((K1614/60)/60)/24)+DATE(1970,1,1)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>SUM(E1614/D1614)*100</f>
        <v>110.00000000000001</v>
      </c>
      <c r="R1614" s="20">
        <f>SUM(E1614/N1614)</f>
        <v>50</v>
      </c>
      <c r="S1614" t="s">
        <v>8325</v>
      </c>
      <c r="T1614" t="s">
        <v>8326</v>
      </c>
    </row>
    <row r="1615" spans="1:20" ht="16.5" customHeight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>(((I1615/60)/60)/24)+DATE(1970,1,1)</f>
        <v>41112.069467592592</v>
      </c>
      <c r="K1615">
        <v>1340329202</v>
      </c>
      <c r="L1615" s="14">
        <f>(((K1615/60)/60)/24)+DATE(1970,1,1)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>SUM(E1615/D1615)*100</f>
        <v>101.49999999999999</v>
      </c>
      <c r="R1615" s="20">
        <f>SUM(E1615/N1615)</f>
        <v>39.03846153846154</v>
      </c>
      <c r="S1615" t="s">
        <v>8325</v>
      </c>
      <c r="T1615" t="s">
        <v>8326</v>
      </c>
    </row>
    <row r="1616" spans="1:20" ht="16.5" customHeight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>(((I1616/60)/60)/24)+DATE(1970,1,1)</f>
        <v>41854.708333333336</v>
      </c>
      <c r="K1616">
        <v>1401924769</v>
      </c>
      <c r="L1616" s="14">
        <f>(((K1616/60)/60)/24)+DATE(1970,1,1)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>SUM(E1616/D1616)*100</f>
        <v>102.69999999999999</v>
      </c>
      <c r="R1616" s="20">
        <f>SUM(E1616/N1616)</f>
        <v>66.688311688311686</v>
      </c>
      <c r="S1616" t="s">
        <v>8325</v>
      </c>
      <c r="T1616" t="s">
        <v>8326</v>
      </c>
    </row>
    <row r="1617" spans="1:20" ht="16.5" customHeight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>(((I1617/60)/60)/24)+DATE(1970,1,1)</f>
        <v>40890.092546296299</v>
      </c>
      <c r="K1617">
        <v>1319850796</v>
      </c>
      <c r="L1617" s="14">
        <f>(((K1617/60)/60)/24)+DATE(1970,1,1)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>SUM(E1617/D1617)*100</f>
        <v>114.12500000000001</v>
      </c>
      <c r="R1617" s="20">
        <f>SUM(E1617/N1617)</f>
        <v>67.132352941176464</v>
      </c>
      <c r="S1617" t="s">
        <v>8325</v>
      </c>
      <c r="T1617" t="s">
        <v>8326</v>
      </c>
    </row>
    <row r="1618" spans="1:20" ht="16.5" customHeight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>(((I1618/60)/60)/24)+DATE(1970,1,1)</f>
        <v>41235.916666666664</v>
      </c>
      <c r="K1618">
        <v>1350061821</v>
      </c>
      <c r="L1618" s="14">
        <f>(((K1618/60)/60)/24)+DATE(1970,1,1)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>SUM(E1618/D1618)*100</f>
        <v>104.2</v>
      </c>
      <c r="R1618" s="20">
        <f>SUM(E1618/N1618)</f>
        <v>66.369426751592357</v>
      </c>
      <c r="S1618" t="s">
        <v>8325</v>
      </c>
      <c r="T1618" t="s">
        <v>8326</v>
      </c>
    </row>
    <row r="1619" spans="1:20" ht="16.5" customHeight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>(((I1619/60)/60)/24)+DATE(1970,1,1)</f>
        <v>41579.791666666664</v>
      </c>
      <c r="K1619">
        <v>1380470188</v>
      </c>
      <c r="L1619" s="14">
        <f>(((K1619/60)/60)/24)+DATE(1970,1,1)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>SUM(E1619/D1619)*100</f>
        <v>145.85714285714286</v>
      </c>
      <c r="R1619" s="20">
        <f>SUM(E1619/N1619)</f>
        <v>64.620253164556956</v>
      </c>
      <c r="S1619" t="s">
        <v>8325</v>
      </c>
      <c r="T1619" t="s">
        <v>8326</v>
      </c>
    </row>
    <row r="1620" spans="1:20" ht="16.5" customHeight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>(((I1620/60)/60)/24)+DATE(1970,1,1)</f>
        <v>41341.654340277775</v>
      </c>
      <c r="K1620">
        <v>1359301335</v>
      </c>
      <c r="L1620" s="14">
        <f>(((K1620/60)/60)/24)+DATE(1970,1,1)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>SUM(E1620/D1620)*100</f>
        <v>105.06666666666666</v>
      </c>
      <c r="R1620" s="20">
        <f>SUM(E1620/N1620)</f>
        <v>58.370370370370374</v>
      </c>
      <c r="S1620" t="s">
        <v>8325</v>
      </c>
      <c r="T1620" t="s">
        <v>8326</v>
      </c>
    </row>
    <row r="1621" spans="1:20" ht="16.5" customHeight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>(((I1621/60)/60)/24)+DATE(1970,1,1)</f>
        <v>41897.18618055556</v>
      </c>
      <c r="K1621">
        <v>1408940886</v>
      </c>
      <c r="L1621" s="14">
        <f>(((K1621/60)/60)/24)+DATE(1970,1,1)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>SUM(E1621/D1621)*100</f>
        <v>133.33333333333331</v>
      </c>
      <c r="R1621" s="20">
        <f>SUM(E1621/N1621)</f>
        <v>86.956521739130437</v>
      </c>
      <c r="S1621" t="s">
        <v>8325</v>
      </c>
      <c r="T1621" t="s">
        <v>8326</v>
      </c>
    </row>
    <row r="1622" spans="1:20" ht="16.5" customHeight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>(((I1622/60)/60)/24)+DATE(1970,1,1)</f>
        <v>41328.339583333334</v>
      </c>
      <c r="K1622">
        <v>1361002140</v>
      </c>
      <c r="L1622" s="14">
        <f>(((K1622/60)/60)/24)+DATE(1970,1,1)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>SUM(E1622/D1622)*100</f>
        <v>112.99999999999999</v>
      </c>
      <c r="R1622" s="20">
        <f>SUM(E1622/N1622)</f>
        <v>66.470588235294116</v>
      </c>
      <c r="S1622" t="s">
        <v>8325</v>
      </c>
      <c r="T1622" t="s">
        <v>8326</v>
      </c>
    </row>
    <row r="1623" spans="1:20" ht="16.5" customHeight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>(((I1623/60)/60)/24)+DATE(1970,1,1)</f>
        <v>41057.165972222225</v>
      </c>
      <c r="K1623">
        <v>1333550015</v>
      </c>
      <c r="L1623" s="14">
        <f>(((K1623/60)/60)/24)+DATE(1970,1,1)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>SUM(E1623/D1623)*100</f>
        <v>121.2</v>
      </c>
      <c r="R1623" s="20">
        <f>SUM(E1623/N1623)</f>
        <v>163.78378378378378</v>
      </c>
      <c r="S1623" t="s">
        <v>8325</v>
      </c>
      <c r="T1623" t="s">
        <v>8326</v>
      </c>
    </row>
    <row r="1624" spans="1:20" ht="16.5" customHeight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>(((I1624/60)/60)/24)+DATE(1970,1,1)</f>
        <v>41990.332638888889</v>
      </c>
      <c r="K1624">
        <v>1415343874</v>
      </c>
      <c r="L1624" s="14">
        <f>(((K1624/60)/60)/24)+DATE(1970,1,1)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>SUM(E1624/D1624)*100</f>
        <v>101.72463768115942</v>
      </c>
      <c r="R1624" s="20">
        <f>SUM(E1624/N1624)</f>
        <v>107.98461538461538</v>
      </c>
      <c r="S1624" t="s">
        <v>8325</v>
      </c>
      <c r="T1624" t="s">
        <v>8326</v>
      </c>
    </row>
    <row r="1625" spans="1:20" ht="16.5" customHeight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>(((I1625/60)/60)/24)+DATE(1970,1,1)</f>
        <v>41513.688530092593</v>
      </c>
      <c r="K1625">
        <v>1372437089</v>
      </c>
      <c r="L1625" s="14">
        <f>(((K1625/60)/60)/24)+DATE(1970,1,1)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>SUM(E1625/D1625)*100</f>
        <v>101.06666666666666</v>
      </c>
      <c r="R1625" s="20">
        <f>SUM(E1625/N1625)</f>
        <v>42.111111111111114</v>
      </c>
      <c r="S1625" t="s">
        <v>8325</v>
      </c>
      <c r="T1625" t="s">
        <v>8326</v>
      </c>
    </row>
    <row r="1626" spans="1:20" ht="16.5" customHeight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>(((I1626/60)/60)/24)+DATE(1970,1,1)</f>
        <v>41283.367303240739</v>
      </c>
      <c r="K1626">
        <v>1354265335</v>
      </c>
      <c r="L1626" s="14">
        <f>(((K1626/60)/60)/24)+DATE(1970,1,1)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>SUM(E1626/D1626)*100</f>
        <v>118</v>
      </c>
      <c r="R1626" s="20">
        <f>SUM(E1626/N1626)</f>
        <v>47.2</v>
      </c>
      <c r="S1626" t="s">
        <v>8325</v>
      </c>
      <c r="T1626" t="s">
        <v>8326</v>
      </c>
    </row>
    <row r="1627" spans="1:20" ht="16.5" customHeight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>(((I1627/60)/60)/24)+DATE(1970,1,1)</f>
        <v>41163.699687500004</v>
      </c>
      <c r="K1627">
        <v>1344962853</v>
      </c>
      <c r="L1627" s="14">
        <f>(((K1627/60)/60)/24)+DATE(1970,1,1)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>SUM(E1627/D1627)*100</f>
        <v>155.33333333333331</v>
      </c>
      <c r="R1627" s="20">
        <f>SUM(E1627/N1627)</f>
        <v>112.01923076923077</v>
      </c>
      <c r="S1627" t="s">
        <v>8325</v>
      </c>
      <c r="T1627" t="s">
        <v>8326</v>
      </c>
    </row>
    <row r="1628" spans="1:20" ht="16.5" customHeight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>(((I1628/60)/60)/24)+DATE(1970,1,1)</f>
        <v>41609.889664351853</v>
      </c>
      <c r="K1628">
        <v>1383337267</v>
      </c>
      <c r="L1628" s="14">
        <f>(((K1628/60)/60)/24)+DATE(1970,1,1)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>SUM(E1628/D1628)*100</f>
        <v>101.18750000000001</v>
      </c>
      <c r="R1628" s="20">
        <f>SUM(E1628/N1628)</f>
        <v>74.953703703703709</v>
      </c>
      <c r="S1628" t="s">
        <v>8325</v>
      </c>
      <c r="T1628" t="s">
        <v>8326</v>
      </c>
    </row>
    <row r="1629" spans="1:20" ht="16.5" customHeight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>(((I1629/60)/60)/24)+DATE(1970,1,1)</f>
        <v>41239.207638888889</v>
      </c>
      <c r="K1629">
        <v>1351011489</v>
      </c>
      <c r="L1629" s="14">
        <f>(((K1629/60)/60)/24)+DATE(1970,1,1)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>SUM(E1629/D1629)*100</f>
        <v>117</v>
      </c>
      <c r="R1629" s="20">
        <f>SUM(E1629/N1629)</f>
        <v>61.578947368421055</v>
      </c>
      <c r="S1629" t="s">
        <v>8325</v>
      </c>
      <c r="T1629" t="s">
        <v>8326</v>
      </c>
    </row>
    <row r="1630" spans="1:20" ht="16.5" customHeight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>(((I1630/60)/60)/24)+DATE(1970,1,1)</f>
        <v>41807.737060185187</v>
      </c>
      <c r="K1630">
        <v>1400175682</v>
      </c>
      <c r="L1630" s="14">
        <f>(((K1630/60)/60)/24)+DATE(1970,1,1)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>SUM(E1630/D1630)*100</f>
        <v>100.925</v>
      </c>
      <c r="R1630" s="20">
        <f>SUM(E1630/N1630)</f>
        <v>45.875</v>
      </c>
      <c r="S1630" t="s">
        <v>8325</v>
      </c>
      <c r="T1630" t="s">
        <v>8326</v>
      </c>
    </row>
    <row r="1631" spans="1:20" ht="16.5" customHeight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>(((I1631/60)/60)/24)+DATE(1970,1,1)</f>
        <v>41690.867280092592</v>
      </c>
      <c r="K1631">
        <v>1389041333</v>
      </c>
      <c r="L1631" s="14">
        <f>(((K1631/60)/60)/24)+DATE(1970,1,1)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>SUM(E1631/D1631)*100</f>
        <v>103.66666666666666</v>
      </c>
      <c r="R1631" s="20">
        <f>SUM(E1631/N1631)</f>
        <v>75.853658536585371</v>
      </c>
      <c r="S1631" t="s">
        <v>8325</v>
      </c>
      <c r="T1631" t="s">
        <v>8326</v>
      </c>
    </row>
    <row r="1632" spans="1:20" ht="16.5" customHeight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>(((I1632/60)/60)/24)+DATE(1970,1,1)</f>
        <v>40970.290972222225</v>
      </c>
      <c r="K1632">
        <v>1328040375</v>
      </c>
      <c r="L1632" s="14">
        <f>(((K1632/60)/60)/24)+DATE(1970,1,1)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>SUM(E1632/D1632)*100</f>
        <v>265.25</v>
      </c>
      <c r="R1632" s="20">
        <f>SUM(E1632/N1632)</f>
        <v>84.206349206349202</v>
      </c>
      <c r="S1632" t="s">
        <v>8325</v>
      </c>
      <c r="T1632" t="s">
        <v>8326</v>
      </c>
    </row>
    <row r="1633" spans="1:20" ht="16.5" customHeight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>(((I1633/60)/60)/24)+DATE(1970,1,1)</f>
        <v>41194.859502314815</v>
      </c>
      <c r="K1633">
        <v>1347482261</v>
      </c>
      <c r="L1633" s="14">
        <f>(((K1633/60)/60)/24)+DATE(1970,1,1)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>SUM(E1633/D1633)*100</f>
        <v>155.91</v>
      </c>
      <c r="R1633" s="20">
        <f>SUM(E1633/N1633)</f>
        <v>117.22556390977444</v>
      </c>
      <c r="S1633" t="s">
        <v>8325</v>
      </c>
      <c r="T1633" t="s">
        <v>8326</v>
      </c>
    </row>
    <row r="1634" spans="1:20" ht="16.5" customHeight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>(((I1634/60)/60)/24)+DATE(1970,1,1)</f>
        <v>40810.340902777774</v>
      </c>
      <c r="K1634">
        <v>1311667854</v>
      </c>
      <c r="L1634" s="14">
        <f>(((K1634/60)/60)/24)+DATE(1970,1,1)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>SUM(E1634/D1634)*100</f>
        <v>101.62500000000001</v>
      </c>
      <c r="R1634" s="20">
        <f>SUM(E1634/N1634)</f>
        <v>86.489361702127653</v>
      </c>
      <c r="S1634" t="s">
        <v>8325</v>
      </c>
      <c r="T1634" t="s">
        <v>8326</v>
      </c>
    </row>
    <row r="1635" spans="1:20" ht="16.5" customHeight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>(((I1635/60)/60)/24)+DATE(1970,1,1)</f>
        <v>40924.208333333336</v>
      </c>
      <c r="K1635">
        <v>1324329156</v>
      </c>
      <c r="L1635" s="14">
        <f>(((K1635/60)/60)/24)+DATE(1970,1,1)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>SUM(E1635/D1635)*100</f>
        <v>100</v>
      </c>
      <c r="R1635" s="20">
        <f>SUM(E1635/N1635)</f>
        <v>172.41379310344828</v>
      </c>
      <c r="S1635" t="s">
        <v>8325</v>
      </c>
      <c r="T1635" t="s">
        <v>8326</v>
      </c>
    </row>
    <row r="1636" spans="1:20" ht="16.5" customHeight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>(((I1636/60)/60)/24)+DATE(1970,1,1)</f>
        <v>40696.249305555553</v>
      </c>
      <c r="K1636">
        <v>1303706001</v>
      </c>
      <c r="L1636" s="14">
        <f>(((K1636/60)/60)/24)+DATE(1970,1,1)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>SUM(E1636/D1636)*100</f>
        <v>100.49999999999999</v>
      </c>
      <c r="R1636" s="20">
        <f>SUM(E1636/N1636)</f>
        <v>62.8125</v>
      </c>
      <c r="S1636" t="s">
        <v>8325</v>
      </c>
      <c r="T1636" t="s">
        <v>8326</v>
      </c>
    </row>
    <row r="1637" spans="1:20" ht="16.5" customHeight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>(((I1637/60)/60)/24)+DATE(1970,1,1)</f>
        <v>42562.868761574078</v>
      </c>
      <c r="K1637">
        <v>1463086261</v>
      </c>
      <c r="L1637" s="14">
        <f>(((K1637/60)/60)/24)+DATE(1970,1,1)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>SUM(E1637/D1637)*100</f>
        <v>125.29999999999998</v>
      </c>
      <c r="R1637" s="20">
        <f>SUM(E1637/N1637)</f>
        <v>67.729729729729726</v>
      </c>
      <c r="S1637" t="s">
        <v>8325</v>
      </c>
      <c r="T1637" t="s">
        <v>8326</v>
      </c>
    </row>
    <row r="1638" spans="1:20" ht="16.5" customHeight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>(((I1638/60)/60)/24)+DATE(1970,1,1)</f>
        <v>40706.166666666664</v>
      </c>
      <c r="K1638">
        <v>1304129088</v>
      </c>
      <c r="L1638" s="14">
        <f>(((K1638/60)/60)/24)+DATE(1970,1,1)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>SUM(E1638/D1638)*100</f>
        <v>103.55555555555556</v>
      </c>
      <c r="R1638" s="20">
        <f>SUM(E1638/N1638)</f>
        <v>53.5632183908046</v>
      </c>
      <c r="S1638" t="s">
        <v>8325</v>
      </c>
      <c r="T1638" t="s">
        <v>8326</v>
      </c>
    </row>
    <row r="1639" spans="1:20" ht="16.5" customHeight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>(((I1639/60)/60)/24)+DATE(1970,1,1)</f>
        <v>40178.98541666667</v>
      </c>
      <c r="K1639">
        <v>1257444140</v>
      </c>
      <c r="L1639" s="14">
        <f>(((K1639/60)/60)/24)+DATE(1970,1,1)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>SUM(E1639/D1639)*100</f>
        <v>103.8</v>
      </c>
      <c r="R1639" s="20">
        <f>SUM(E1639/N1639)</f>
        <v>34.6</v>
      </c>
      <c r="S1639" t="s">
        <v>8325</v>
      </c>
      <c r="T1639" t="s">
        <v>8326</v>
      </c>
    </row>
    <row r="1640" spans="1:20" ht="16.5" customHeight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>(((I1640/60)/60)/24)+DATE(1970,1,1)</f>
        <v>41333.892361111109</v>
      </c>
      <c r="K1640">
        <v>1358180968</v>
      </c>
      <c r="L1640" s="14">
        <f>(((K1640/60)/60)/24)+DATE(1970,1,1)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>SUM(E1640/D1640)*100</f>
        <v>105</v>
      </c>
      <c r="R1640" s="20">
        <f>SUM(E1640/N1640)</f>
        <v>38.888888888888886</v>
      </c>
      <c r="S1640" t="s">
        <v>8325</v>
      </c>
      <c r="T1640" t="s">
        <v>8326</v>
      </c>
    </row>
    <row r="1641" spans="1:20" ht="16.5" customHeight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>(((I1641/60)/60)/24)+DATE(1970,1,1)</f>
        <v>40971.652372685188</v>
      </c>
      <c r="K1641">
        <v>1328197165</v>
      </c>
      <c r="L1641" s="14">
        <f>(((K1641/60)/60)/24)+DATE(1970,1,1)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>SUM(E1641/D1641)*100</f>
        <v>100</v>
      </c>
      <c r="R1641" s="20">
        <f>SUM(E1641/N1641)</f>
        <v>94.736842105263165</v>
      </c>
      <c r="S1641" t="s">
        <v>8325</v>
      </c>
      <c r="T1641" t="s">
        <v>8326</v>
      </c>
    </row>
    <row r="1642" spans="1:20" ht="16.5" customHeight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>(((I1642/60)/60)/24)+DATE(1970,1,1)</f>
        <v>40393.082638888889</v>
      </c>
      <c r="K1642">
        <v>1279603955</v>
      </c>
      <c r="L1642" s="14">
        <f>(((K1642/60)/60)/24)+DATE(1970,1,1)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>SUM(E1642/D1642)*100</f>
        <v>169.86</v>
      </c>
      <c r="R1642" s="20">
        <f>SUM(E1642/N1642)</f>
        <v>39.967058823529413</v>
      </c>
      <c r="S1642" t="s">
        <v>8325</v>
      </c>
      <c r="T1642" t="s">
        <v>8326</v>
      </c>
    </row>
    <row r="1643" spans="1:20" ht="16.5" customHeight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>(((I1643/60)/60)/24)+DATE(1970,1,1)</f>
        <v>41992.596574074079</v>
      </c>
      <c r="K1643">
        <v>1416406744</v>
      </c>
      <c r="L1643" s="14">
        <f>(((K1643/60)/60)/24)+DATE(1970,1,1)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>SUM(E1643/D1643)*100</f>
        <v>101.4</v>
      </c>
      <c r="R1643" s="20">
        <f>SUM(E1643/N1643)</f>
        <v>97.5</v>
      </c>
      <c r="S1643" t="s">
        <v>8325</v>
      </c>
      <c r="T1643" t="s">
        <v>8346</v>
      </c>
    </row>
    <row r="1644" spans="1:20" ht="16.5" customHeight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>(((I1644/60)/60)/24)+DATE(1970,1,1)</f>
        <v>40708.024618055555</v>
      </c>
      <c r="K1644">
        <v>1306283727</v>
      </c>
      <c r="L1644" s="14">
        <f>(((K1644/60)/60)/24)+DATE(1970,1,1)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>SUM(E1644/D1644)*100</f>
        <v>100</v>
      </c>
      <c r="R1644" s="20">
        <f>SUM(E1644/N1644)</f>
        <v>42.857142857142854</v>
      </c>
      <c r="S1644" t="s">
        <v>8325</v>
      </c>
      <c r="T1644" t="s">
        <v>8346</v>
      </c>
    </row>
    <row r="1645" spans="1:20" ht="16.5" customHeight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>(((I1645/60)/60)/24)+DATE(1970,1,1)</f>
        <v>41176.824212962965</v>
      </c>
      <c r="K1645">
        <v>1345924012</v>
      </c>
      <c r="L1645" s="14">
        <f>(((K1645/60)/60)/24)+DATE(1970,1,1)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>SUM(E1645/D1645)*100</f>
        <v>124.70000000000002</v>
      </c>
      <c r="R1645" s="20">
        <f>SUM(E1645/N1645)</f>
        <v>168.51351351351352</v>
      </c>
      <c r="S1645" t="s">
        <v>8325</v>
      </c>
      <c r="T1645" t="s">
        <v>8346</v>
      </c>
    </row>
    <row r="1646" spans="1:20" ht="16.5" customHeight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>(((I1646/60)/60)/24)+DATE(1970,1,1)</f>
        <v>41235.101388888892</v>
      </c>
      <c r="K1646">
        <v>1348363560</v>
      </c>
      <c r="L1646" s="14">
        <f>(((K1646/60)/60)/24)+DATE(1970,1,1)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>SUM(E1646/D1646)*100</f>
        <v>109.5</v>
      </c>
      <c r="R1646" s="20">
        <f>SUM(E1646/N1646)</f>
        <v>85.546875</v>
      </c>
      <c r="S1646" t="s">
        <v>8325</v>
      </c>
      <c r="T1646" t="s">
        <v>8346</v>
      </c>
    </row>
    <row r="1647" spans="1:20" ht="16.5" customHeight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>(((I1647/60)/60)/24)+DATE(1970,1,1)</f>
        <v>41535.617361111108</v>
      </c>
      <c r="K1647">
        <v>1378306140</v>
      </c>
      <c r="L1647" s="14">
        <f>(((K1647/60)/60)/24)+DATE(1970,1,1)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>SUM(E1647/D1647)*100</f>
        <v>110.80000000000001</v>
      </c>
      <c r="R1647" s="20">
        <f>SUM(E1647/N1647)</f>
        <v>554</v>
      </c>
      <c r="S1647" t="s">
        <v>8325</v>
      </c>
      <c r="T1647" t="s">
        <v>8346</v>
      </c>
    </row>
    <row r="1648" spans="1:20" ht="16.5" customHeight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>(((I1648/60)/60)/24)+DATE(1970,1,1)</f>
        <v>41865.757638888892</v>
      </c>
      <c r="K1648">
        <v>1405248503</v>
      </c>
      <c r="L1648" s="14">
        <f>(((K1648/60)/60)/24)+DATE(1970,1,1)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>SUM(E1648/D1648)*100</f>
        <v>110.2</v>
      </c>
      <c r="R1648" s="20">
        <f>SUM(E1648/N1648)</f>
        <v>26.554216867469879</v>
      </c>
      <c r="S1648" t="s">
        <v>8325</v>
      </c>
      <c r="T1648" t="s">
        <v>8346</v>
      </c>
    </row>
    <row r="1649" spans="1:20" ht="16.5" customHeight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>(((I1649/60)/60)/24)+DATE(1970,1,1)</f>
        <v>41069.409456018519</v>
      </c>
      <c r="K1649">
        <v>1336643377</v>
      </c>
      <c r="L1649" s="14">
        <f>(((K1649/60)/60)/24)+DATE(1970,1,1)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>SUM(E1649/D1649)*100</f>
        <v>104.71999999999998</v>
      </c>
      <c r="R1649" s="20">
        <f>SUM(E1649/N1649)</f>
        <v>113.82608695652173</v>
      </c>
      <c r="S1649" t="s">
        <v>8325</v>
      </c>
      <c r="T1649" t="s">
        <v>8346</v>
      </c>
    </row>
    <row r="1650" spans="1:20" ht="16.5" customHeight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>(((I1650/60)/60)/24)+DATE(1970,1,1)</f>
        <v>40622.662986111114</v>
      </c>
      <c r="K1650">
        <v>1298048082</v>
      </c>
      <c r="L1650" s="14">
        <f>(((K1650/60)/60)/24)+DATE(1970,1,1)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>SUM(E1650/D1650)*100</f>
        <v>125.26086956521738</v>
      </c>
      <c r="R1650" s="20">
        <f>SUM(E1650/N1650)</f>
        <v>32.011111111111113</v>
      </c>
      <c r="S1650" t="s">
        <v>8325</v>
      </c>
      <c r="T1650" t="s">
        <v>8346</v>
      </c>
    </row>
    <row r="1651" spans="1:20" ht="16.5" customHeight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>(((I1651/60)/60)/24)+DATE(1970,1,1)</f>
        <v>41782.684664351851</v>
      </c>
      <c r="K1651">
        <v>1396974355</v>
      </c>
      <c r="L1651" s="14">
        <f>(((K1651/60)/60)/24)+DATE(1970,1,1)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>SUM(E1651/D1651)*100</f>
        <v>100.58763157894737</v>
      </c>
      <c r="R1651" s="20">
        <f>SUM(E1651/N1651)</f>
        <v>47.189259259259259</v>
      </c>
      <c r="S1651" t="s">
        <v>8325</v>
      </c>
      <c r="T1651" t="s">
        <v>8346</v>
      </c>
    </row>
    <row r="1652" spans="1:20" ht="16.5" customHeight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>(((I1652/60)/60)/24)+DATE(1970,1,1)</f>
        <v>41556.435613425929</v>
      </c>
      <c r="K1652">
        <v>1378722437</v>
      </c>
      <c r="L1652" s="14">
        <f>(((K1652/60)/60)/24)+DATE(1970,1,1)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>SUM(E1652/D1652)*100</f>
        <v>141.55000000000001</v>
      </c>
      <c r="R1652" s="20">
        <f>SUM(E1652/N1652)</f>
        <v>88.46875</v>
      </c>
      <c r="S1652" t="s">
        <v>8325</v>
      </c>
      <c r="T1652" t="s">
        <v>8346</v>
      </c>
    </row>
    <row r="1653" spans="1:20" ht="16.5" customHeight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>(((I1653/60)/60)/24)+DATE(1970,1,1)</f>
        <v>40659.290972222225</v>
      </c>
      <c r="K1653">
        <v>1300916220</v>
      </c>
      <c r="L1653" s="14">
        <f>(((K1653/60)/60)/24)+DATE(1970,1,1)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>SUM(E1653/D1653)*100</f>
        <v>100.75</v>
      </c>
      <c r="R1653" s="20">
        <f>SUM(E1653/N1653)</f>
        <v>100.75</v>
      </c>
      <c r="S1653" t="s">
        <v>8325</v>
      </c>
      <c r="T1653" t="s">
        <v>8346</v>
      </c>
    </row>
    <row r="1654" spans="1:20" ht="16.5" customHeight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>(((I1654/60)/60)/24)+DATE(1970,1,1)</f>
        <v>41602.534641203703</v>
      </c>
      <c r="K1654">
        <v>1382701793</v>
      </c>
      <c r="L1654" s="14">
        <f>(((K1654/60)/60)/24)+DATE(1970,1,1)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>SUM(E1654/D1654)*100</f>
        <v>100.66666666666666</v>
      </c>
      <c r="R1654" s="20">
        <f>SUM(E1654/N1654)</f>
        <v>64.714285714285708</v>
      </c>
      <c r="S1654" t="s">
        <v>8325</v>
      </c>
      <c r="T1654" t="s">
        <v>8346</v>
      </c>
    </row>
    <row r="1655" spans="1:20" ht="16.5" customHeight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>(((I1655/60)/60)/24)+DATE(1970,1,1)</f>
        <v>40657.834444444445</v>
      </c>
      <c r="K1655">
        <v>1300996896</v>
      </c>
      <c r="L1655" s="14">
        <f>(((K1655/60)/60)/24)+DATE(1970,1,1)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>SUM(E1655/D1655)*100</f>
        <v>174.2304</v>
      </c>
      <c r="R1655" s="20">
        <f>SUM(E1655/N1655)</f>
        <v>51.854285714285716</v>
      </c>
      <c r="S1655" t="s">
        <v>8325</v>
      </c>
      <c r="T1655" t="s">
        <v>8346</v>
      </c>
    </row>
    <row r="1656" spans="1:20" ht="16.5" customHeight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>(((I1656/60)/60)/24)+DATE(1970,1,1)</f>
        <v>41017.890740740739</v>
      </c>
      <c r="K1656">
        <v>1332192160</v>
      </c>
      <c r="L1656" s="14">
        <f>(((K1656/60)/60)/24)+DATE(1970,1,1)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>SUM(E1656/D1656)*100</f>
        <v>119.90909090909089</v>
      </c>
      <c r="R1656" s="20">
        <f>SUM(E1656/N1656)</f>
        <v>38.794117647058826</v>
      </c>
      <c r="S1656" t="s">
        <v>8325</v>
      </c>
      <c r="T1656" t="s">
        <v>8346</v>
      </c>
    </row>
    <row r="1657" spans="1:20" ht="16.5" customHeight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>(((I1657/60)/60)/24)+DATE(1970,1,1)</f>
        <v>41004.750231481477</v>
      </c>
      <c r="K1657">
        <v>1331060420</v>
      </c>
      <c r="L1657" s="14">
        <f>(((K1657/60)/60)/24)+DATE(1970,1,1)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>SUM(E1657/D1657)*100</f>
        <v>142.86666666666667</v>
      </c>
      <c r="R1657" s="20">
        <f>SUM(E1657/N1657)</f>
        <v>44.645833333333336</v>
      </c>
      <c r="S1657" t="s">
        <v>8325</v>
      </c>
      <c r="T1657" t="s">
        <v>8346</v>
      </c>
    </row>
    <row r="1658" spans="1:20" ht="16.5" customHeight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>(((I1658/60)/60)/24)+DATE(1970,1,1)</f>
        <v>41256.928842592592</v>
      </c>
      <c r="K1658">
        <v>1352845052</v>
      </c>
      <c r="L1658" s="14">
        <f>(((K1658/60)/60)/24)+DATE(1970,1,1)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>SUM(E1658/D1658)*100</f>
        <v>100.33493333333334</v>
      </c>
      <c r="R1658" s="20">
        <f>SUM(E1658/N1658)</f>
        <v>156.77333333333334</v>
      </c>
      <c r="S1658" t="s">
        <v>8325</v>
      </c>
      <c r="T1658" t="s">
        <v>8346</v>
      </c>
    </row>
    <row r="1659" spans="1:20" ht="16.5" customHeight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>(((I1659/60)/60)/24)+DATE(1970,1,1)</f>
        <v>41053.782037037039</v>
      </c>
      <c r="K1659">
        <v>1335293168</v>
      </c>
      <c r="L1659" s="14">
        <f>(((K1659/60)/60)/24)+DATE(1970,1,1)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>SUM(E1659/D1659)*100</f>
        <v>104.93380000000001</v>
      </c>
      <c r="R1659" s="20">
        <f>SUM(E1659/N1659)</f>
        <v>118.70339366515837</v>
      </c>
      <c r="S1659" t="s">
        <v>8325</v>
      </c>
      <c r="T1659" t="s">
        <v>8346</v>
      </c>
    </row>
    <row r="1660" spans="1:20" ht="16.5" customHeight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>(((I1660/60)/60)/24)+DATE(1970,1,1)</f>
        <v>41261.597222222219</v>
      </c>
      <c r="K1660">
        <v>1352524767</v>
      </c>
      <c r="L1660" s="14">
        <f>(((K1660/60)/60)/24)+DATE(1970,1,1)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>SUM(E1660/D1660)*100</f>
        <v>132.23333333333335</v>
      </c>
      <c r="R1660" s="20">
        <f>SUM(E1660/N1660)</f>
        <v>74.149532710280369</v>
      </c>
      <c r="S1660" t="s">
        <v>8325</v>
      </c>
      <c r="T1660" t="s">
        <v>8346</v>
      </c>
    </row>
    <row r="1661" spans="1:20" ht="16.5" customHeight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>(((I1661/60)/60)/24)+DATE(1970,1,1)</f>
        <v>41625.5</v>
      </c>
      <c r="K1661">
        <v>1384811721</v>
      </c>
      <c r="L1661" s="14">
        <f>(((K1661/60)/60)/24)+DATE(1970,1,1)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>SUM(E1661/D1661)*100</f>
        <v>112.79999999999998</v>
      </c>
      <c r="R1661" s="20">
        <f>SUM(E1661/N1661)</f>
        <v>12.533333333333333</v>
      </c>
      <c r="S1661" t="s">
        <v>8325</v>
      </c>
      <c r="T1661" t="s">
        <v>8346</v>
      </c>
    </row>
    <row r="1662" spans="1:20" ht="16.5" customHeight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>(((I1662/60)/60)/24)+DATE(1970,1,1)</f>
        <v>42490.915972222225</v>
      </c>
      <c r="K1662">
        <v>1459355950</v>
      </c>
      <c r="L1662" s="14">
        <f>(((K1662/60)/60)/24)+DATE(1970,1,1)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>SUM(E1662/D1662)*100</f>
        <v>1253.75</v>
      </c>
      <c r="R1662" s="20">
        <f>SUM(E1662/N1662)</f>
        <v>27.861111111111111</v>
      </c>
      <c r="S1662" t="s">
        <v>8325</v>
      </c>
      <c r="T1662" t="s">
        <v>8346</v>
      </c>
    </row>
    <row r="1663" spans="1:20" ht="16.5" customHeight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>(((I1663/60)/60)/24)+DATE(1970,1,1)</f>
        <v>42386.875</v>
      </c>
      <c r="K1663">
        <v>1449359831</v>
      </c>
      <c r="L1663" s="14">
        <f>(((K1663/60)/60)/24)+DATE(1970,1,1)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>SUM(E1663/D1663)*100</f>
        <v>102.50632911392405</v>
      </c>
      <c r="R1663" s="20">
        <f>SUM(E1663/N1663)</f>
        <v>80.178217821782184</v>
      </c>
      <c r="S1663" t="s">
        <v>8325</v>
      </c>
      <c r="T1663" t="s">
        <v>8346</v>
      </c>
    </row>
    <row r="1664" spans="1:20" ht="16.5" customHeight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>(((I1664/60)/60)/24)+DATE(1970,1,1)</f>
        <v>40908.239999999998</v>
      </c>
      <c r="K1664">
        <v>1320122736</v>
      </c>
      <c r="L1664" s="14">
        <f>(((K1664/60)/60)/24)+DATE(1970,1,1)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>SUM(E1664/D1664)*100</f>
        <v>102.6375</v>
      </c>
      <c r="R1664" s="20">
        <f>SUM(E1664/N1664)</f>
        <v>132.43548387096774</v>
      </c>
      <c r="S1664" t="s">
        <v>8325</v>
      </c>
      <c r="T1664" t="s">
        <v>8346</v>
      </c>
    </row>
    <row r="1665" spans="1:20" ht="16.5" customHeight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>(((I1665/60)/60)/24)+DATE(1970,1,1)</f>
        <v>42036.02207175926</v>
      </c>
      <c r="K1665">
        <v>1420158707</v>
      </c>
      <c r="L1665" s="14">
        <f>(((K1665/60)/60)/24)+DATE(1970,1,1)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>SUM(E1665/D1665)*100</f>
        <v>108</v>
      </c>
      <c r="R1665" s="20">
        <f>SUM(E1665/N1665)</f>
        <v>33.75</v>
      </c>
      <c r="S1665" t="s">
        <v>8325</v>
      </c>
      <c r="T1665" t="s">
        <v>8346</v>
      </c>
    </row>
    <row r="1666" spans="1:20" ht="16.5" customHeight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>(((I1666/60)/60)/24)+DATE(1970,1,1)</f>
        <v>40984.165972222225</v>
      </c>
      <c r="K1666">
        <v>1328033818</v>
      </c>
      <c r="L1666" s="14">
        <f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>SUM(E1666/D1666)*100</f>
        <v>122.40879999999999</v>
      </c>
      <c r="R1666" s="20">
        <f>SUM(E1666/N1666)</f>
        <v>34.384494382022467</v>
      </c>
      <c r="S1666" t="s">
        <v>8325</v>
      </c>
      <c r="T1666" t="s">
        <v>8346</v>
      </c>
    </row>
    <row r="1667" spans="1:20" ht="16.5" customHeight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>(((I1667/60)/60)/24)+DATE(1970,1,1)</f>
        <v>40596.125</v>
      </c>
      <c r="K1667">
        <v>1295624113</v>
      </c>
      <c r="L1667" s="14">
        <f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>SUM(E1667/D1667)*100</f>
        <v>119.45714285714286</v>
      </c>
      <c r="R1667" s="20">
        <f>SUM(E1667/N1667)</f>
        <v>44.956989247311824</v>
      </c>
      <c r="S1667" t="s">
        <v>8325</v>
      </c>
      <c r="T1667" t="s">
        <v>8346</v>
      </c>
    </row>
    <row r="1668" spans="1:20" ht="16.5" customHeight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>(((I1668/60)/60)/24)+DATE(1970,1,1)</f>
        <v>41361.211493055554</v>
      </c>
      <c r="K1668">
        <v>1361858673</v>
      </c>
      <c r="L1668" s="14">
        <f>(((K1668/60)/60)/24)+DATE(1970,1,1)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>SUM(E1668/D1668)*100</f>
        <v>160.88</v>
      </c>
      <c r="R1668" s="20">
        <f>SUM(E1668/N1668)</f>
        <v>41.04081632653061</v>
      </c>
      <c r="S1668" t="s">
        <v>8325</v>
      </c>
      <c r="T1668" t="s">
        <v>8346</v>
      </c>
    </row>
    <row r="1669" spans="1:20" ht="16.5" customHeight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>(((I1669/60)/60)/24)+DATE(1970,1,1)</f>
        <v>41709.290972222225</v>
      </c>
      <c r="K1669">
        <v>1392169298</v>
      </c>
      <c r="L1669" s="14">
        <f>(((K1669/60)/60)/24)+DATE(1970,1,1)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>SUM(E1669/D1669)*100</f>
        <v>126.85294117647059</v>
      </c>
      <c r="R1669" s="20">
        <f>SUM(E1669/N1669)</f>
        <v>52.597560975609753</v>
      </c>
      <c r="S1669" t="s">
        <v>8325</v>
      </c>
      <c r="T1669" t="s">
        <v>8346</v>
      </c>
    </row>
    <row r="1670" spans="1:20" ht="16.5" customHeight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>(((I1670/60)/60)/24)+DATE(1970,1,1)</f>
        <v>40875.191423611112</v>
      </c>
      <c r="K1670">
        <v>1319859339</v>
      </c>
      <c r="L1670" s="14">
        <f>(((K1670/60)/60)/24)+DATE(1970,1,1)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>SUM(E1670/D1670)*100</f>
        <v>102.6375</v>
      </c>
      <c r="R1670" s="20">
        <f>SUM(E1670/N1670)</f>
        <v>70.784482758620683</v>
      </c>
      <c r="S1670" t="s">
        <v>8325</v>
      </c>
      <c r="T1670" t="s">
        <v>8346</v>
      </c>
    </row>
    <row r="1671" spans="1:20" ht="16.5" customHeight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>(((I1671/60)/60)/24)+DATE(1970,1,1)</f>
        <v>42521.885138888887</v>
      </c>
      <c r="K1671">
        <v>1459545276</v>
      </c>
      <c r="L1671" s="14">
        <f>(((K1671/60)/60)/24)+DATE(1970,1,1)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>SUM(E1671/D1671)*100</f>
        <v>139.75</v>
      </c>
      <c r="R1671" s="20">
        <f>SUM(E1671/N1671)</f>
        <v>53.75</v>
      </c>
      <c r="S1671" t="s">
        <v>8325</v>
      </c>
      <c r="T1671" t="s">
        <v>8346</v>
      </c>
    </row>
    <row r="1672" spans="1:20" ht="16.5" customHeight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>(((I1672/60)/60)/24)+DATE(1970,1,1)</f>
        <v>40364.166666666664</v>
      </c>
      <c r="K1672">
        <v>1273961999</v>
      </c>
      <c r="L1672" s="14">
        <f>(((K1672/60)/60)/24)+DATE(1970,1,1)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>SUM(E1672/D1672)*100</f>
        <v>102.60000000000001</v>
      </c>
      <c r="R1672" s="20">
        <f>SUM(E1672/N1672)</f>
        <v>44.608695652173914</v>
      </c>
      <c r="S1672" t="s">
        <v>8325</v>
      </c>
      <c r="T1672" t="s">
        <v>8346</v>
      </c>
    </row>
    <row r="1673" spans="1:20" ht="16.5" customHeight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>(((I1673/60)/60)/24)+DATE(1970,1,1)</f>
        <v>42583.54414351852</v>
      </c>
      <c r="K1673">
        <v>1467464614</v>
      </c>
      <c r="L1673" s="14">
        <f>(((K1673/60)/60)/24)+DATE(1970,1,1)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>SUM(E1673/D1673)*100</f>
        <v>100.67349999999999</v>
      </c>
      <c r="R1673" s="20">
        <f>SUM(E1673/N1673)</f>
        <v>26.148961038961041</v>
      </c>
      <c r="S1673" t="s">
        <v>8325</v>
      </c>
      <c r="T1673" t="s">
        <v>8346</v>
      </c>
    </row>
    <row r="1674" spans="1:20" ht="16.5" customHeight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>(((I1674/60)/60)/24)+DATE(1970,1,1)</f>
        <v>41064.656597222223</v>
      </c>
      <c r="K1674">
        <v>1336232730</v>
      </c>
      <c r="L1674" s="14">
        <f>(((K1674/60)/60)/24)+DATE(1970,1,1)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>SUM(E1674/D1674)*100</f>
        <v>112.94117647058823</v>
      </c>
      <c r="R1674" s="20">
        <f>SUM(E1674/N1674)</f>
        <v>39.183673469387756</v>
      </c>
      <c r="S1674" t="s">
        <v>8325</v>
      </c>
      <c r="T1674" t="s">
        <v>8346</v>
      </c>
    </row>
    <row r="1675" spans="1:20" ht="16.5" customHeight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>(((I1675/60)/60)/24)+DATE(1970,1,1)</f>
        <v>42069.878379629634</v>
      </c>
      <c r="K1675">
        <v>1423083892</v>
      </c>
      <c r="L1675" s="14">
        <f>(((K1675/60)/60)/24)+DATE(1970,1,1)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>SUM(E1675/D1675)*100</f>
        <v>128.09523809523807</v>
      </c>
      <c r="R1675" s="20">
        <f>SUM(E1675/N1675)</f>
        <v>45.593220338983052</v>
      </c>
      <c r="S1675" t="s">
        <v>8325</v>
      </c>
      <c r="T1675" t="s">
        <v>8346</v>
      </c>
    </row>
    <row r="1676" spans="1:20" ht="16.5" customHeight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>(((I1676/60)/60)/24)+DATE(1970,1,1)</f>
        <v>42600.290972222225</v>
      </c>
      <c r="K1676">
        <v>1468852306</v>
      </c>
      <c r="L1676" s="14">
        <f>(((K1676/60)/60)/24)+DATE(1970,1,1)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>SUM(E1676/D1676)*100</f>
        <v>201.7</v>
      </c>
      <c r="R1676" s="20">
        <f>SUM(E1676/N1676)</f>
        <v>89.247787610619469</v>
      </c>
      <c r="S1676" t="s">
        <v>8325</v>
      </c>
      <c r="T1676" t="s">
        <v>8346</v>
      </c>
    </row>
    <row r="1677" spans="1:20" ht="16.5" customHeight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>(((I1677/60)/60)/24)+DATE(1970,1,1)</f>
        <v>40832.918749999997</v>
      </c>
      <c r="K1677">
        <v>1316194540</v>
      </c>
      <c r="L1677" s="14">
        <f>(((K1677/60)/60)/24)+DATE(1970,1,1)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>SUM(E1677/D1677)*100</f>
        <v>137.416</v>
      </c>
      <c r="R1677" s="20">
        <f>SUM(E1677/N1677)</f>
        <v>40.416470588235299</v>
      </c>
      <c r="S1677" t="s">
        <v>8325</v>
      </c>
      <c r="T1677" t="s">
        <v>8346</v>
      </c>
    </row>
    <row r="1678" spans="1:20" ht="16.5" customHeight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>(((I1678/60)/60)/24)+DATE(1970,1,1)</f>
        <v>41020.165972222225</v>
      </c>
      <c r="K1678">
        <v>1330968347</v>
      </c>
      <c r="L1678" s="14">
        <f>(((K1678/60)/60)/24)+DATE(1970,1,1)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>SUM(E1678/D1678)*100</f>
        <v>115.33333333333333</v>
      </c>
      <c r="R1678" s="20">
        <f>SUM(E1678/N1678)</f>
        <v>82.38095238095238</v>
      </c>
      <c r="S1678" t="s">
        <v>8325</v>
      </c>
      <c r="T1678" t="s">
        <v>8346</v>
      </c>
    </row>
    <row r="1679" spans="1:20" ht="16.5" customHeight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>(((I1679/60)/60)/24)+DATE(1970,1,1)</f>
        <v>42476.249305555553</v>
      </c>
      <c r="K1679">
        <v>1455615976</v>
      </c>
      <c r="L1679" s="14">
        <f>(((K1679/60)/60)/24)+DATE(1970,1,1)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>SUM(E1679/D1679)*100</f>
        <v>111.66666666666667</v>
      </c>
      <c r="R1679" s="20">
        <f>SUM(E1679/N1679)</f>
        <v>159.52380952380952</v>
      </c>
      <c r="S1679" t="s">
        <v>8325</v>
      </c>
      <c r="T1679" t="s">
        <v>8346</v>
      </c>
    </row>
    <row r="1680" spans="1:20" ht="16.5" customHeight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>(((I1680/60)/60)/24)+DATE(1970,1,1)</f>
        <v>41676.854988425926</v>
      </c>
      <c r="K1680">
        <v>1390509071</v>
      </c>
      <c r="L1680" s="14">
        <f>(((K1680/60)/60)/24)+DATE(1970,1,1)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>SUM(E1680/D1680)*100</f>
        <v>118.39999999999999</v>
      </c>
      <c r="R1680" s="20">
        <f>SUM(E1680/N1680)</f>
        <v>36.244897959183675</v>
      </c>
      <c r="S1680" t="s">
        <v>8325</v>
      </c>
      <c r="T1680" t="s">
        <v>8346</v>
      </c>
    </row>
    <row r="1681" spans="1:20" ht="16.5" customHeight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>(((I1681/60)/60)/24)+DATE(1970,1,1)</f>
        <v>40746.068807870368</v>
      </c>
      <c r="K1681">
        <v>1309311545</v>
      </c>
      <c r="L1681" s="14">
        <f>(((K1681/60)/60)/24)+DATE(1970,1,1)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>SUM(E1681/D1681)*100</f>
        <v>175</v>
      </c>
      <c r="R1681" s="20">
        <f>SUM(E1681/N1681)</f>
        <v>62.5</v>
      </c>
      <c r="S1681" t="s">
        <v>8325</v>
      </c>
      <c r="T1681" t="s">
        <v>8346</v>
      </c>
    </row>
    <row r="1682" spans="1:20" ht="16.5" customHeight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>(((I1682/60)/60)/24)+DATE(1970,1,1)</f>
        <v>41832.757719907408</v>
      </c>
      <c r="K1682">
        <v>1402596667</v>
      </c>
      <c r="L1682" s="14">
        <f>(((K1682/60)/60)/24)+DATE(1970,1,1)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>SUM(E1682/D1682)*100</f>
        <v>117.5</v>
      </c>
      <c r="R1682" s="20">
        <f>SUM(E1682/N1682)</f>
        <v>47</v>
      </c>
      <c r="S1682" t="s">
        <v>8325</v>
      </c>
      <c r="T1682" t="s">
        <v>8346</v>
      </c>
    </row>
    <row r="1683" spans="1:20" ht="16.5" customHeight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>(((I1683/60)/60)/24)+DATE(1970,1,1)</f>
        <v>42823.083333333328</v>
      </c>
      <c r="K1683">
        <v>1486522484</v>
      </c>
      <c r="L1683" s="14">
        <f>(((K1683/60)/60)/24)+DATE(1970,1,1)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>SUM(E1683/D1683)*100</f>
        <v>101.42212307692309</v>
      </c>
      <c r="R1683" s="20">
        <f>SUM(E1683/N1683)</f>
        <v>74.575090497737563</v>
      </c>
      <c r="S1683" t="s">
        <v>8325</v>
      </c>
      <c r="T1683" t="s">
        <v>8347</v>
      </c>
    </row>
    <row r="1684" spans="1:20" ht="16.5" customHeight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>(((I1684/60)/60)/24)+DATE(1970,1,1)</f>
        <v>42839.171990740739</v>
      </c>
      <c r="K1684">
        <v>1486962460</v>
      </c>
      <c r="L1684" s="14">
        <f>(((K1684/60)/60)/24)+DATE(1970,1,1)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>SUM(E1684/D1684)*100</f>
        <v>0</v>
      </c>
      <c r="R1684" s="20" t="e">
        <f>SUM(E1684/N1684)</f>
        <v>#DIV/0!</v>
      </c>
      <c r="S1684" t="s">
        <v>8325</v>
      </c>
      <c r="T1684" t="s">
        <v>8347</v>
      </c>
    </row>
    <row r="1685" spans="1:20" ht="16.5" customHeight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>(((I1685/60)/60)/24)+DATE(1970,1,1)</f>
        <v>42832.781689814816</v>
      </c>
      <c r="K1685">
        <v>1489517138</v>
      </c>
      <c r="L1685" s="14">
        <f>(((K1685/60)/60)/24)+DATE(1970,1,1)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>SUM(E1685/D1685)*100</f>
        <v>21.714285714285715</v>
      </c>
      <c r="R1685" s="20">
        <f>SUM(E1685/N1685)</f>
        <v>76</v>
      </c>
      <c r="S1685" t="s">
        <v>8325</v>
      </c>
      <c r="T1685" t="s">
        <v>8347</v>
      </c>
    </row>
    <row r="1686" spans="1:20" ht="16.5" customHeight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>(((I1686/60)/60)/24)+DATE(1970,1,1)</f>
        <v>42811.773622685185</v>
      </c>
      <c r="K1686">
        <v>1487360041</v>
      </c>
      <c r="L1686" s="14">
        <f>(((K1686/60)/60)/24)+DATE(1970,1,1)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>SUM(E1686/D1686)*100</f>
        <v>109.125</v>
      </c>
      <c r="R1686" s="20">
        <f>SUM(E1686/N1686)</f>
        <v>86.43564356435644</v>
      </c>
      <c r="S1686" t="s">
        <v>8325</v>
      </c>
      <c r="T1686" t="s">
        <v>8347</v>
      </c>
    </row>
    <row r="1687" spans="1:20" ht="16.5" customHeight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>(((I1687/60)/60)/24)+DATE(1970,1,1)</f>
        <v>42818.208599537036</v>
      </c>
      <c r="K1687">
        <v>1487743223</v>
      </c>
      <c r="L1687" s="14">
        <f>(((K1687/60)/60)/24)+DATE(1970,1,1)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>SUM(E1687/D1687)*100</f>
        <v>102.85714285714285</v>
      </c>
      <c r="R1687" s="20">
        <f>SUM(E1687/N1687)</f>
        <v>24</v>
      </c>
      <c r="S1687" t="s">
        <v>8325</v>
      </c>
      <c r="T1687" t="s">
        <v>8347</v>
      </c>
    </row>
    <row r="1688" spans="1:20" ht="16.5" customHeight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>(((I1688/60)/60)/24)+DATE(1970,1,1)</f>
        <v>42852.802303240736</v>
      </c>
      <c r="K1688">
        <v>1488140119</v>
      </c>
      <c r="L1688" s="14">
        <f>(((K1688/60)/60)/24)+DATE(1970,1,1)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>SUM(E1688/D1688)*100</f>
        <v>0.36</v>
      </c>
      <c r="R1688" s="20">
        <f>SUM(E1688/N1688)</f>
        <v>18</v>
      </c>
      <c r="S1688" t="s">
        <v>8325</v>
      </c>
      <c r="T1688" t="s">
        <v>8347</v>
      </c>
    </row>
    <row r="1689" spans="1:20" ht="16.5" customHeight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>(((I1689/60)/60)/24)+DATE(1970,1,1)</f>
        <v>42835.84375</v>
      </c>
      <c r="K1689">
        <v>1488935245</v>
      </c>
      <c r="L1689" s="14">
        <f>(((K1689/60)/60)/24)+DATE(1970,1,1)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>SUM(E1689/D1689)*100</f>
        <v>31.25</v>
      </c>
      <c r="R1689" s="20">
        <f>SUM(E1689/N1689)</f>
        <v>80.128205128205124</v>
      </c>
      <c r="S1689" t="s">
        <v>8325</v>
      </c>
      <c r="T1689" t="s">
        <v>8347</v>
      </c>
    </row>
    <row r="1690" spans="1:20" ht="16.5" customHeight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>(((I1690/60)/60)/24)+DATE(1970,1,1)</f>
        <v>42834.492986111116</v>
      </c>
      <c r="K1690">
        <v>1489150194</v>
      </c>
      <c r="L1690" s="14">
        <f>(((K1690/60)/60)/24)+DATE(1970,1,1)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>SUM(E1690/D1690)*100</f>
        <v>44.3</v>
      </c>
      <c r="R1690" s="20">
        <f>SUM(E1690/N1690)</f>
        <v>253.14285714285714</v>
      </c>
      <c r="S1690" t="s">
        <v>8325</v>
      </c>
      <c r="T1690" t="s">
        <v>8347</v>
      </c>
    </row>
    <row r="1691" spans="1:20" ht="16.5" customHeight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>(((I1691/60)/60)/24)+DATE(1970,1,1)</f>
        <v>42810.900810185187</v>
      </c>
      <c r="K1691">
        <v>1487111830</v>
      </c>
      <c r="L1691" s="14">
        <f>(((K1691/60)/60)/24)+DATE(1970,1,1)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>SUM(E1691/D1691)*100</f>
        <v>100</v>
      </c>
      <c r="R1691" s="20">
        <f>SUM(E1691/N1691)</f>
        <v>171.42857142857142</v>
      </c>
      <c r="S1691" t="s">
        <v>8325</v>
      </c>
      <c r="T1691" t="s">
        <v>8347</v>
      </c>
    </row>
    <row r="1692" spans="1:20" ht="16.5" customHeight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>(((I1692/60)/60)/24)+DATE(1970,1,1)</f>
        <v>42831.389374999999</v>
      </c>
      <c r="K1692">
        <v>1488882042</v>
      </c>
      <c r="L1692" s="14">
        <f>(((K1692/60)/60)/24)+DATE(1970,1,1)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>SUM(E1692/D1692)*100</f>
        <v>25.4</v>
      </c>
      <c r="R1692" s="20">
        <f>SUM(E1692/N1692)</f>
        <v>57.727272727272727</v>
      </c>
      <c r="S1692" t="s">
        <v>8325</v>
      </c>
      <c r="T1692" t="s">
        <v>8347</v>
      </c>
    </row>
    <row r="1693" spans="1:20" ht="16.5" customHeight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>(((I1693/60)/60)/24)+DATE(1970,1,1)</f>
        <v>42828.041666666672</v>
      </c>
      <c r="K1693">
        <v>1488387008</v>
      </c>
      <c r="L1693" s="14">
        <f>(((K1693/60)/60)/24)+DATE(1970,1,1)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>SUM(E1693/D1693)*100</f>
        <v>33.473333333333329</v>
      </c>
      <c r="R1693" s="20">
        <f>SUM(E1693/N1693)</f>
        <v>264.26315789473682</v>
      </c>
      <c r="S1693" t="s">
        <v>8325</v>
      </c>
      <c r="T1693" t="s">
        <v>8347</v>
      </c>
    </row>
    <row r="1694" spans="1:20" ht="16.5" customHeight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>(((I1694/60)/60)/24)+DATE(1970,1,1)</f>
        <v>42820.999305555553</v>
      </c>
      <c r="K1694">
        <v>1487734667</v>
      </c>
      <c r="L1694" s="14">
        <f>(((K1694/60)/60)/24)+DATE(1970,1,1)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>SUM(E1694/D1694)*100</f>
        <v>47.8</v>
      </c>
      <c r="R1694" s="20">
        <f>SUM(E1694/N1694)</f>
        <v>159.33333333333334</v>
      </c>
      <c r="S1694" t="s">
        <v>8325</v>
      </c>
      <c r="T1694" t="s">
        <v>8347</v>
      </c>
    </row>
    <row r="1695" spans="1:20" ht="16.5" customHeight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>(((I1695/60)/60)/24)+DATE(1970,1,1)</f>
        <v>42834.833333333328</v>
      </c>
      <c r="K1695">
        <v>1489097112</v>
      </c>
      <c r="L1695" s="14">
        <f>(((K1695/60)/60)/24)+DATE(1970,1,1)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>SUM(E1695/D1695)*100</f>
        <v>9.3333333333333339</v>
      </c>
      <c r="R1695" s="20">
        <f>SUM(E1695/N1695)</f>
        <v>35</v>
      </c>
      <c r="S1695" t="s">
        <v>8325</v>
      </c>
      <c r="T1695" t="s">
        <v>8347</v>
      </c>
    </row>
    <row r="1696" spans="1:20" ht="16.5" customHeight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>(((I1696/60)/60)/24)+DATE(1970,1,1)</f>
        <v>42821.191666666666</v>
      </c>
      <c r="K1696">
        <v>1488038674</v>
      </c>
      <c r="L1696" s="14">
        <f>(((K1696/60)/60)/24)+DATE(1970,1,1)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>SUM(E1696/D1696)*100</f>
        <v>0.05</v>
      </c>
      <c r="R1696" s="20">
        <f>SUM(E1696/N1696)</f>
        <v>5</v>
      </c>
      <c r="S1696" t="s">
        <v>8325</v>
      </c>
      <c r="T1696" t="s">
        <v>8347</v>
      </c>
    </row>
    <row r="1697" spans="1:20" ht="16.5" customHeight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>(((I1697/60)/60)/24)+DATE(1970,1,1)</f>
        <v>42835.041666666672</v>
      </c>
      <c r="K1697">
        <v>1488847514</v>
      </c>
      <c r="L1697" s="14">
        <f>(((K1697/60)/60)/24)+DATE(1970,1,1)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>SUM(E1697/D1697)*100</f>
        <v>11.708333333333334</v>
      </c>
      <c r="R1697" s="20">
        <f>SUM(E1697/N1697)</f>
        <v>61.086956521739133</v>
      </c>
      <c r="S1697" t="s">
        <v>8325</v>
      </c>
      <c r="T1697" t="s">
        <v>8347</v>
      </c>
    </row>
    <row r="1698" spans="1:20" ht="16.5" customHeight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>(((I1698/60)/60)/24)+DATE(1970,1,1)</f>
        <v>42826.027905092589</v>
      </c>
      <c r="K1698">
        <v>1488418811</v>
      </c>
      <c r="L1698" s="14">
        <f>(((K1698/60)/60)/24)+DATE(1970,1,1)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>SUM(E1698/D1698)*100</f>
        <v>0</v>
      </c>
      <c r="R1698" s="20" t="e">
        <f>SUM(E1698/N1698)</f>
        <v>#DIV/0!</v>
      </c>
      <c r="S1698" t="s">
        <v>8325</v>
      </c>
      <c r="T1698" t="s">
        <v>8347</v>
      </c>
    </row>
    <row r="1699" spans="1:20" ht="16.5" customHeight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>(((I1699/60)/60)/24)+DATE(1970,1,1)</f>
        <v>42834.991296296299</v>
      </c>
      <c r="K1699">
        <v>1489193248</v>
      </c>
      <c r="L1699" s="14">
        <f>(((K1699/60)/60)/24)+DATE(1970,1,1)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>SUM(E1699/D1699)*100</f>
        <v>20.208000000000002</v>
      </c>
      <c r="R1699" s="20">
        <f>SUM(E1699/N1699)</f>
        <v>114.81818181818181</v>
      </c>
      <c r="S1699" t="s">
        <v>8325</v>
      </c>
      <c r="T1699" t="s">
        <v>8347</v>
      </c>
    </row>
    <row r="1700" spans="1:20" ht="16.5" customHeight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>(((I1700/60)/60)/24)+DATE(1970,1,1)</f>
        <v>42820.147916666669</v>
      </c>
      <c r="K1700">
        <v>1488430760</v>
      </c>
      <c r="L1700" s="14">
        <f>(((K1700/60)/60)/24)+DATE(1970,1,1)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>SUM(E1700/D1700)*100</f>
        <v>0</v>
      </c>
      <c r="R1700" s="20" t="e">
        <f>SUM(E1700/N1700)</f>
        <v>#DIV/0!</v>
      </c>
      <c r="S1700" t="s">
        <v>8325</v>
      </c>
      <c r="T1700" t="s">
        <v>8347</v>
      </c>
    </row>
    <row r="1701" spans="1:20" ht="16.5" customHeight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>(((I1701/60)/60)/24)+DATE(1970,1,1)</f>
        <v>42836.863946759258</v>
      </c>
      <c r="K1701">
        <v>1489351445</v>
      </c>
      <c r="L1701" s="14">
        <f>(((K1701/60)/60)/24)+DATE(1970,1,1)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>SUM(E1701/D1701)*100</f>
        <v>4.2311459353574925</v>
      </c>
      <c r="R1701" s="20">
        <f>SUM(E1701/N1701)</f>
        <v>54</v>
      </c>
      <c r="S1701" t="s">
        <v>8325</v>
      </c>
      <c r="T1701" t="s">
        <v>8347</v>
      </c>
    </row>
    <row r="1702" spans="1:20" ht="16.5" customHeight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>(((I1702/60)/60)/24)+DATE(1970,1,1)</f>
        <v>42826.166666666672</v>
      </c>
      <c r="K1702">
        <v>1488418990</v>
      </c>
      <c r="L1702" s="14">
        <f>(((K1702/60)/60)/24)+DATE(1970,1,1)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>SUM(E1702/D1702)*100</f>
        <v>26.06</v>
      </c>
      <c r="R1702" s="20">
        <f>SUM(E1702/N1702)</f>
        <v>65.974683544303801</v>
      </c>
      <c r="S1702" t="s">
        <v>8325</v>
      </c>
      <c r="T1702" t="s">
        <v>8347</v>
      </c>
    </row>
    <row r="1703" spans="1:20" ht="16.5" customHeight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>(((I1703/60)/60)/24)+DATE(1970,1,1)</f>
        <v>42019.664409722223</v>
      </c>
      <c r="K1703">
        <v>1418745405</v>
      </c>
      <c r="L1703" s="14">
        <f>(((K1703/60)/60)/24)+DATE(1970,1,1)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>SUM(E1703/D1703)*100</f>
        <v>0.19801980198019803</v>
      </c>
      <c r="R1703" s="20">
        <f>SUM(E1703/N1703)</f>
        <v>5</v>
      </c>
      <c r="S1703" t="s">
        <v>8325</v>
      </c>
      <c r="T1703" t="s">
        <v>8347</v>
      </c>
    </row>
    <row r="1704" spans="1:20" ht="16.5" customHeight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>(((I1704/60)/60)/24)+DATE(1970,1,1)</f>
        <v>42093.828125</v>
      </c>
      <c r="K1704">
        <v>1425156750</v>
      </c>
      <c r="L1704" s="14">
        <f>(((K1704/60)/60)/24)+DATE(1970,1,1)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>SUM(E1704/D1704)*100</f>
        <v>6.0606060606060606E-3</v>
      </c>
      <c r="R1704" s="20">
        <f>SUM(E1704/N1704)</f>
        <v>1</v>
      </c>
      <c r="S1704" t="s">
        <v>8325</v>
      </c>
      <c r="T1704" t="s">
        <v>8347</v>
      </c>
    </row>
    <row r="1705" spans="1:20" ht="16.5" customHeight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>(((I1705/60)/60)/24)+DATE(1970,1,1)</f>
        <v>42247.281678240746</v>
      </c>
      <c r="K1705">
        <v>1435819537</v>
      </c>
      <c r="L1705" s="14">
        <f>(((K1705/60)/60)/24)+DATE(1970,1,1)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>SUM(E1705/D1705)*100</f>
        <v>1.02</v>
      </c>
      <c r="R1705" s="20">
        <f>SUM(E1705/N1705)</f>
        <v>25.5</v>
      </c>
      <c r="S1705" t="s">
        <v>8325</v>
      </c>
      <c r="T1705" t="s">
        <v>8347</v>
      </c>
    </row>
    <row r="1706" spans="1:20" ht="16.5" customHeight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>(((I1706/60)/60)/24)+DATE(1970,1,1)</f>
        <v>42051.139733796299</v>
      </c>
      <c r="K1706">
        <v>1421464873</v>
      </c>
      <c r="L1706" s="14">
        <f>(((K1706/60)/60)/24)+DATE(1970,1,1)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>SUM(E1706/D1706)*100</f>
        <v>65.100000000000009</v>
      </c>
      <c r="R1706" s="20">
        <f>SUM(E1706/N1706)</f>
        <v>118.36363636363636</v>
      </c>
      <c r="S1706" t="s">
        <v>8325</v>
      </c>
      <c r="T1706" t="s">
        <v>8347</v>
      </c>
    </row>
    <row r="1707" spans="1:20" ht="16.5" customHeight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>(((I1707/60)/60)/24)+DATE(1970,1,1)</f>
        <v>42256.666666666672</v>
      </c>
      <c r="K1707">
        <v>1440807846</v>
      </c>
      <c r="L1707" s="14">
        <f>(((K1707/60)/60)/24)+DATE(1970,1,1)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>SUM(E1707/D1707)*100</f>
        <v>0</v>
      </c>
      <c r="R1707" s="20" t="e">
        <f>SUM(E1707/N1707)</f>
        <v>#DIV/0!</v>
      </c>
      <c r="S1707" t="s">
        <v>8325</v>
      </c>
      <c r="T1707" t="s">
        <v>8347</v>
      </c>
    </row>
    <row r="1708" spans="1:20" ht="16.5" customHeight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>(((I1708/60)/60)/24)+DATE(1970,1,1)</f>
        <v>42239.306388888886</v>
      </c>
      <c r="K1708">
        <v>1435130472</v>
      </c>
      <c r="L1708" s="14">
        <f>(((K1708/60)/60)/24)+DATE(1970,1,1)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>SUM(E1708/D1708)*100</f>
        <v>0</v>
      </c>
      <c r="R1708" s="20" t="e">
        <f>SUM(E1708/N1708)</f>
        <v>#DIV/0!</v>
      </c>
      <c r="S1708" t="s">
        <v>8325</v>
      </c>
      <c r="T1708" t="s">
        <v>8347</v>
      </c>
    </row>
    <row r="1709" spans="1:20" ht="16.5" customHeight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>(((I1709/60)/60)/24)+DATE(1970,1,1)</f>
        <v>42457.679340277777</v>
      </c>
      <c r="K1709">
        <v>1456593495</v>
      </c>
      <c r="L1709" s="14">
        <f>(((K1709/60)/60)/24)+DATE(1970,1,1)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>SUM(E1709/D1709)*100</f>
        <v>9.74</v>
      </c>
      <c r="R1709" s="20">
        <f>SUM(E1709/N1709)</f>
        <v>54.111111111111114</v>
      </c>
      <c r="S1709" t="s">
        <v>8325</v>
      </c>
      <c r="T1709" t="s">
        <v>8347</v>
      </c>
    </row>
    <row r="1710" spans="1:20" ht="16.5" customHeight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>(((I1710/60)/60)/24)+DATE(1970,1,1)</f>
        <v>42491.866967592592</v>
      </c>
      <c r="K1710">
        <v>1458679706</v>
      </c>
      <c r="L1710" s="14">
        <f>(((K1710/60)/60)/24)+DATE(1970,1,1)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>SUM(E1710/D1710)*100</f>
        <v>0</v>
      </c>
      <c r="R1710" s="20" t="e">
        <f>SUM(E1710/N1710)</f>
        <v>#DIV/0!</v>
      </c>
      <c r="S1710" t="s">
        <v>8325</v>
      </c>
      <c r="T1710" t="s">
        <v>8347</v>
      </c>
    </row>
    <row r="1711" spans="1:20" ht="16.5" customHeight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>(((I1711/60)/60)/24)+DATE(1970,1,1)</f>
        <v>41882.818749999999</v>
      </c>
      <c r="K1711">
        <v>1405949514</v>
      </c>
      <c r="L1711" s="14">
        <f>(((K1711/60)/60)/24)+DATE(1970,1,1)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>SUM(E1711/D1711)*100</f>
        <v>4.8571428571428568</v>
      </c>
      <c r="R1711" s="20">
        <f>SUM(E1711/N1711)</f>
        <v>21.25</v>
      </c>
      <c r="S1711" t="s">
        <v>8325</v>
      </c>
      <c r="T1711" t="s">
        <v>8347</v>
      </c>
    </row>
    <row r="1712" spans="1:20" ht="16.5" customHeight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>(((I1712/60)/60)/24)+DATE(1970,1,1)</f>
        <v>42387.541666666672</v>
      </c>
      <c r="K1712">
        <v>1449151888</v>
      </c>
      <c r="L1712" s="14">
        <f>(((K1712/60)/60)/24)+DATE(1970,1,1)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>SUM(E1712/D1712)*100</f>
        <v>0.67999999999999994</v>
      </c>
      <c r="R1712" s="20">
        <f>SUM(E1712/N1712)</f>
        <v>34</v>
      </c>
      <c r="S1712" t="s">
        <v>8325</v>
      </c>
      <c r="T1712" t="s">
        <v>8347</v>
      </c>
    </row>
    <row r="1713" spans="1:20" ht="16.5" customHeight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>(((I1713/60)/60)/24)+DATE(1970,1,1)</f>
        <v>41883.646226851852</v>
      </c>
      <c r="K1713">
        <v>1406907034</v>
      </c>
      <c r="L1713" s="14">
        <f>(((K1713/60)/60)/24)+DATE(1970,1,1)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>SUM(E1713/D1713)*100</f>
        <v>10.5</v>
      </c>
      <c r="R1713" s="20">
        <f>SUM(E1713/N1713)</f>
        <v>525</v>
      </c>
      <c r="S1713" t="s">
        <v>8325</v>
      </c>
      <c r="T1713" t="s">
        <v>8347</v>
      </c>
    </row>
    <row r="1714" spans="1:20" ht="16.5" customHeight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>(((I1714/60)/60)/24)+DATE(1970,1,1)</f>
        <v>42185.913807870369</v>
      </c>
      <c r="K1714">
        <v>1430517353</v>
      </c>
      <c r="L1714" s="14">
        <f>(((K1714/60)/60)/24)+DATE(1970,1,1)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>SUM(E1714/D1714)*100</f>
        <v>0</v>
      </c>
      <c r="R1714" s="20" t="e">
        <f>SUM(E1714/N1714)</f>
        <v>#DIV/0!</v>
      </c>
      <c r="S1714" t="s">
        <v>8325</v>
      </c>
      <c r="T1714" t="s">
        <v>8347</v>
      </c>
    </row>
    <row r="1715" spans="1:20" ht="16.5" customHeight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>(((I1715/60)/60)/24)+DATE(1970,1,1)</f>
        <v>41917.801064814819</v>
      </c>
      <c r="K1715">
        <v>1409944412</v>
      </c>
      <c r="L1715" s="14">
        <f>(((K1715/60)/60)/24)+DATE(1970,1,1)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>SUM(E1715/D1715)*100</f>
        <v>1.6666666666666667</v>
      </c>
      <c r="R1715" s="20">
        <f>SUM(E1715/N1715)</f>
        <v>50</v>
      </c>
      <c r="S1715" t="s">
        <v>8325</v>
      </c>
      <c r="T1715" t="s">
        <v>8347</v>
      </c>
    </row>
    <row r="1716" spans="1:20" ht="16.5" customHeight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>(((I1716/60)/60)/24)+DATE(1970,1,1)</f>
        <v>42125.918530092589</v>
      </c>
      <c r="K1716">
        <v>1427925761</v>
      </c>
      <c r="L1716" s="14">
        <f>(((K1716/60)/60)/24)+DATE(1970,1,1)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>SUM(E1716/D1716)*100</f>
        <v>7.8680000000000003</v>
      </c>
      <c r="R1716" s="20">
        <f>SUM(E1716/N1716)</f>
        <v>115.70588235294117</v>
      </c>
      <c r="S1716" t="s">
        <v>8325</v>
      </c>
      <c r="T1716" t="s">
        <v>8347</v>
      </c>
    </row>
    <row r="1717" spans="1:20" ht="16.5" customHeight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>(((I1717/60)/60)/24)+DATE(1970,1,1)</f>
        <v>42094.140277777777</v>
      </c>
      <c r="K1717">
        <v>1425186785</v>
      </c>
      <c r="L1717" s="14">
        <f>(((K1717/60)/60)/24)+DATE(1970,1,1)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>SUM(E1717/D1717)*100</f>
        <v>0.22</v>
      </c>
      <c r="R1717" s="20">
        <f>SUM(E1717/N1717)</f>
        <v>5.5</v>
      </c>
      <c r="S1717" t="s">
        <v>8325</v>
      </c>
      <c r="T1717" t="s">
        <v>8347</v>
      </c>
    </row>
    <row r="1718" spans="1:20" ht="16.5" customHeight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>(((I1718/60)/60)/24)+DATE(1970,1,1)</f>
        <v>42713.619201388887</v>
      </c>
      <c r="K1718">
        <v>1477835499</v>
      </c>
      <c r="L1718" s="14">
        <f>(((K1718/60)/60)/24)+DATE(1970,1,1)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>SUM(E1718/D1718)*100</f>
        <v>7.5</v>
      </c>
      <c r="R1718" s="20">
        <f>SUM(E1718/N1718)</f>
        <v>50</v>
      </c>
      <c r="S1718" t="s">
        <v>8325</v>
      </c>
      <c r="T1718" t="s">
        <v>8347</v>
      </c>
    </row>
    <row r="1719" spans="1:20" ht="16.5" customHeight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>(((I1719/60)/60)/24)+DATE(1970,1,1)</f>
        <v>42481.166666666672</v>
      </c>
      <c r="K1719">
        <v>1459467238</v>
      </c>
      <c r="L1719" s="14">
        <f>(((K1719/60)/60)/24)+DATE(1970,1,1)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>SUM(E1719/D1719)*100</f>
        <v>42.725880551301685</v>
      </c>
      <c r="R1719" s="20">
        <f>SUM(E1719/N1719)</f>
        <v>34.024390243902438</v>
      </c>
      <c r="S1719" t="s">
        <v>8325</v>
      </c>
      <c r="T1719" t="s">
        <v>8347</v>
      </c>
    </row>
    <row r="1720" spans="1:20" ht="16.5" customHeight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>(((I1720/60)/60)/24)+DATE(1970,1,1)</f>
        <v>42504.207638888889</v>
      </c>
      <c r="K1720">
        <v>1459435149</v>
      </c>
      <c r="L1720" s="14">
        <f>(((K1720/60)/60)/24)+DATE(1970,1,1)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>SUM(E1720/D1720)*100</f>
        <v>0.2142857142857143</v>
      </c>
      <c r="R1720" s="20">
        <f>SUM(E1720/N1720)</f>
        <v>37.5</v>
      </c>
      <c r="S1720" t="s">
        <v>8325</v>
      </c>
      <c r="T1720" t="s">
        <v>8347</v>
      </c>
    </row>
    <row r="1721" spans="1:20" ht="16.5" customHeight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>(((I1721/60)/60)/24)+DATE(1970,1,1)</f>
        <v>41899.534618055557</v>
      </c>
      <c r="K1721">
        <v>1408366191</v>
      </c>
      <c r="L1721" s="14">
        <f>(((K1721/60)/60)/24)+DATE(1970,1,1)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>SUM(E1721/D1721)*100</f>
        <v>0.87500000000000011</v>
      </c>
      <c r="R1721" s="20">
        <f>SUM(E1721/N1721)</f>
        <v>11.666666666666666</v>
      </c>
      <c r="S1721" t="s">
        <v>8325</v>
      </c>
      <c r="T1721" t="s">
        <v>8347</v>
      </c>
    </row>
    <row r="1722" spans="1:20" ht="16.5" customHeight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>(((I1722/60)/60)/24)+DATE(1970,1,1)</f>
        <v>41952.824895833335</v>
      </c>
      <c r="K1722">
        <v>1412966871</v>
      </c>
      <c r="L1722" s="14">
        <f>(((K1722/60)/60)/24)+DATE(1970,1,1)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>SUM(E1722/D1722)*100</f>
        <v>5.625</v>
      </c>
      <c r="R1722" s="20">
        <f>SUM(E1722/N1722)</f>
        <v>28.125</v>
      </c>
      <c r="S1722" t="s">
        <v>8325</v>
      </c>
      <c r="T1722" t="s">
        <v>8347</v>
      </c>
    </row>
    <row r="1723" spans="1:20" ht="16.5" customHeight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>(((I1723/60)/60)/24)+DATE(1970,1,1)</f>
        <v>42349.461377314816</v>
      </c>
      <c r="K1723">
        <v>1447239863</v>
      </c>
      <c r="L1723" s="14">
        <f>(((K1723/60)/60)/24)+DATE(1970,1,1)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>SUM(E1723/D1723)*100</f>
        <v>0</v>
      </c>
      <c r="R1723" s="20" t="e">
        <f>SUM(E1723/N1723)</f>
        <v>#DIV/0!</v>
      </c>
      <c r="S1723" t="s">
        <v>8325</v>
      </c>
      <c r="T1723" t="s">
        <v>8347</v>
      </c>
    </row>
    <row r="1724" spans="1:20" ht="16.5" customHeight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>(((I1724/60)/60)/24)+DATE(1970,1,1)</f>
        <v>42463.006944444445</v>
      </c>
      <c r="K1724">
        <v>1456441429</v>
      </c>
      <c r="L1724" s="14">
        <f>(((K1724/60)/60)/24)+DATE(1970,1,1)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>SUM(E1724/D1724)*100</f>
        <v>3.4722222222222224E-2</v>
      </c>
      <c r="R1724" s="20">
        <f>SUM(E1724/N1724)</f>
        <v>1</v>
      </c>
      <c r="S1724" t="s">
        <v>8325</v>
      </c>
      <c r="T1724" t="s">
        <v>8347</v>
      </c>
    </row>
    <row r="1725" spans="1:20" ht="16.5" customHeight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>(((I1725/60)/60)/24)+DATE(1970,1,1)</f>
        <v>42186.25</v>
      </c>
      <c r="K1725">
        <v>1430855315</v>
      </c>
      <c r="L1725" s="14">
        <f>(((K1725/60)/60)/24)+DATE(1970,1,1)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>SUM(E1725/D1725)*100</f>
        <v>6.5</v>
      </c>
      <c r="R1725" s="20">
        <f>SUM(E1725/N1725)</f>
        <v>216.66666666666666</v>
      </c>
      <c r="S1725" t="s">
        <v>8325</v>
      </c>
      <c r="T1725" t="s">
        <v>8347</v>
      </c>
    </row>
    <row r="1726" spans="1:20" ht="16.5" customHeight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>(((I1726/60)/60)/24)+DATE(1970,1,1)</f>
        <v>41942.932430555556</v>
      </c>
      <c r="K1726">
        <v>1412115762</v>
      </c>
      <c r="L1726" s="14">
        <f>(((K1726/60)/60)/24)+DATE(1970,1,1)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>SUM(E1726/D1726)*100</f>
        <v>0.58333333333333337</v>
      </c>
      <c r="R1726" s="20">
        <f>SUM(E1726/N1726)</f>
        <v>8.75</v>
      </c>
      <c r="S1726" t="s">
        <v>8325</v>
      </c>
      <c r="T1726" t="s">
        <v>8347</v>
      </c>
    </row>
    <row r="1727" spans="1:20" ht="16.5" customHeight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>(((I1727/60)/60)/24)+DATE(1970,1,1)</f>
        <v>41875.968159722222</v>
      </c>
      <c r="K1727">
        <v>1406330049</v>
      </c>
      <c r="L1727" s="14">
        <f>(((K1727/60)/60)/24)+DATE(1970,1,1)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>SUM(E1727/D1727)*100</f>
        <v>10.181818181818182</v>
      </c>
      <c r="R1727" s="20">
        <f>SUM(E1727/N1727)</f>
        <v>62.222222222222221</v>
      </c>
      <c r="S1727" t="s">
        <v>8325</v>
      </c>
      <c r="T1727" t="s">
        <v>8347</v>
      </c>
    </row>
    <row r="1728" spans="1:20" ht="16.5" customHeight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>(((I1728/60)/60)/24)+DATE(1970,1,1)</f>
        <v>41817.919722222221</v>
      </c>
      <c r="K1728">
        <v>1401401064</v>
      </c>
      <c r="L1728" s="14">
        <f>(((K1728/60)/60)/24)+DATE(1970,1,1)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>SUM(E1728/D1728)*100</f>
        <v>33.784615384615385</v>
      </c>
      <c r="R1728" s="20">
        <f>SUM(E1728/N1728)</f>
        <v>137.25</v>
      </c>
      <c r="S1728" t="s">
        <v>8325</v>
      </c>
      <c r="T1728" t="s">
        <v>8347</v>
      </c>
    </row>
    <row r="1729" spans="1:20" ht="16.5" customHeight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>(((I1729/60)/60)/24)+DATE(1970,1,1)</f>
        <v>42099.458333333328</v>
      </c>
      <c r="K1729">
        <v>1423520177</v>
      </c>
      <c r="L1729" s="14">
        <f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>SUM(E1729/D1729)*100</f>
        <v>3.3333333333333333E-2</v>
      </c>
      <c r="R1729" s="20">
        <f>SUM(E1729/N1729)</f>
        <v>1</v>
      </c>
      <c r="S1729" t="s">
        <v>8325</v>
      </c>
      <c r="T1729" t="s">
        <v>8347</v>
      </c>
    </row>
    <row r="1730" spans="1:20" ht="16.5" customHeight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>(((I1730/60)/60)/24)+DATE(1970,1,1)</f>
        <v>42298.625856481478</v>
      </c>
      <c r="K1730">
        <v>1442847674</v>
      </c>
      <c r="L1730" s="14">
        <f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>SUM(E1730/D1730)*100</f>
        <v>68.400000000000006</v>
      </c>
      <c r="R1730" s="20">
        <f>SUM(E1730/N1730)</f>
        <v>122.14285714285714</v>
      </c>
      <c r="S1730" t="s">
        <v>8325</v>
      </c>
      <c r="T1730" t="s">
        <v>8347</v>
      </c>
    </row>
    <row r="1731" spans="1:20" ht="16.5" customHeight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>(((I1731/60)/60)/24)+DATE(1970,1,1)</f>
        <v>42531.052152777775</v>
      </c>
      <c r="K1731">
        <v>1460337306</v>
      </c>
      <c r="L1731" s="14">
        <f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>SUM(E1731/D1731)*100</f>
        <v>0</v>
      </c>
      <c r="R1731" s="20" t="e">
        <f>SUM(E1731/N1731)</f>
        <v>#DIV/0!</v>
      </c>
      <c r="S1731" t="s">
        <v>8325</v>
      </c>
      <c r="T1731" t="s">
        <v>8347</v>
      </c>
    </row>
    <row r="1732" spans="1:20" ht="16.5" customHeight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>(((I1732/60)/60)/24)+DATE(1970,1,1)</f>
        <v>42302.087766203709</v>
      </c>
      <c r="K1732">
        <v>1443146783</v>
      </c>
      <c r="L1732" s="14">
        <f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>SUM(E1732/D1732)*100</f>
        <v>0</v>
      </c>
      <c r="R1732" s="20" t="e">
        <f>SUM(E1732/N1732)</f>
        <v>#DIV/0!</v>
      </c>
      <c r="S1732" t="s">
        <v>8325</v>
      </c>
      <c r="T1732" t="s">
        <v>8347</v>
      </c>
    </row>
    <row r="1733" spans="1:20" ht="16.5" customHeight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>(((I1733/60)/60)/24)+DATE(1970,1,1)</f>
        <v>42166.625</v>
      </c>
      <c r="K1733">
        <v>1432849552</v>
      </c>
      <c r="L1733" s="14">
        <f>(((K1733/60)/60)/24)+DATE(1970,1,1)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>SUM(E1733/D1733)*100</f>
        <v>0</v>
      </c>
      <c r="R1733" s="20" t="e">
        <f>SUM(E1733/N1733)</f>
        <v>#DIV/0!</v>
      </c>
      <c r="S1733" t="s">
        <v>8325</v>
      </c>
      <c r="T1733" t="s">
        <v>8347</v>
      </c>
    </row>
    <row r="1734" spans="1:20" ht="16.5" customHeight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>(((I1734/60)/60)/24)+DATE(1970,1,1)</f>
        <v>42385.208333333328</v>
      </c>
      <c r="K1734">
        <v>1447777481</v>
      </c>
      <c r="L1734" s="14">
        <f>(((K1734/60)/60)/24)+DATE(1970,1,1)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>SUM(E1734/D1734)*100</f>
        <v>0</v>
      </c>
      <c r="R1734" s="20" t="e">
        <f>SUM(E1734/N1734)</f>
        <v>#DIV/0!</v>
      </c>
      <c r="S1734" t="s">
        <v>8325</v>
      </c>
      <c r="T1734" t="s">
        <v>8347</v>
      </c>
    </row>
    <row r="1735" spans="1:20" ht="16.5" customHeight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>(((I1735/60)/60)/24)+DATE(1970,1,1)</f>
        <v>42626.895833333328</v>
      </c>
      <c r="K1735">
        <v>1472746374</v>
      </c>
      <c r="L1735" s="14">
        <f>(((K1735/60)/60)/24)+DATE(1970,1,1)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>SUM(E1735/D1735)*100</f>
        <v>0</v>
      </c>
      <c r="R1735" s="20" t="e">
        <f>SUM(E1735/N1735)</f>
        <v>#DIV/0!</v>
      </c>
      <c r="S1735" t="s">
        <v>8325</v>
      </c>
      <c r="T1735" t="s">
        <v>8347</v>
      </c>
    </row>
    <row r="1736" spans="1:20" ht="16.5" customHeight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>(((I1736/60)/60)/24)+DATE(1970,1,1)</f>
        <v>42132.036527777775</v>
      </c>
      <c r="K1736">
        <v>1428454356</v>
      </c>
      <c r="L1736" s="14">
        <f>(((K1736/60)/60)/24)+DATE(1970,1,1)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>SUM(E1736/D1736)*100</f>
        <v>2.2222222222222223E-2</v>
      </c>
      <c r="R1736" s="20">
        <f>SUM(E1736/N1736)</f>
        <v>1</v>
      </c>
      <c r="S1736" t="s">
        <v>8325</v>
      </c>
      <c r="T1736" t="s">
        <v>8347</v>
      </c>
    </row>
    <row r="1737" spans="1:20" ht="16.5" customHeight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>(((I1737/60)/60)/24)+DATE(1970,1,1)</f>
        <v>42589.814178240747</v>
      </c>
      <c r="K1737">
        <v>1468006345</v>
      </c>
      <c r="L1737" s="14">
        <f>(((K1737/60)/60)/24)+DATE(1970,1,1)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>SUM(E1737/D1737)*100</f>
        <v>11</v>
      </c>
      <c r="R1737" s="20">
        <f>SUM(E1737/N1737)</f>
        <v>55</v>
      </c>
      <c r="S1737" t="s">
        <v>8325</v>
      </c>
      <c r="T1737" t="s">
        <v>8347</v>
      </c>
    </row>
    <row r="1738" spans="1:20" ht="16.5" customHeight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>(((I1738/60)/60)/24)+DATE(1970,1,1)</f>
        <v>42316.90315972222</v>
      </c>
      <c r="K1738">
        <v>1444423233</v>
      </c>
      <c r="L1738" s="14">
        <f>(((K1738/60)/60)/24)+DATE(1970,1,1)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>SUM(E1738/D1738)*100</f>
        <v>0.73333333333333328</v>
      </c>
      <c r="R1738" s="20">
        <f>SUM(E1738/N1738)</f>
        <v>22</v>
      </c>
      <c r="S1738" t="s">
        <v>8325</v>
      </c>
      <c r="T1738" t="s">
        <v>8347</v>
      </c>
    </row>
    <row r="1739" spans="1:20" ht="16.5" customHeight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>(((I1739/60)/60)/24)+DATE(1970,1,1)</f>
        <v>42205.948981481488</v>
      </c>
      <c r="K1739">
        <v>1434840392</v>
      </c>
      <c r="L1739" s="14">
        <f>(((K1739/60)/60)/24)+DATE(1970,1,1)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>SUM(E1739/D1739)*100</f>
        <v>21.25</v>
      </c>
      <c r="R1739" s="20">
        <f>SUM(E1739/N1739)</f>
        <v>56.666666666666664</v>
      </c>
      <c r="S1739" t="s">
        <v>8325</v>
      </c>
      <c r="T1739" t="s">
        <v>8347</v>
      </c>
    </row>
    <row r="1740" spans="1:20" ht="16.5" customHeight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>(((I1740/60)/60)/24)+DATE(1970,1,1)</f>
        <v>41914.874328703707</v>
      </c>
      <c r="K1740">
        <v>1409691542</v>
      </c>
      <c r="L1740" s="14">
        <f>(((K1740/60)/60)/24)+DATE(1970,1,1)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>SUM(E1740/D1740)*100</f>
        <v>0.4</v>
      </c>
      <c r="R1740" s="20">
        <f>SUM(E1740/N1740)</f>
        <v>20</v>
      </c>
      <c r="S1740" t="s">
        <v>8325</v>
      </c>
      <c r="T1740" t="s">
        <v>8347</v>
      </c>
    </row>
    <row r="1741" spans="1:20" ht="16.5" customHeight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>(((I1741/60)/60)/24)+DATE(1970,1,1)</f>
        <v>42494.832546296297</v>
      </c>
      <c r="K1741">
        <v>1457297932</v>
      </c>
      <c r="L1741" s="14">
        <f>(((K1741/60)/60)/24)+DATE(1970,1,1)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>SUM(E1741/D1741)*100</f>
        <v>0.1</v>
      </c>
      <c r="R1741" s="20">
        <f>SUM(E1741/N1741)</f>
        <v>1</v>
      </c>
      <c r="S1741" t="s">
        <v>8325</v>
      </c>
      <c r="T1741" t="s">
        <v>8347</v>
      </c>
    </row>
    <row r="1742" spans="1:20" ht="16.5" customHeight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>(((I1742/60)/60)/24)+DATE(1970,1,1)</f>
        <v>42201.817384259266</v>
      </c>
      <c r="K1742">
        <v>1434483422</v>
      </c>
      <c r="L1742" s="14">
        <f>(((K1742/60)/60)/24)+DATE(1970,1,1)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>SUM(E1742/D1742)*100</f>
        <v>0</v>
      </c>
      <c r="R1742" s="20" t="e">
        <f>SUM(E1742/N1742)</f>
        <v>#DIV/0!</v>
      </c>
      <c r="S1742" t="s">
        <v>8325</v>
      </c>
      <c r="T1742" t="s">
        <v>8347</v>
      </c>
    </row>
    <row r="1743" spans="1:20" ht="16.5" customHeight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>(((I1743/60)/60)/24)+DATE(1970,1,1)</f>
        <v>42165.628136574072</v>
      </c>
      <c r="K1743">
        <v>1430060671</v>
      </c>
      <c r="L1743" s="14">
        <f>(((K1743/60)/60)/24)+DATE(1970,1,1)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>SUM(E1743/D1743)*100</f>
        <v>110.83333333333334</v>
      </c>
      <c r="R1743" s="20">
        <f>SUM(E1743/N1743)</f>
        <v>25.576923076923077</v>
      </c>
      <c r="S1743" t="s">
        <v>8338</v>
      </c>
      <c r="T1743" t="s">
        <v>8339</v>
      </c>
    </row>
    <row r="1744" spans="1:20" ht="16.5" customHeight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>(((I1744/60)/60)/24)+DATE(1970,1,1)</f>
        <v>42742.875</v>
      </c>
      <c r="K1744">
        <v>1481058170</v>
      </c>
      <c r="L1744" s="14">
        <f>(((K1744/60)/60)/24)+DATE(1970,1,1)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>SUM(E1744/D1744)*100</f>
        <v>108.74999999999999</v>
      </c>
      <c r="R1744" s="20">
        <f>SUM(E1744/N1744)</f>
        <v>63.970588235294116</v>
      </c>
      <c r="S1744" t="s">
        <v>8338</v>
      </c>
      <c r="T1744" t="s">
        <v>8339</v>
      </c>
    </row>
    <row r="1745" spans="1:20" ht="16.5" customHeight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>(((I1745/60)/60)/24)+DATE(1970,1,1)</f>
        <v>42609.165972222225</v>
      </c>
      <c r="K1745">
        <v>1470348775</v>
      </c>
      <c r="L1745" s="14">
        <f>(((K1745/60)/60)/24)+DATE(1970,1,1)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>SUM(E1745/D1745)*100</f>
        <v>100.41666666666667</v>
      </c>
      <c r="R1745" s="20">
        <f>SUM(E1745/N1745)</f>
        <v>89.925373134328353</v>
      </c>
      <c r="S1745" t="s">
        <v>8338</v>
      </c>
      <c r="T1745" t="s">
        <v>8339</v>
      </c>
    </row>
    <row r="1746" spans="1:20" ht="16.5" customHeight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>(((I1746/60)/60)/24)+DATE(1970,1,1)</f>
        <v>42071.563391203701</v>
      </c>
      <c r="K1746">
        <v>1421937077</v>
      </c>
      <c r="L1746" s="14">
        <f>(((K1746/60)/60)/24)+DATE(1970,1,1)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>SUM(E1746/D1746)*100</f>
        <v>118.45454545454545</v>
      </c>
      <c r="R1746" s="20">
        <f>SUM(E1746/N1746)</f>
        <v>93.071428571428569</v>
      </c>
      <c r="S1746" t="s">
        <v>8338</v>
      </c>
      <c r="T1746" t="s">
        <v>8339</v>
      </c>
    </row>
    <row r="1747" spans="1:20" ht="16.5" customHeight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>(((I1747/60)/60)/24)+DATE(1970,1,1)</f>
        <v>42726.083333333328</v>
      </c>
      <c r="K1747">
        <v>1479276838</v>
      </c>
      <c r="L1747" s="14">
        <f>(((K1747/60)/60)/24)+DATE(1970,1,1)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>SUM(E1747/D1747)*100</f>
        <v>114.01428571428571</v>
      </c>
      <c r="R1747" s="20">
        <f>SUM(E1747/N1747)</f>
        <v>89.674157303370791</v>
      </c>
      <c r="S1747" t="s">
        <v>8338</v>
      </c>
      <c r="T1747" t="s">
        <v>8339</v>
      </c>
    </row>
    <row r="1748" spans="1:20" ht="16.5" customHeight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>(((I1748/60)/60)/24)+DATE(1970,1,1)</f>
        <v>42698.083333333328</v>
      </c>
      <c r="K1748">
        <v>1477368867</v>
      </c>
      <c r="L1748" s="14">
        <f>(((K1748/60)/60)/24)+DATE(1970,1,1)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>SUM(E1748/D1748)*100</f>
        <v>148.10000000000002</v>
      </c>
      <c r="R1748" s="20">
        <f>SUM(E1748/N1748)</f>
        <v>207.61682242990653</v>
      </c>
      <c r="S1748" t="s">
        <v>8338</v>
      </c>
      <c r="T1748" t="s">
        <v>8339</v>
      </c>
    </row>
    <row r="1749" spans="1:20" ht="16.5" customHeight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>(((I1749/60)/60)/24)+DATE(1970,1,1)</f>
        <v>42321.625</v>
      </c>
      <c r="K1749">
        <v>1444904830</v>
      </c>
      <c r="L1749" s="14">
        <f>(((K1749/60)/60)/24)+DATE(1970,1,1)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>SUM(E1749/D1749)*100</f>
        <v>104.95555555555556</v>
      </c>
      <c r="R1749" s="20">
        <f>SUM(E1749/N1749)</f>
        <v>59.408805031446541</v>
      </c>
      <c r="S1749" t="s">
        <v>8338</v>
      </c>
      <c r="T1749" t="s">
        <v>8339</v>
      </c>
    </row>
    <row r="1750" spans="1:20" ht="16.5" customHeight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>(((I1750/60)/60)/24)+DATE(1970,1,1)</f>
        <v>42249.950729166667</v>
      </c>
      <c r="K1750">
        <v>1438642143</v>
      </c>
      <c r="L1750" s="14">
        <f>(((K1750/60)/60)/24)+DATE(1970,1,1)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>SUM(E1750/D1750)*100</f>
        <v>129.94800000000001</v>
      </c>
      <c r="R1750" s="20">
        <f>SUM(E1750/N1750)</f>
        <v>358.97237569060775</v>
      </c>
      <c r="S1750" t="s">
        <v>8338</v>
      </c>
      <c r="T1750" t="s">
        <v>8339</v>
      </c>
    </row>
    <row r="1751" spans="1:20" ht="16.5" customHeight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>(((I1751/60)/60)/24)+DATE(1970,1,1)</f>
        <v>42795.791666666672</v>
      </c>
      <c r="K1751">
        <v>1485213921</v>
      </c>
      <c r="L1751" s="14">
        <f>(((K1751/60)/60)/24)+DATE(1970,1,1)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>SUM(E1751/D1751)*100</f>
        <v>123.48756218905473</v>
      </c>
      <c r="R1751" s="20">
        <f>SUM(E1751/N1751)</f>
        <v>94.736641221374043</v>
      </c>
      <c r="S1751" t="s">
        <v>8338</v>
      </c>
      <c r="T1751" t="s">
        <v>8339</v>
      </c>
    </row>
    <row r="1752" spans="1:20" ht="16.5" customHeight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>(((I1752/60)/60)/24)+DATE(1970,1,1)</f>
        <v>42479.836851851855</v>
      </c>
      <c r="K1752">
        <v>1458936304</v>
      </c>
      <c r="L1752" s="14">
        <f>(((K1752/60)/60)/24)+DATE(1970,1,1)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>SUM(E1752/D1752)*100</f>
        <v>201.62</v>
      </c>
      <c r="R1752" s="20">
        <f>SUM(E1752/N1752)</f>
        <v>80.647999999999996</v>
      </c>
      <c r="S1752" t="s">
        <v>8338</v>
      </c>
      <c r="T1752" t="s">
        <v>8339</v>
      </c>
    </row>
    <row r="1753" spans="1:20" ht="16.5" customHeight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>(((I1753/60)/60)/24)+DATE(1970,1,1)</f>
        <v>42082.739849537036</v>
      </c>
      <c r="K1753">
        <v>1424198723</v>
      </c>
      <c r="L1753" s="14">
        <f>(((K1753/60)/60)/24)+DATE(1970,1,1)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>SUM(E1753/D1753)*100</f>
        <v>102.89999999999999</v>
      </c>
      <c r="R1753" s="20">
        <f>SUM(E1753/N1753)</f>
        <v>168.68852459016392</v>
      </c>
      <c r="S1753" t="s">
        <v>8338</v>
      </c>
      <c r="T1753" t="s">
        <v>8339</v>
      </c>
    </row>
    <row r="1754" spans="1:20" ht="16.5" customHeight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>(((I1754/60)/60)/24)+DATE(1970,1,1)</f>
        <v>42657.253263888888</v>
      </c>
      <c r="K1754">
        <v>1473833082</v>
      </c>
      <c r="L1754" s="14">
        <f>(((K1754/60)/60)/24)+DATE(1970,1,1)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>SUM(E1754/D1754)*100</f>
        <v>260.16666666666663</v>
      </c>
      <c r="R1754" s="20">
        <f>SUM(E1754/N1754)</f>
        <v>34.68888888888889</v>
      </c>
      <c r="S1754" t="s">
        <v>8338</v>
      </c>
      <c r="T1754" t="s">
        <v>8339</v>
      </c>
    </row>
    <row r="1755" spans="1:20" ht="16.5" customHeight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>(((I1755/60)/60)/24)+DATE(1970,1,1)</f>
        <v>42450.707962962959</v>
      </c>
      <c r="K1755">
        <v>1455991168</v>
      </c>
      <c r="L1755" s="14">
        <f>(((K1755/60)/60)/24)+DATE(1970,1,1)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>SUM(E1755/D1755)*100</f>
        <v>108</v>
      </c>
      <c r="R1755" s="20">
        <f>SUM(E1755/N1755)</f>
        <v>462.85714285714283</v>
      </c>
      <c r="S1755" t="s">
        <v>8338</v>
      </c>
      <c r="T1755" t="s">
        <v>8339</v>
      </c>
    </row>
    <row r="1756" spans="1:20" ht="16.5" customHeight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>(((I1756/60)/60)/24)+DATE(1970,1,1)</f>
        <v>42097.835104166668</v>
      </c>
      <c r="K1756">
        <v>1425502953</v>
      </c>
      <c r="L1756" s="14">
        <f>(((K1756/60)/60)/24)+DATE(1970,1,1)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>SUM(E1756/D1756)*100</f>
        <v>110.52941176470587</v>
      </c>
      <c r="R1756" s="20">
        <f>SUM(E1756/N1756)</f>
        <v>104.38888888888889</v>
      </c>
      <c r="S1756" t="s">
        <v>8338</v>
      </c>
      <c r="T1756" t="s">
        <v>8339</v>
      </c>
    </row>
    <row r="1757" spans="1:20" ht="16.5" customHeight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>(((I1757/60)/60)/24)+DATE(1970,1,1)</f>
        <v>42282.788900462961</v>
      </c>
      <c r="K1757">
        <v>1441479361</v>
      </c>
      <c r="L1757" s="14">
        <f>(((K1757/60)/60)/24)+DATE(1970,1,1)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>SUM(E1757/D1757)*100</f>
        <v>120</v>
      </c>
      <c r="R1757" s="20">
        <f>SUM(E1757/N1757)</f>
        <v>7.5</v>
      </c>
      <c r="S1757" t="s">
        <v>8338</v>
      </c>
      <c r="T1757" t="s">
        <v>8339</v>
      </c>
    </row>
    <row r="1758" spans="1:20" ht="16.5" customHeight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>(((I1758/60)/60)/24)+DATE(1970,1,1)</f>
        <v>42611.167465277773</v>
      </c>
      <c r="K1758">
        <v>1468987269</v>
      </c>
      <c r="L1758" s="14">
        <f>(((K1758/60)/60)/24)+DATE(1970,1,1)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>SUM(E1758/D1758)*100</f>
        <v>102.82909090909091</v>
      </c>
      <c r="R1758" s="20">
        <f>SUM(E1758/N1758)</f>
        <v>47.13</v>
      </c>
      <c r="S1758" t="s">
        <v>8338</v>
      </c>
      <c r="T1758" t="s">
        <v>8339</v>
      </c>
    </row>
    <row r="1759" spans="1:20" ht="16.5" customHeight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>(((I1759/60)/60)/24)+DATE(1970,1,1)</f>
        <v>42763.811805555553</v>
      </c>
      <c r="K1759">
        <v>1483041083</v>
      </c>
      <c r="L1759" s="14">
        <f>(((K1759/60)/60)/24)+DATE(1970,1,1)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>SUM(E1759/D1759)*100</f>
        <v>115.99999999999999</v>
      </c>
      <c r="R1759" s="20">
        <f>SUM(E1759/N1759)</f>
        <v>414.28571428571428</v>
      </c>
      <c r="S1759" t="s">
        <v>8338</v>
      </c>
      <c r="T1759" t="s">
        <v>8339</v>
      </c>
    </row>
    <row r="1760" spans="1:20" ht="16.5" customHeight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>(((I1760/60)/60)/24)+DATE(1970,1,1)</f>
        <v>42565.955925925926</v>
      </c>
      <c r="K1760">
        <v>1463352992</v>
      </c>
      <c r="L1760" s="14">
        <f>(((K1760/60)/60)/24)+DATE(1970,1,1)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>SUM(E1760/D1760)*100</f>
        <v>114.7</v>
      </c>
      <c r="R1760" s="20">
        <f>SUM(E1760/N1760)</f>
        <v>42.481481481481481</v>
      </c>
      <c r="S1760" t="s">
        <v>8338</v>
      </c>
      <c r="T1760" t="s">
        <v>8339</v>
      </c>
    </row>
    <row r="1761" spans="1:20" ht="16.5" customHeight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>(((I1761/60)/60)/24)+DATE(1970,1,1)</f>
        <v>42088.787372685183</v>
      </c>
      <c r="K1761">
        <v>1425585229</v>
      </c>
      <c r="L1761" s="14">
        <f>(((K1761/60)/60)/24)+DATE(1970,1,1)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>SUM(E1761/D1761)*100</f>
        <v>106.60000000000001</v>
      </c>
      <c r="R1761" s="20">
        <f>SUM(E1761/N1761)</f>
        <v>108.77551020408163</v>
      </c>
      <c r="S1761" t="s">
        <v>8338</v>
      </c>
      <c r="T1761" t="s">
        <v>8339</v>
      </c>
    </row>
    <row r="1762" spans="1:20" ht="16.5" customHeight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>(((I1762/60)/60)/24)+DATE(1970,1,1)</f>
        <v>42425.67260416667</v>
      </c>
      <c r="K1762">
        <v>1454688513</v>
      </c>
      <c r="L1762" s="14">
        <f>(((K1762/60)/60)/24)+DATE(1970,1,1)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>SUM(E1762/D1762)*100</f>
        <v>165.44</v>
      </c>
      <c r="R1762" s="20">
        <f>SUM(E1762/N1762)</f>
        <v>81.098039215686271</v>
      </c>
      <c r="S1762" t="s">
        <v>8338</v>
      </c>
      <c r="T1762" t="s">
        <v>8339</v>
      </c>
    </row>
    <row r="1763" spans="1:20" ht="16.5" customHeight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>(((I1763/60)/60)/24)+DATE(1970,1,1)</f>
        <v>42259.567824074074</v>
      </c>
      <c r="K1763">
        <v>1437745060</v>
      </c>
      <c r="L1763" s="14">
        <f>(((K1763/60)/60)/24)+DATE(1970,1,1)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>SUM(E1763/D1763)*100</f>
        <v>155</v>
      </c>
      <c r="R1763" s="20">
        <f>SUM(E1763/N1763)</f>
        <v>51.666666666666664</v>
      </c>
      <c r="S1763" t="s">
        <v>8338</v>
      </c>
      <c r="T1763" t="s">
        <v>8339</v>
      </c>
    </row>
    <row r="1764" spans="1:20" ht="16.5" customHeight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>(((I1764/60)/60)/24)+DATE(1970,1,1)</f>
        <v>42440.982002314813</v>
      </c>
      <c r="K1764">
        <v>1455147245</v>
      </c>
      <c r="L1764" s="14">
        <f>(((K1764/60)/60)/24)+DATE(1970,1,1)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>SUM(E1764/D1764)*100</f>
        <v>885</v>
      </c>
      <c r="R1764" s="20">
        <f>SUM(E1764/N1764)</f>
        <v>35.4</v>
      </c>
      <c r="S1764" t="s">
        <v>8338</v>
      </c>
      <c r="T1764" t="s">
        <v>8339</v>
      </c>
    </row>
    <row r="1765" spans="1:20" ht="16.5" customHeight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>(((I1765/60)/60)/24)+DATE(1970,1,1)</f>
        <v>42666.868518518517</v>
      </c>
      <c r="K1765">
        <v>1474663840</v>
      </c>
      <c r="L1765" s="14">
        <f>(((K1765/60)/60)/24)+DATE(1970,1,1)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>SUM(E1765/D1765)*100</f>
        <v>101.90833333333333</v>
      </c>
      <c r="R1765" s="20">
        <f>SUM(E1765/N1765)</f>
        <v>103.63559322033899</v>
      </c>
      <c r="S1765" t="s">
        <v>8338</v>
      </c>
      <c r="T1765" t="s">
        <v>8339</v>
      </c>
    </row>
    <row r="1766" spans="1:20" ht="16.5" customHeight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>(((I1766/60)/60)/24)+DATE(1970,1,1)</f>
        <v>41854.485868055555</v>
      </c>
      <c r="K1766">
        <v>1404560379</v>
      </c>
      <c r="L1766" s="14">
        <f>(((K1766/60)/60)/24)+DATE(1970,1,1)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>SUM(E1766/D1766)*100</f>
        <v>19.600000000000001</v>
      </c>
      <c r="R1766" s="20">
        <f>SUM(E1766/N1766)</f>
        <v>55.282051282051285</v>
      </c>
      <c r="S1766" t="s">
        <v>8338</v>
      </c>
      <c r="T1766" t="s">
        <v>8339</v>
      </c>
    </row>
    <row r="1767" spans="1:20" ht="16.5" customHeight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>(((I1767/60)/60)/24)+DATE(1970,1,1)</f>
        <v>41864.980462962965</v>
      </c>
      <c r="K1767">
        <v>1405380712</v>
      </c>
      <c r="L1767" s="14">
        <f>(((K1767/60)/60)/24)+DATE(1970,1,1)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>SUM(E1767/D1767)*100</f>
        <v>59.467839999999995</v>
      </c>
      <c r="R1767" s="20">
        <f>SUM(E1767/N1767)</f>
        <v>72.16970873786407</v>
      </c>
      <c r="S1767" t="s">
        <v>8338</v>
      </c>
      <c r="T1767" t="s">
        <v>8339</v>
      </c>
    </row>
    <row r="1768" spans="1:20" ht="16.5" customHeight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>(((I1768/60)/60)/24)+DATE(1970,1,1)</f>
        <v>41876.859814814816</v>
      </c>
      <c r="K1768">
        <v>1407184688</v>
      </c>
      <c r="L1768" s="14">
        <f>(((K1768/60)/60)/24)+DATE(1970,1,1)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>SUM(E1768/D1768)*100</f>
        <v>0</v>
      </c>
      <c r="R1768" s="20" t="e">
        <f>SUM(E1768/N1768)</f>
        <v>#DIV/0!</v>
      </c>
      <c r="S1768" t="s">
        <v>8338</v>
      </c>
      <c r="T1768" t="s">
        <v>8339</v>
      </c>
    </row>
    <row r="1769" spans="1:20" ht="16.5" customHeight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>(((I1769/60)/60)/24)+DATE(1970,1,1)</f>
        <v>41854.658379629633</v>
      </c>
      <c r="K1769">
        <v>1404488884</v>
      </c>
      <c r="L1769" s="14">
        <f>(((K1769/60)/60)/24)+DATE(1970,1,1)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>SUM(E1769/D1769)*100</f>
        <v>45.72</v>
      </c>
      <c r="R1769" s="20">
        <f>SUM(E1769/N1769)</f>
        <v>58.615384615384613</v>
      </c>
      <c r="S1769" t="s">
        <v>8338</v>
      </c>
      <c r="T1769" t="s">
        <v>8339</v>
      </c>
    </row>
    <row r="1770" spans="1:20" ht="16.5" customHeight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>(((I1770/60)/60)/24)+DATE(1970,1,1)</f>
        <v>41909.560694444444</v>
      </c>
      <c r="K1770">
        <v>1406640444</v>
      </c>
      <c r="L1770" s="14">
        <f>(((K1770/60)/60)/24)+DATE(1970,1,1)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>SUM(E1770/D1770)*100</f>
        <v>3.74</v>
      </c>
      <c r="R1770" s="20">
        <f>SUM(E1770/N1770)</f>
        <v>12.466666666666667</v>
      </c>
      <c r="S1770" t="s">
        <v>8338</v>
      </c>
      <c r="T1770" t="s">
        <v>8339</v>
      </c>
    </row>
    <row r="1771" spans="1:20" ht="16.5" customHeight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>(((I1771/60)/60)/24)+DATE(1970,1,1)</f>
        <v>42017.818969907406</v>
      </c>
      <c r="K1771">
        <v>1418585959</v>
      </c>
      <c r="L1771" s="14">
        <f>(((K1771/60)/60)/24)+DATE(1970,1,1)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>SUM(E1771/D1771)*100</f>
        <v>2.7025000000000001</v>
      </c>
      <c r="R1771" s="20">
        <f>SUM(E1771/N1771)</f>
        <v>49.136363636363633</v>
      </c>
      <c r="S1771" t="s">
        <v>8338</v>
      </c>
      <c r="T1771" t="s">
        <v>8339</v>
      </c>
    </row>
    <row r="1772" spans="1:20" ht="16.5" customHeight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>(((I1772/60)/60)/24)+DATE(1970,1,1)</f>
        <v>41926.780023148152</v>
      </c>
      <c r="K1772">
        <v>1410288194</v>
      </c>
      <c r="L1772" s="14">
        <f>(((K1772/60)/60)/24)+DATE(1970,1,1)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>SUM(E1772/D1772)*100</f>
        <v>56.51428571428572</v>
      </c>
      <c r="R1772" s="20">
        <f>SUM(E1772/N1772)</f>
        <v>150.5</v>
      </c>
      <c r="S1772" t="s">
        <v>8338</v>
      </c>
      <c r="T1772" t="s">
        <v>8339</v>
      </c>
    </row>
    <row r="1773" spans="1:20" ht="16.5" customHeight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>(((I1773/60)/60)/24)+DATE(1970,1,1)</f>
        <v>41935.979629629634</v>
      </c>
      <c r="K1773">
        <v>1411515040</v>
      </c>
      <c r="L1773" s="14">
        <f>(((K1773/60)/60)/24)+DATE(1970,1,1)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>SUM(E1773/D1773)*100</f>
        <v>21.30952380952381</v>
      </c>
      <c r="R1773" s="20">
        <f>SUM(E1773/N1773)</f>
        <v>35.799999999999997</v>
      </c>
      <c r="S1773" t="s">
        <v>8338</v>
      </c>
      <c r="T1773" t="s">
        <v>8339</v>
      </c>
    </row>
    <row r="1774" spans="1:20" ht="16.5" customHeight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>(((I1774/60)/60)/24)+DATE(1970,1,1)</f>
        <v>41826.718009259261</v>
      </c>
      <c r="K1774">
        <v>1399482836</v>
      </c>
      <c r="L1774" s="14">
        <f>(((K1774/60)/60)/24)+DATE(1970,1,1)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>SUM(E1774/D1774)*100</f>
        <v>15.6</v>
      </c>
      <c r="R1774" s="20">
        <f>SUM(E1774/N1774)</f>
        <v>45.157894736842103</v>
      </c>
      <c r="S1774" t="s">
        <v>8338</v>
      </c>
      <c r="T1774" t="s">
        <v>8339</v>
      </c>
    </row>
    <row r="1775" spans="1:20" ht="16.5" customHeight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>(((I1775/60)/60)/24)+DATE(1970,1,1)</f>
        <v>42023.760393518518</v>
      </c>
      <c r="K1775">
        <v>1417803298</v>
      </c>
      <c r="L1775" s="14">
        <f>(((K1775/60)/60)/24)+DATE(1970,1,1)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>SUM(E1775/D1775)*100</f>
        <v>6.2566666666666677</v>
      </c>
      <c r="R1775" s="20">
        <f>SUM(E1775/N1775)</f>
        <v>98.78947368421052</v>
      </c>
      <c r="S1775" t="s">
        <v>8338</v>
      </c>
      <c r="T1775" t="s">
        <v>8339</v>
      </c>
    </row>
    <row r="1776" spans="1:20" ht="16.5" customHeight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>(((I1776/60)/60)/24)+DATE(1970,1,1)</f>
        <v>41972.624305555553</v>
      </c>
      <c r="K1776">
        <v>1413609292</v>
      </c>
      <c r="L1776" s="14">
        <f>(((K1776/60)/60)/24)+DATE(1970,1,1)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>SUM(E1776/D1776)*100</f>
        <v>45.92</v>
      </c>
      <c r="R1776" s="20">
        <f>SUM(E1776/N1776)</f>
        <v>88.307692307692307</v>
      </c>
      <c r="S1776" t="s">
        <v>8338</v>
      </c>
      <c r="T1776" t="s">
        <v>8339</v>
      </c>
    </row>
    <row r="1777" spans="1:20" ht="16.5" customHeight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>(((I1777/60)/60)/24)+DATE(1970,1,1)</f>
        <v>41936.976388888892</v>
      </c>
      <c r="K1777">
        <v>1410305160</v>
      </c>
      <c r="L1777" s="14">
        <f>(((K1777/60)/60)/24)+DATE(1970,1,1)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>SUM(E1777/D1777)*100</f>
        <v>65.101538461538468</v>
      </c>
      <c r="R1777" s="20">
        <f>SUM(E1777/N1777)</f>
        <v>170.62903225806451</v>
      </c>
      <c r="S1777" t="s">
        <v>8338</v>
      </c>
      <c r="T1777" t="s">
        <v>8339</v>
      </c>
    </row>
    <row r="1778" spans="1:20" ht="16.5" customHeight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>(((I1778/60)/60)/24)+DATE(1970,1,1)</f>
        <v>41941.95684027778</v>
      </c>
      <c r="K1778">
        <v>1411513071</v>
      </c>
      <c r="L1778" s="14">
        <f>(((K1778/60)/60)/24)+DATE(1970,1,1)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>SUM(E1778/D1778)*100</f>
        <v>6.7</v>
      </c>
      <c r="R1778" s="20">
        <f>SUM(E1778/N1778)</f>
        <v>83.75</v>
      </c>
      <c r="S1778" t="s">
        <v>8338</v>
      </c>
      <c r="T1778" t="s">
        <v>8339</v>
      </c>
    </row>
    <row r="1779" spans="1:20" ht="16.5" customHeight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>(((I1779/60)/60)/24)+DATE(1970,1,1)</f>
        <v>42055.357094907406</v>
      </c>
      <c r="K1779">
        <v>1421829253</v>
      </c>
      <c r="L1779" s="14">
        <f>(((K1779/60)/60)/24)+DATE(1970,1,1)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>SUM(E1779/D1779)*100</f>
        <v>13.5625</v>
      </c>
      <c r="R1779" s="20">
        <f>SUM(E1779/N1779)</f>
        <v>65.099999999999994</v>
      </c>
      <c r="S1779" t="s">
        <v>8338</v>
      </c>
      <c r="T1779" t="s">
        <v>8339</v>
      </c>
    </row>
    <row r="1780" spans="1:20" ht="16.5" customHeight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>(((I1780/60)/60)/24)+DATE(1970,1,1)</f>
        <v>42090.821701388893</v>
      </c>
      <c r="K1780">
        <v>1423600995</v>
      </c>
      <c r="L1780" s="14">
        <f>(((K1780/60)/60)/24)+DATE(1970,1,1)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>SUM(E1780/D1780)*100</f>
        <v>1.9900000000000002</v>
      </c>
      <c r="R1780" s="20">
        <f>SUM(E1780/N1780)</f>
        <v>66.333333333333329</v>
      </c>
      <c r="S1780" t="s">
        <v>8338</v>
      </c>
      <c r="T1780" t="s">
        <v>8339</v>
      </c>
    </row>
    <row r="1781" spans="1:20" ht="16.5" customHeight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>(((I1781/60)/60)/24)+DATE(1970,1,1)</f>
        <v>42615.691898148143</v>
      </c>
      <c r="K1781">
        <v>1470242180</v>
      </c>
      <c r="L1781" s="14">
        <f>(((K1781/60)/60)/24)+DATE(1970,1,1)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>SUM(E1781/D1781)*100</f>
        <v>36.236363636363642</v>
      </c>
      <c r="R1781" s="20">
        <f>SUM(E1781/N1781)</f>
        <v>104.89473684210526</v>
      </c>
      <c r="S1781" t="s">
        <v>8338</v>
      </c>
      <c r="T1781" t="s">
        <v>8339</v>
      </c>
    </row>
    <row r="1782" spans="1:20" ht="16.5" customHeight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>(((I1782/60)/60)/24)+DATE(1970,1,1)</f>
        <v>42553.600810185191</v>
      </c>
      <c r="K1782">
        <v>1462285510</v>
      </c>
      <c r="L1782" s="14">
        <f>(((K1782/60)/60)/24)+DATE(1970,1,1)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>SUM(E1782/D1782)*100</f>
        <v>39.743333333333339</v>
      </c>
      <c r="R1782" s="20">
        <f>SUM(E1782/N1782)</f>
        <v>78.440789473684205</v>
      </c>
      <c r="S1782" t="s">
        <v>8338</v>
      </c>
      <c r="T1782" t="s">
        <v>8339</v>
      </c>
    </row>
    <row r="1783" spans="1:20" ht="16.5" customHeight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>(((I1783/60)/60)/24)+DATE(1970,1,1)</f>
        <v>42628.617418981477</v>
      </c>
      <c r="K1783">
        <v>1471272545</v>
      </c>
      <c r="L1783" s="14">
        <f>(((K1783/60)/60)/24)+DATE(1970,1,1)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>SUM(E1783/D1783)*100</f>
        <v>25.763636363636365</v>
      </c>
      <c r="R1783" s="20">
        <f>SUM(E1783/N1783)</f>
        <v>59.041666666666664</v>
      </c>
      <c r="S1783" t="s">
        <v>8338</v>
      </c>
      <c r="T1783" t="s">
        <v>8339</v>
      </c>
    </row>
    <row r="1784" spans="1:20" ht="16.5" customHeight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>(((I1784/60)/60)/24)+DATE(1970,1,1)</f>
        <v>42421.575104166666</v>
      </c>
      <c r="K1784">
        <v>1453211289</v>
      </c>
      <c r="L1784" s="14">
        <f>(((K1784/60)/60)/24)+DATE(1970,1,1)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>SUM(E1784/D1784)*100</f>
        <v>15.491428571428573</v>
      </c>
      <c r="R1784" s="20">
        <f>SUM(E1784/N1784)</f>
        <v>71.34210526315789</v>
      </c>
      <c r="S1784" t="s">
        <v>8338</v>
      </c>
      <c r="T1784" t="s">
        <v>8339</v>
      </c>
    </row>
    <row r="1785" spans="1:20" ht="16.5" customHeight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>(((I1785/60)/60)/24)+DATE(1970,1,1)</f>
        <v>42145.949976851851</v>
      </c>
      <c r="K1785">
        <v>1429656478</v>
      </c>
      <c r="L1785" s="14">
        <f>(((K1785/60)/60)/24)+DATE(1970,1,1)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>SUM(E1785/D1785)*100</f>
        <v>23.692499999999999</v>
      </c>
      <c r="R1785" s="20">
        <f>SUM(E1785/N1785)</f>
        <v>51.227027027027027</v>
      </c>
      <c r="S1785" t="s">
        <v>8338</v>
      </c>
      <c r="T1785" t="s">
        <v>8339</v>
      </c>
    </row>
    <row r="1786" spans="1:20" ht="16.5" customHeight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>(((I1786/60)/60)/24)+DATE(1970,1,1)</f>
        <v>42035.142361111109</v>
      </c>
      <c r="K1786">
        <v>1419954240</v>
      </c>
      <c r="L1786" s="14">
        <f>(((K1786/60)/60)/24)+DATE(1970,1,1)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>SUM(E1786/D1786)*100</f>
        <v>39.76</v>
      </c>
      <c r="R1786" s="20">
        <f>SUM(E1786/N1786)</f>
        <v>60.242424242424242</v>
      </c>
      <c r="S1786" t="s">
        <v>8338</v>
      </c>
      <c r="T1786" t="s">
        <v>8339</v>
      </c>
    </row>
    <row r="1787" spans="1:20" ht="16.5" customHeight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>(((I1787/60)/60)/24)+DATE(1970,1,1)</f>
        <v>41928</v>
      </c>
      <c r="K1787">
        <v>1410750855</v>
      </c>
      <c r="L1787" s="14">
        <f>(((K1787/60)/60)/24)+DATE(1970,1,1)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>SUM(E1787/D1787)*100</f>
        <v>20.220833333333331</v>
      </c>
      <c r="R1787" s="20">
        <f>SUM(E1787/N1787)</f>
        <v>44.935185185185183</v>
      </c>
      <c r="S1787" t="s">
        <v>8338</v>
      </c>
      <c r="T1787" t="s">
        <v>8339</v>
      </c>
    </row>
    <row r="1788" spans="1:20" ht="16.5" customHeight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>(((I1788/60)/60)/24)+DATE(1970,1,1)</f>
        <v>41988.550659722227</v>
      </c>
      <c r="K1788">
        <v>1416057177</v>
      </c>
      <c r="L1788" s="14">
        <f>(((K1788/60)/60)/24)+DATE(1970,1,1)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>SUM(E1788/D1788)*100</f>
        <v>47.631578947368418</v>
      </c>
      <c r="R1788" s="20">
        <f>SUM(E1788/N1788)</f>
        <v>31.206896551724139</v>
      </c>
      <c r="S1788" t="s">
        <v>8338</v>
      </c>
      <c r="T1788" t="s">
        <v>8339</v>
      </c>
    </row>
    <row r="1789" spans="1:20" ht="16.5" customHeight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>(((I1789/60)/60)/24)+DATE(1970,1,1)</f>
        <v>42098.613854166666</v>
      </c>
      <c r="K1789">
        <v>1425570237</v>
      </c>
      <c r="L1789" s="14">
        <f>(((K1789/60)/60)/24)+DATE(1970,1,1)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>SUM(E1789/D1789)*100</f>
        <v>15.329999999999998</v>
      </c>
      <c r="R1789" s="20">
        <f>SUM(E1789/N1789)</f>
        <v>63.875</v>
      </c>
      <c r="S1789" t="s">
        <v>8338</v>
      </c>
      <c r="T1789" t="s">
        <v>8339</v>
      </c>
    </row>
    <row r="1790" spans="1:20" ht="16.5" customHeight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>(((I1790/60)/60)/24)+DATE(1970,1,1)</f>
        <v>41943.94840277778</v>
      </c>
      <c r="K1790">
        <v>1412203542</v>
      </c>
      <c r="L1790" s="14">
        <f>(((K1790/60)/60)/24)+DATE(1970,1,1)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>SUM(E1790/D1790)*100</f>
        <v>1.3818181818181818</v>
      </c>
      <c r="R1790" s="20">
        <f>SUM(E1790/N1790)</f>
        <v>19</v>
      </c>
      <c r="S1790" t="s">
        <v>8338</v>
      </c>
      <c r="T1790" t="s">
        <v>8339</v>
      </c>
    </row>
    <row r="1791" spans="1:20" ht="16.5" customHeight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>(((I1791/60)/60)/24)+DATE(1970,1,1)</f>
        <v>42016.250034722223</v>
      </c>
      <c r="K1791">
        <v>1415858403</v>
      </c>
      <c r="L1791" s="14">
        <f>(((K1791/60)/60)/24)+DATE(1970,1,1)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>SUM(E1791/D1791)*100</f>
        <v>0.5</v>
      </c>
      <c r="R1791" s="20">
        <f>SUM(E1791/N1791)</f>
        <v>10</v>
      </c>
      <c r="S1791" t="s">
        <v>8338</v>
      </c>
      <c r="T1791" t="s">
        <v>8339</v>
      </c>
    </row>
    <row r="1792" spans="1:20" ht="16.5" customHeight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>(((I1792/60)/60)/24)+DATE(1970,1,1)</f>
        <v>42040.674513888895</v>
      </c>
      <c r="K1792">
        <v>1420560678</v>
      </c>
      <c r="L1792" s="14">
        <f>(((K1792/60)/60)/24)+DATE(1970,1,1)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>SUM(E1792/D1792)*100</f>
        <v>4.957575757575758</v>
      </c>
      <c r="R1792" s="20">
        <f>SUM(E1792/N1792)</f>
        <v>109.06666666666666</v>
      </c>
      <c r="S1792" t="s">
        <v>8338</v>
      </c>
      <c r="T1792" t="s">
        <v>8339</v>
      </c>
    </row>
    <row r="1793" spans="1:20" ht="16.5" customHeight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>(((I1793/60)/60)/24)+DATE(1970,1,1)</f>
        <v>42033.740335648152</v>
      </c>
      <c r="K1793">
        <v>1417369565</v>
      </c>
      <c r="L1793" s="14">
        <f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>SUM(E1793/D1793)*100</f>
        <v>3.5666666666666664</v>
      </c>
      <c r="R1793" s="20">
        <f>SUM(E1793/N1793)</f>
        <v>26.75</v>
      </c>
      <c r="S1793" t="s">
        <v>8338</v>
      </c>
      <c r="T1793" t="s">
        <v>8339</v>
      </c>
    </row>
    <row r="1794" spans="1:20" ht="16.5" customHeight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>(((I1794/60)/60)/24)+DATE(1970,1,1)</f>
        <v>42226.290972222225</v>
      </c>
      <c r="K1794">
        <v>1435970682</v>
      </c>
      <c r="L1794" s="14">
        <f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>SUM(E1794/D1794)*100</f>
        <v>61.124000000000002</v>
      </c>
      <c r="R1794" s="20">
        <f>SUM(E1794/N1794)</f>
        <v>109.93525179856115</v>
      </c>
      <c r="S1794" t="s">
        <v>8338</v>
      </c>
      <c r="T1794" t="s">
        <v>8339</v>
      </c>
    </row>
    <row r="1795" spans="1:20" ht="16.5" customHeight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>(((I1795/60)/60)/24)+DATE(1970,1,1)</f>
        <v>41970.933333333334</v>
      </c>
      <c r="K1795">
        <v>1414531440</v>
      </c>
      <c r="L1795" s="14">
        <f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>SUM(E1795/D1795)*100</f>
        <v>1.3333333333333335</v>
      </c>
      <c r="R1795" s="20">
        <f>SUM(E1795/N1795)</f>
        <v>20</v>
      </c>
      <c r="S1795" t="s">
        <v>8338</v>
      </c>
      <c r="T1795" t="s">
        <v>8339</v>
      </c>
    </row>
    <row r="1796" spans="1:20" ht="16.5" customHeight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>(((I1796/60)/60)/24)+DATE(1970,1,1)</f>
        <v>42046.551180555558</v>
      </c>
      <c r="K1796">
        <v>1420636422</v>
      </c>
      <c r="L1796" s="14">
        <f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>SUM(E1796/D1796)*100</f>
        <v>11.077777777777778</v>
      </c>
      <c r="R1796" s="20">
        <f>SUM(E1796/N1796)</f>
        <v>55.388888888888886</v>
      </c>
      <c r="S1796" t="s">
        <v>8338</v>
      </c>
      <c r="T1796" t="s">
        <v>8339</v>
      </c>
    </row>
    <row r="1797" spans="1:20" ht="16.5" customHeight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>(((I1797/60)/60)/24)+DATE(1970,1,1)</f>
        <v>42657.666666666672</v>
      </c>
      <c r="K1797">
        <v>1473922541</v>
      </c>
      <c r="L1797" s="14">
        <f>(((K1797/60)/60)/24)+DATE(1970,1,1)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>SUM(E1797/D1797)*100</f>
        <v>38.735714285714288</v>
      </c>
      <c r="R1797" s="20">
        <f>SUM(E1797/N1797)</f>
        <v>133.90123456790124</v>
      </c>
      <c r="S1797" t="s">
        <v>8338</v>
      </c>
      <c r="T1797" t="s">
        <v>8339</v>
      </c>
    </row>
    <row r="1798" spans="1:20" ht="16.5" customHeight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>(((I1798/60)/60)/24)+DATE(1970,1,1)</f>
        <v>42575.439421296294</v>
      </c>
      <c r="K1798">
        <v>1464172366</v>
      </c>
      <c r="L1798" s="14">
        <f>(((K1798/60)/60)/24)+DATE(1970,1,1)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>SUM(E1798/D1798)*100</f>
        <v>22.05263157894737</v>
      </c>
      <c r="R1798" s="20">
        <f>SUM(E1798/N1798)</f>
        <v>48.720930232558139</v>
      </c>
      <c r="S1798" t="s">
        <v>8338</v>
      </c>
      <c r="T1798" t="s">
        <v>8339</v>
      </c>
    </row>
    <row r="1799" spans="1:20" ht="16.5" customHeight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>(((I1799/60)/60)/24)+DATE(1970,1,1)</f>
        <v>42719.56931712963</v>
      </c>
      <c r="K1799">
        <v>1479217189</v>
      </c>
      <c r="L1799" s="14">
        <f>(((K1799/60)/60)/24)+DATE(1970,1,1)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>SUM(E1799/D1799)*100</f>
        <v>67.55</v>
      </c>
      <c r="R1799" s="20">
        <f>SUM(E1799/N1799)</f>
        <v>48.25</v>
      </c>
      <c r="S1799" t="s">
        <v>8338</v>
      </c>
      <c r="T1799" t="s">
        <v>8339</v>
      </c>
    </row>
    <row r="1800" spans="1:20" ht="16.5" customHeight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>(((I1800/60)/60)/24)+DATE(1970,1,1)</f>
        <v>42404.32677083333</v>
      </c>
      <c r="K1800">
        <v>1449388233</v>
      </c>
      <c r="L1800" s="14">
        <f>(((K1800/60)/60)/24)+DATE(1970,1,1)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>SUM(E1800/D1800)*100</f>
        <v>13.637499999999999</v>
      </c>
      <c r="R1800" s="20">
        <f>SUM(E1800/N1800)</f>
        <v>58.972972972972975</v>
      </c>
      <c r="S1800" t="s">
        <v>8338</v>
      </c>
      <c r="T1800" t="s">
        <v>8339</v>
      </c>
    </row>
    <row r="1801" spans="1:20" ht="16.5" customHeight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>(((I1801/60)/60)/24)+DATE(1970,1,1)</f>
        <v>41954.884351851855</v>
      </c>
      <c r="K1801">
        <v>1414008808</v>
      </c>
      <c r="L1801" s="14">
        <f>(((K1801/60)/60)/24)+DATE(1970,1,1)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>SUM(E1801/D1801)*100</f>
        <v>1.7457500000000001</v>
      </c>
      <c r="R1801" s="20">
        <f>SUM(E1801/N1801)</f>
        <v>11.638333333333334</v>
      </c>
      <c r="S1801" t="s">
        <v>8338</v>
      </c>
      <c r="T1801" t="s">
        <v>8339</v>
      </c>
    </row>
    <row r="1802" spans="1:20" ht="16.5" customHeight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>(((I1802/60)/60)/24)+DATE(1970,1,1)</f>
        <v>42653.606134259258</v>
      </c>
      <c r="K1802">
        <v>1473517970</v>
      </c>
      <c r="L1802" s="14">
        <f>(((K1802/60)/60)/24)+DATE(1970,1,1)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>SUM(E1802/D1802)*100</f>
        <v>20.44963251188932</v>
      </c>
      <c r="R1802" s="20">
        <f>SUM(E1802/N1802)</f>
        <v>83.716814159292042</v>
      </c>
      <c r="S1802" t="s">
        <v>8338</v>
      </c>
      <c r="T1802" t="s">
        <v>8339</v>
      </c>
    </row>
    <row r="1803" spans="1:20" ht="16.5" customHeight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>(((I1803/60)/60)/24)+DATE(1970,1,1)</f>
        <v>42353.506944444445</v>
      </c>
      <c r="K1803">
        <v>1447429868</v>
      </c>
      <c r="L1803" s="14">
        <f>(((K1803/60)/60)/24)+DATE(1970,1,1)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>SUM(E1803/D1803)*100</f>
        <v>13.852941176470587</v>
      </c>
      <c r="R1803" s="20">
        <f>SUM(E1803/N1803)</f>
        <v>63.648648648648646</v>
      </c>
      <c r="S1803" t="s">
        <v>8338</v>
      </c>
      <c r="T1803" t="s">
        <v>8339</v>
      </c>
    </row>
    <row r="1804" spans="1:20" ht="16.5" customHeight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>(((I1804/60)/60)/24)+DATE(1970,1,1)</f>
        <v>42182.915972222225</v>
      </c>
      <c r="K1804">
        <v>1433416830</v>
      </c>
      <c r="L1804" s="14">
        <f>(((K1804/60)/60)/24)+DATE(1970,1,1)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>SUM(E1804/D1804)*100</f>
        <v>48.485714285714288</v>
      </c>
      <c r="R1804" s="20">
        <f>SUM(E1804/N1804)</f>
        <v>94.277777777777771</v>
      </c>
      <c r="S1804" t="s">
        <v>8338</v>
      </c>
      <c r="T1804" t="s">
        <v>8339</v>
      </c>
    </row>
    <row r="1805" spans="1:20" ht="16.5" customHeight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>(((I1805/60)/60)/24)+DATE(1970,1,1)</f>
        <v>42049.071550925932</v>
      </c>
      <c r="K1805">
        <v>1421199782</v>
      </c>
      <c r="L1805" s="14">
        <f>(((K1805/60)/60)/24)+DATE(1970,1,1)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>SUM(E1805/D1805)*100</f>
        <v>30.8</v>
      </c>
      <c r="R1805" s="20">
        <f>SUM(E1805/N1805)</f>
        <v>71.86666666666666</v>
      </c>
      <c r="S1805" t="s">
        <v>8338</v>
      </c>
      <c r="T1805" t="s">
        <v>8339</v>
      </c>
    </row>
    <row r="1806" spans="1:20" ht="16.5" customHeight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>(((I1806/60)/60)/24)+DATE(1970,1,1)</f>
        <v>42322.719953703709</v>
      </c>
      <c r="K1806">
        <v>1444061804</v>
      </c>
      <c r="L1806" s="14">
        <f>(((K1806/60)/60)/24)+DATE(1970,1,1)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>SUM(E1806/D1806)*100</f>
        <v>35.174193548387095</v>
      </c>
      <c r="R1806" s="20">
        <f>SUM(E1806/N1806)</f>
        <v>104.84615384615384</v>
      </c>
      <c r="S1806" t="s">
        <v>8338</v>
      </c>
      <c r="T1806" t="s">
        <v>8339</v>
      </c>
    </row>
    <row r="1807" spans="1:20" ht="16.5" customHeight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>(((I1807/60)/60)/24)+DATE(1970,1,1)</f>
        <v>42279.75</v>
      </c>
      <c r="K1807">
        <v>1441048658</v>
      </c>
      <c r="L1807" s="14">
        <f>(((K1807/60)/60)/24)+DATE(1970,1,1)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>SUM(E1807/D1807)*100</f>
        <v>36.404444444444444</v>
      </c>
      <c r="R1807" s="20">
        <f>SUM(E1807/N1807)</f>
        <v>67.139344262295083</v>
      </c>
      <c r="S1807" t="s">
        <v>8338</v>
      </c>
      <c r="T1807" t="s">
        <v>8339</v>
      </c>
    </row>
    <row r="1808" spans="1:20" ht="16.5" customHeight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>(((I1808/60)/60)/24)+DATE(1970,1,1)</f>
        <v>41912.638298611113</v>
      </c>
      <c r="K1808">
        <v>1409066349</v>
      </c>
      <c r="L1808" s="14">
        <f>(((K1808/60)/60)/24)+DATE(1970,1,1)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>SUM(E1808/D1808)*100</f>
        <v>2.9550000000000001</v>
      </c>
      <c r="R1808" s="20">
        <f>SUM(E1808/N1808)</f>
        <v>73.875</v>
      </c>
      <c r="S1808" t="s">
        <v>8338</v>
      </c>
      <c r="T1808" t="s">
        <v>8339</v>
      </c>
    </row>
    <row r="1809" spans="1:20" ht="16.5" customHeight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>(((I1809/60)/60)/24)+DATE(1970,1,1)</f>
        <v>41910.068437499998</v>
      </c>
      <c r="K1809">
        <v>1409276313</v>
      </c>
      <c r="L1809" s="14">
        <f>(((K1809/60)/60)/24)+DATE(1970,1,1)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>SUM(E1809/D1809)*100</f>
        <v>11.06</v>
      </c>
      <c r="R1809" s="20">
        <f>SUM(E1809/N1809)</f>
        <v>69.125</v>
      </c>
      <c r="S1809" t="s">
        <v>8338</v>
      </c>
      <c r="T1809" t="s">
        <v>8339</v>
      </c>
    </row>
    <row r="1810" spans="1:20" ht="16.5" customHeight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>(((I1810/60)/60)/24)+DATE(1970,1,1)</f>
        <v>42777.680902777778</v>
      </c>
      <c r="K1810">
        <v>1483806030</v>
      </c>
      <c r="L1810" s="14">
        <f>(((K1810/60)/60)/24)+DATE(1970,1,1)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>SUM(E1810/D1810)*100</f>
        <v>41.407142857142858</v>
      </c>
      <c r="R1810" s="20">
        <f>SUM(E1810/N1810)</f>
        <v>120.77083333333333</v>
      </c>
      <c r="S1810" t="s">
        <v>8338</v>
      </c>
      <c r="T1810" t="s">
        <v>8339</v>
      </c>
    </row>
    <row r="1811" spans="1:20" ht="16.5" customHeight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>(((I1811/60)/60)/24)+DATE(1970,1,1)</f>
        <v>42064.907858796301</v>
      </c>
      <c r="K1811">
        <v>1422222439</v>
      </c>
      <c r="L1811" s="14">
        <f>(((K1811/60)/60)/24)+DATE(1970,1,1)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>SUM(E1811/D1811)*100</f>
        <v>10.857142857142858</v>
      </c>
      <c r="R1811" s="20">
        <f>SUM(E1811/N1811)</f>
        <v>42.222222222222221</v>
      </c>
      <c r="S1811" t="s">
        <v>8338</v>
      </c>
      <c r="T1811" t="s">
        <v>8339</v>
      </c>
    </row>
    <row r="1812" spans="1:20" ht="16.5" customHeight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>(((I1812/60)/60)/24)+DATE(1970,1,1)</f>
        <v>41872.91002314815</v>
      </c>
      <c r="K1812">
        <v>1407621026</v>
      </c>
      <c r="L1812" s="14">
        <f>(((K1812/60)/60)/24)+DATE(1970,1,1)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>SUM(E1812/D1812)*100</f>
        <v>3.3333333333333335</v>
      </c>
      <c r="R1812" s="20">
        <f>SUM(E1812/N1812)</f>
        <v>7.5</v>
      </c>
      <c r="S1812" t="s">
        <v>8338</v>
      </c>
      <c r="T1812" t="s">
        <v>8339</v>
      </c>
    </row>
    <row r="1813" spans="1:20" ht="16.5" customHeight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>(((I1813/60)/60)/24)+DATE(1970,1,1)</f>
        <v>41936.166666666664</v>
      </c>
      <c r="K1813">
        <v>1408962270</v>
      </c>
      <c r="L1813" s="14">
        <f>(((K1813/60)/60)/24)+DATE(1970,1,1)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>SUM(E1813/D1813)*100</f>
        <v>7.407407407407407E-2</v>
      </c>
      <c r="R1813" s="20">
        <f>SUM(E1813/N1813)</f>
        <v>1.5384615384615385</v>
      </c>
      <c r="S1813" t="s">
        <v>8338</v>
      </c>
      <c r="T1813" t="s">
        <v>8339</v>
      </c>
    </row>
    <row r="1814" spans="1:20" ht="16.5" customHeight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>(((I1814/60)/60)/24)+DATE(1970,1,1)</f>
        <v>42554.318703703699</v>
      </c>
      <c r="K1814">
        <v>1464939536</v>
      </c>
      <c r="L1814" s="14">
        <f>(((K1814/60)/60)/24)+DATE(1970,1,1)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>SUM(E1814/D1814)*100</f>
        <v>13.307692307692307</v>
      </c>
      <c r="R1814" s="20">
        <f>SUM(E1814/N1814)</f>
        <v>37.608695652173914</v>
      </c>
      <c r="S1814" t="s">
        <v>8338</v>
      </c>
      <c r="T1814" t="s">
        <v>8339</v>
      </c>
    </row>
    <row r="1815" spans="1:20" ht="16.5" customHeight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>(((I1815/60)/60)/24)+DATE(1970,1,1)</f>
        <v>41859.889027777775</v>
      </c>
      <c r="K1815">
        <v>1404940812</v>
      </c>
      <c r="L1815" s="14">
        <f>(((K1815/60)/60)/24)+DATE(1970,1,1)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>SUM(E1815/D1815)*100</f>
        <v>0</v>
      </c>
      <c r="R1815" s="20" t="e">
        <f>SUM(E1815/N1815)</f>
        <v>#DIV/0!</v>
      </c>
      <c r="S1815" t="s">
        <v>8338</v>
      </c>
      <c r="T1815" t="s">
        <v>8339</v>
      </c>
    </row>
    <row r="1816" spans="1:20" ht="16.5" customHeight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>(((I1816/60)/60)/24)+DATE(1970,1,1)</f>
        <v>42063.314074074078</v>
      </c>
      <c r="K1816">
        <v>1422516736</v>
      </c>
      <c r="L1816" s="14">
        <f>(((K1816/60)/60)/24)+DATE(1970,1,1)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>SUM(E1816/D1816)*100</f>
        <v>49.183333333333337</v>
      </c>
      <c r="R1816" s="20">
        <f>SUM(E1816/N1816)</f>
        <v>42.157142857142858</v>
      </c>
      <c r="S1816" t="s">
        <v>8338</v>
      </c>
      <c r="T1816" t="s">
        <v>8339</v>
      </c>
    </row>
    <row r="1817" spans="1:20" ht="16.5" customHeight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>(((I1817/60)/60)/24)+DATE(1970,1,1)</f>
        <v>42186.906678240746</v>
      </c>
      <c r="K1817">
        <v>1434577537</v>
      </c>
      <c r="L1817" s="14">
        <f>(((K1817/60)/60)/24)+DATE(1970,1,1)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>SUM(E1817/D1817)*100</f>
        <v>0</v>
      </c>
      <c r="R1817" s="20" t="e">
        <f>SUM(E1817/N1817)</f>
        <v>#DIV/0!</v>
      </c>
      <c r="S1817" t="s">
        <v>8338</v>
      </c>
      <c r="T1817" t="s">
        <v>8339</v>
      </c>
    </row>
    <row r="1818" spans="1:20" ht="16.5" customHeight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>(((I1818/60)/60)/24)+DATE(1970,1,1)</f>
        <v>42576.791666666672</v>
      </c>
      <c r="K1818">
        <v>1467061303</v>
      </c>
      <c r="L1818" s="14">
        <f>(((K1818/60)/60)/24)+DATE(1970,1,1)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>SUM(E1818/D1818)*100</f>
        <v>2.036</v>
      </c>
      <c r="R1818" s="20">
        <f>SUM(E1818/N1818)</f>
        <v>84.833333333333329</v>
      </c>
      <c r="S1818" t="s">
        <v>8338</v>
      </c>
      <c r="T1818" t="s">
        <v>8339</v>
      </c>
    </row>
    <row r="1819" spans="1:20" ht="16.5" customHeight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>(((I1819/60)/60)/24)+DATE(1970,1,1)</f>
        <v>42765.290972222225</v>
      </c>
      <c r="K1819">
        <v>1480607607</v>
      </c>
      <c r="L1819" s="14">
        <f>(((K1819/60)/60)/24)+DATE(1970,1,1)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>SUM(E1819/D1819)*100</f>
        <v>52.327777777777776</v>
      </c>
      <c r="R1819" s="20">
        <f>SUM(E1819/N1819)</f>
        <v>94.19</v>
      </c>
      <c r="S1819" t="s">
        <v>8338</v>
      </c>
      <c r="T1819" t="s">
        <v>8339</v>
      </c>
    </row>
    <row r="1820" spans="1:20" ht="16.5" customHeight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>(((I1820/60)/60)/24)+DATE(1970,1,1)</f>
        <v>42097.192708333328</v>
      </c>
      <c r="K1820">
        <v>1425447450</v>
      </c>
      <c r="L1820" s="14">
        <f>(((K1820/60)/60)/24)+DATE(1970,1,1)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>SUM(E1820/D1820)*100</f>
        <v>0</v>
      </c>
      <c r="R1820" s="20" t="e">
        <f>SUM(E1820/N1820)</f>
        <v>#DIV/0!</v>
      </c>
      <c r="S1820" t="s">
        <v>8338</v>
      </c>
      <c r="T1820" t="s">
        <v>8339</v>
      </c>
    </row>
    <row r="1821" spans="1:20" ht="16.5" customHeight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>(((I1821/60)/60)/24)+DATE(1970,1,1)</f>
        <v>41850.752268518518</v>
      </c>
      <c r="K1821">
        <v>1404151396</v>
      </c>
      <c r="L1821" s="14">
        <f>(((K1821/60)/60)/24)+DATE(1970,1,1)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>SUM(E1821/D1821)*100</f>
        <v>2.083333333333333</v>
      </c>
      <c r="R1821" s="20">
        <f>SUM(E1821/N1821)</f>
        <v>6.25</v>
      </c>
      <c r="S1821" t="s">
        <v>8338</v>
      </c>
      <c r="T1821" t="s">
        <v>8339</v>
      </c>
    </row>
    <row r="1822" spans="1:20" ht="16.5" customHeight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>(((I1822/60)/60)/24)+DATE(1970,1,1)</f>
        <v>42095.042708333334</v>
      </c>
      <c r="K1822">
        <v>1425261690</v>
      </c>
      <c r="L1822" s="14">
        <f>(((K1822/60)/60)/24)+DATE(1970,1,1)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>SUM(E1822/D1822)*100</f>
        <v>6.565384615384616</v>
      </c>
      <c r="R1822" s="20">
        <f>SUM(E1822/N1822)</f>
        <v>213.375</v>
      </c>
      <c r="S1822" t="s">
        <v>8338</v>
      </c>
      <c r="T1822" t="s">
        <v>8339</v>
      </c>
    </row>
    <row r="1823" spans="1:20" ht="16.5" customHeight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>(((I1823/60)/60)/24)+DATE(1970,1,1)</f>
        <v>40971.319062499999</v>
      </c>
      <c r="K1823">
        <v>1326872367</v>
      </c>
      <c r="L1823" s="14">
        <f>(((K1823/60)/60)/24)+DATE(1970,1,1)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>SUM(E1823/D1823)*100</f>
        <v>134.88999999999999</v>
      </c>
      <c r="R1823" s="20">
        <f>SUM(E1823/N1823)</f>
        <v>59.162280701754383</v>
      </c>
      <c r="S1823" t="s">
        <v>8325</v>
      </c>
      <c r="T1823" t="s">
        <v>8326</v>
      </c>
    </row>
    <row r="1824" spans="1:20" ht="16.5" customHeight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>(((I1824/60)/60)/24)+DATE(1970,1,1)</f>
        <v>41670.792361111111</v>
      </c>
      <c r="K1824">
        <v>1388084862</v>
      </c>
      <c r="L1824" s="14">
        <f>(((K1824/60)/60)/24)+DATE(1970,1,1)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>SUM(E1824/D1824)*100</f>
        <v>100</v>
      </c>
      <c r="R1824" s="20">
        <f>SUM(E1824/N1824)</f>
        <v>27.272727272727273</v>
      </c>
      <c r="S1824" t="s">
        <v>8325</v>
      </c>
      <c r="T1824" t="s">
        <v>8326</v>
      </c>
    </row>
    <row r="1825" spans="1:20" ht="16.5" customHeight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>(((I1825/60)/60)/24)+DATE(1970,1,1)</f>
        <v>41206.684907407405</v>
      </c>
      <c r="K1825">
        <v>1348503976</v>
      </c>
      <c r="L1825" s="14">
        <f>(((K1825/60)/60)/24)+DATE(1970,1,1)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>SUM(E1825/D1825)*100</f>
        <v>115.85714285714286</v>
      </c>
      <c r="R1825" s="20">
        <f>SUM(E1825/N1825)</f>
        <v>24.575757575757574</v>
      </c>
      <c r="S1825" t="s">
        <v>8325</v>
      </c>
      <c r="T1825" t="s">
        <v>8326</v>
      </c>
    </row>
    <row r="1826" spans="1:20" ht="16.5" customHeight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>(((I1826/60)/60)/24)+DATE(1970,1,1)</f>
        <v>41647.088888888888</v>
      </c>
      <c r="K1826">
        <v>1387403967</v>
      </c>
      <c r="L1826" s="14">
        <f>(((K1826/60)/60)/24)+DATE(1970,1,1)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>SUM(E1826/D1826)*100</f>
        <v>100.06666666666666</v>
      </c>
      <c r="R1826" s="20">
        <f>SUM(E1826/N1826)</f>
        <v>75.05</v>
      </c>
      <c r="S1826" t="s">
        <v>8325</v>
      </c>
      <c r="T1826" t="s">
        <v>8326</v>
      </c>
    </row>
    <row r="1827" spans="1:20" ht="16.5" customHeight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>(((I1827/60)/60)/24)+DATE(1970,1,1)</f>
        <v>41466.83452546296</v>
      </c>
      <c r="K1827">
        <v>1371585703</v>
      </c>
      <c r="L1827" s="14">
        <f>(((K1827/60)/60)/24)+DATE(1970,1,1)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>SUM(E1827/D1827)*100</f>
        <v>105.05</v>
      </c>
      <c r="R1827" s="20">
        <f>SUM(E1827/N1827)</f>
        <v>42.02</v>
      </c>
      <c r="S1827" t="s">
        <v>8325</v>
      </c>
      <c r="T1827" t="s">
        <v>8326</v>
      </c>
    </row>
    <row r="1828" spans="1:20" ht="16.5" customHeight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>(((I1828/60)/60)/24)+DATE(1970,1,1)</f>
        <v>41687.923807870371</v>
      </c>
      <c r="K1828">
        <v>1390083017</v>
      </c>
      <c r="L1828" s="14">
        <f>(((K1828/60)/60)/24)+DATE(1970,1,1)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>SUM(E1828/D1828)*100</f>
        <v>101</v>
      </c>
      <c r="R1828" s="20">
        <f>SUM(E1828/N1828)</f>
        <v>53.157894736842103</v>
      </c>
      <c r="S1828" t="s">
        <v>8325</v>
      </c>
      <c r="T1828" t="s">
        <v>8326</v>
      </c>
    </row>
    <row r="1829" spans="1:20" ht="16.5" customHeight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>(((I1829/60)/60)/24)+DATE(1970,1,1)</f>
        <v>40605.325937499998</v>
      </c>
      <c r="K1829">
        <v>1294818561</v>
      </c>
      <c r="L1829" s="14">
        <f>(((K1829/60)/60)/24)+DATE(1970,1,1)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>SUM(E1829/D1829)*100</f>
        <v>100.66250000000001</v>
      </c>
      <c r="R1829" s="20">
        <f>SUM(E1829/N1829)</f>
        <v>83.885416666666671</v>
      </c>
      <c r="S1829" t="s">
        <v>8325</v>
      </c>
      <c r="T1829" t="s">
        <v>8326</v>
      </c>
    </row>
    <row r="1830" spans="1:20" ht="16.5" customHeight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>(((I1830/60)/60)/24)+DATE(1970,1,1)</f>
        <v>41768.916666666664</v>
      </c>
      <c r="K1830">
        <v>1396906530</v>
      </c>
      <c r="L1830" s="14">
        <f>(((K1830/60)/60)/24)+DATE(1970,1,1)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>SUM(E1830/D1830)*100</f>
        <v>100.16000000000001</v>
      </c>
      <c r="R1830" s="20">
        <f>SUM(E1830/N1830)</f>
        <v>417.33333333333331</v>
      </c>
      <c r="S1830" t="s">
        <v>8325</v>
      </c>
      <c r="T1830" t="s">
        <v>8326</v>
      </c>
    </row>
    <row r="1831" spans="1:20" ht="16.5" customHeight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>(((I1831/60)/60)/24)+DATE(1970,1,1)</f>
        <v>40564.916666666664</v>
      </c>
      <c r="K1831">
        <v>1291428371</v>
      </c>
      <c r="L1831" s="14">
        <f>(((K1831/60)/60)/24)+DATE(1970,1,1)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>SUM(E1831/D1831)*100</f>
        <v>166.68333333333334</v>
      </c>
      <c r="R1831" s="20">
        <f>SUM(E1831/N1831)</f>
        <v>75.765151515151516</v>
      </c>
      <c r="S1831" t="s">
        <v>8325</v>
      </c>
      <c r="T1831" t="s">
        <v>8326</v>
      </c>
    </row>
    <row r="1832" spans="1:20" ht="16.5" customHeight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>(((I1832/60)/60)/24)+DATE(1970,1,1)</f>
        <v>41694.684108796297</v>
      </c>
      <c r="K1832">
        <v>1390667107</v>
      </c>
      <c r="L1832" s="14">
        <f>(((K1832/60)/60)/24)+DATE(1970,1,1)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>SUM(E1832/D1832)*100</f>
        <v>101.53333333333335</v>
      </c>
      <c r="R1832" s="20">
        <f>SUM(E1832/N1832)</f>
        <v>67.389380530973455</v>
      </c>
      <c r="S1832" t="s">
        <v>8325</v>
      </c>
      <c r="T1832" t="s">
        <v>8326</v>
      </c>
    </row>
    <row r="1833" spans="1:20" ht="16.5" customHeight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>(((I1833/60)/60)/24)+DATE(1970,1,1)</f>
        <v>41041.996099537035</v>
      </c>
      <c r="K1833">
        <v>1335570863</v>
      </c>
      <c r="L1833" s="14">
        <f>(((K1833/60)/60)/24)+DATE(1970,1,1)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>SUM(E1833/D1833)*100</f>
        <v>103</v>
      </c>
      <c r="R1833" s="20">
        <f>SUM(E1833/N1833)</f>
        <v>73.571428571428569</v>
      </c>
      <c r="S1833" t="s">
        <v>8325</v>
      </c>
      <c r="T1833" t="s">
        <v>8326</v>
      </c>
    </row>
    <row r="1834" spans="1:20" ht="16.5" customHeight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>(((I1834/60)/60)/24)+DATE(1970,1,1)</f>
        <v>40606.539664351854</v>
      </c>
      <c r="K1834">
        <v>1296651427</v>
      </c>
      <c r="L1834" s="14">
        <f>(((K1834/60)/60)/24)+DATE(1970,1,1)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>SUM(E1834/D1834)*100</f>
        <v>142.85714285714286</v>
      </c>
      <c r="R1834" s="20">
        <f>SUM(E1834/N1834)</f>
        <v>25</v>
      </c>
      <c r="S1834" t="s">
        <v>8325</v>
      </c>
      <c r="T1834" t="s">
        <v>8326</v>
      </c>
    </row>
    <row r="1835" spans="1:20" ht="16.5" customHeight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>(((I1835/60)/60)/24)+DATE(1970,1,1)</f>
        <v>41335.332638888889</v>
      </c>
      <c r="K1835">
        <v>1359421403</v>
      </c>
      <c r="L1835" s="14">
        <f>(((K1835/60)/60)/24)+DATE(1970,1,1)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>SUM(E1835/D1835)*100</f>
        <v>262.5</v>
      </c>
      <c r="R1835" s="20">
        <f>SUM(E1835/N1835)</f>
        <v>42</v>
      </c>
      <c r="S1835" t="s">
        <v>8325</v>
      </c>
      <c r="T1835" t="s">
        <v>8326</v>
      </c>
    </row>
    <row r="1836" spans="1:20" ht="16.5" customHeight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>(((I1836/60)/60)/24)+DATE(1970,1,1)</f>
        <v>42028.964062500003</v>
      </c>
      <c r="K1836">
        <v>1418684895</v>
      </c>
      <c r="L1836" s="14">
        <f>(((K1836/60)/60)/24)+DATE(1970,1,1)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>SUM(E1836/D1836)*100</f>
        <v>118.05000000000001</v>
      </c>
      <c r="R1836" s="20">
        <f>SUM(E1836/N1836)</f>
        <v>131.16666666666666</v>
      </c>
      <c r="S1836" t="s">
        <v>8325</v>
      </c>
      <c r="T1836" t="s">
        <v>8326</v>
      </c>
    </row>
    <row r="1837" spans="1:20" ht="16.5" customHeight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>(((I1837/60)/60)/24)+DATE(1970,1,1)</f>
        <v>42460.660543981481</v>
      </c>
      <c r="K1837">
        <v>1456851071</v>
      </c>
      <c r="L1837" s="14">
        <f>(((K1837/60)/60)/24)+DATE(1970,1,1)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>SUM(E1837/D1837)*100</f>
        <v>104</v>
      </c>
      <c r="R1837" s="20">
        <f>SUM(E1837/N1837)</f>
        <v>47.272727272727273</v>
      </c>
      <c r="S1837" t="s">
        <v>8325</v>
      </c>
      <c r="T1837" t="s">
        <v>8326</v>
      </c>
    </row>
    <row r="1838" spans="1:20" ht="16.5" customHeight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>(((I1838/60)/60)/24)+DATE(1970,1,1)</f>
        <v>41322.809363425928</v>
      </c>
      <c r="K1838">
        <v>1359660329</v>
      </c>
      <c r="L1838" s="14">
        <f>(((K1838/60)/60)/24)+DATE(1970,1,1)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>SUM(E1838/D1838)*100</f>
        <v>200.34</v>
      </c>
      <c r="R1838" s="20">
        <f>SUM(E1838/N1838)</f>
        <v>182.12727272727273</v>
      </c>
      <c r="S1838" t="s">
        <v>8325</v>
      </c>
      <c r="T1838" t="s">
        <v>8326</v>
      </c>
    </row>
    <row r="1839" spans="1:20" ht="16.5" customHeight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>(((I1839/60)/60)/24)+DATE(1970,1,1)</f>
        <v>40986.006192129629</v>
      </c>
      <c r="K1839">
        <v>1326848935</v>
      </c>
      <c r="L1839" s="14">
        <f>(((K1839/60)/60)/24)+DATE(1970,1,1)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>SUM(E1839/D1839)*100</f>
        <v>306.83333333333331</v>
      </c>
      <c r="R1839" s="20">
        <f>SUM(E1839/N1839)</f>
        <v>61.366666666666667</v>
      </c>
      <c r="S1839" t="s">
        <v>8325</v>
      </c>
      <c r="T1839" t="s">
        <v>8326</v>
      </c>
    </row>
    <row r="1840" spans="1:20" ht="16.5" customHeight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>(((I1840/60)/60)/24)+DATE(1970,1,1)</f>
        <v>40817.125</v>
      </c>
      <c r="K1840">
        <v>1314989557</v>
      </c>
      <c r="L1840" s="14">
        <f>(((K1840/60)/60)/24)+DATE(1970,1,1)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>SUM(E1840/D1840)*100</f>
        <v>100.149</v>
      </c>
      <c r="R1840" s="20">
        <f>SUM(E1840/N1840)</f>
        <v>35.767499999999998</v>
      </c>
      <c r="S1840" t="s">
        <v>8325</v>
      </c>
      <c r="T1840" t="s">
        <v>8326</v>
      </c>
    </row>
    <row r="1841" spans="1:20" ht="16.5" customHeight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>(((I1841/60)/60)/24)+DATE(1970,1,1)</f>
        <v>42644.722013888888</v>
      </c>
      <c r="K1841">
        <v>1472750382</v>
      </c>
      <c r="L1841" s="14">
        <f>(((K1841/60)/60)/24)+DATE(1970,1,1)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>SUM(E1841/D1841)*100</f>
        <v>205.29999999999998</v>
      </c>
      <c r="R1841" s="20">
        <f>SUM(E1841/N1841)</f>
        <v>45.62222222222222</v>
      </c>
      <c r="S1841" t="s">
        <v>8325</v>
      </c>
      <c r="T1841" t="s">
        <v>8326</v>
      </c>
    </row>
    <row r="1842" spans="1:20" ht="16.5" customHeight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>(((I1842/60)/60)/24)+DATE(1970,1,1)</f>
        <v>41401.207638888889</v>
      </c>
      <c r="K1842">
        <v>1366251510</v>
      </c>
      <c r="L1842" s="14">
        <f>(((K1842/60)/60)/24)+DATE(1970,1,1)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>SUM(E1842/D1842)*100</f>
        <v>108.88888888888889</v>
      </c>
      <c r="R1842" s="20">
        <f>SUM(E1842/N1842)</f>
        <v>75.384615384615387</v>
      </c>
      <c r="S1842" t="s">
        <v>8325</v>
      </c>
      <c r="T1842" t="s">
        <v>8326</v>
      </c>
    </row>
    <row r="1843" spans="1:20" ht="16.5" customHeight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>(((I1843/60)/60)/24)+DATE(1970,1,1)</f>
        <v>41779.207638888889</v>
      </c>
      <c r="K1843">
        <v>1397679445</v>
      </c>
      <c r="L1843" s="14">
        <f>(((K1843/60)/60)/24)+DATE(1970,1,1)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>SUM(E1843/D1843)*100</f>
        <v>101.75</v>
      </c>
      <c r="R1843" s="20">
        <f>SUM(E1843/N1843)</f>
        <v>50.875</v>
      </c>
      <c r="S1843" t="s">
        <v>8325</v>
      </c>
      <c r="T1843" t="s">
        <v>8326</v>
      </c>
    </row>
    <row r="1844" spans="1:20" ht="16.5" customHeight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>(((I1844/60)/60)/24)+DATE(1970,1,1)</f>
        <v>42065.249305555553</v>
      </c>
      <c r="K1844">
        <v>1422371381</v>
      </c>
      <c r="L1844" s="14">
        <f>(((K1844/60)/60)/24)+DATE(1970,1,1)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>SUM(E1844/D1844)*100</f>
        <v>125.25</v>
      </c>
      <c r="R1844" s="20">
        <f>SUM(E1844/N1844)</f>
        <v>119.28571428571429</v>
      </c>
      <c r="S1844" t="s">
        <v>8325</v>
      </c>
      <c r="T1844" t="s">
        <v>8326</v>
      </c>
    </row>
    <row r="1845" spans="1:20" ht="16.5" customHeight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>(((I1845/60)/60)/24)+DATE(1970,1,1)</f>
        <v>40594.994837962964</v>
      </c>
      <c r="K1845">
        <v>1295653954</v>
      </c>
      <c r="L1845" s="14">
        <f>(((K1845/60)/60)/24)+DATE(1970,1,1)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>SUM(E1845/D1845)*100</f>
        <v>124.0061</v>
      </c>
      <c r="R1845" s="20">
        <f>SUM(E1845/N1845)</f>
        <v>92.541865671641801</v>
      </c>
      <c r="S1845" t="s">
        <v>8325</v>
      </c>
      <c r="T1845" t="s">
        <v>8326</v>
      </c>
    </row>
    <row r="1846" spans="1:20" ht="16.5" customHeight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>(((I1846/60)/60)/24)+DATE(1970,1,1)</f>
        <v>40705.125</v>
      </c>
      <c r="K1846">
        <v>1304464914</v>
      </c>
      <c r="L1846" s="14">
        <f>(((K1846/60)/60)/24)+DATE(1970,1,1)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>SUM(E1846/D1846)*100</f>
        <v>101.4</v>
      </c>
      <c r="R1846" s="20">
        <f>SUM(E1846/N1846)</f>
        <v>76.05</v>
      </c>
      <c r="S1846" t="s">
        <v>8325</v>
      </c>
      <c r="T1846" t="s">
        <v>8326</v>
      </c>
    </row>
    <row r="1847" spans="1:20" ht="16.5" customHeight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>(((I1847/60)/60)/24)+DATE(1970,1,1)</f>
        <v>42538.204861111109</v>
      </c>
      <c r="K1847">
        <v>1464854398</v>
      </c>
      <c r="L1847" s="14">
        <f>(((K1847/60)/60)/24)+DATE(1970,1,1)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>SUM(E1847/D1847)*100</f>
        <v>100</v>
      </c>
      <c r="R1847" s="20">
        <f>SUM(E1847/N1847)</f>
        <v>52.631578947368418</v>
      </c>
      <c r="S1847" t="s">
        <v>8325</v>
      </c>
      <c r="T1847" t="s">
        <v>8326</v>
      </c>
    </row>
    <row r="1848" spans="1:20" ht="16.5" customHeight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>(((I1848/60)/60)/24)+DATE(1970,1,1)</f>
        <v>41258.650196759263</v>
      </c>
      <c r="K1848">
        <v>1352993777</v>
      </c>
      <c r="L1848" s="14">
        <f>(((K1848/60)/60)/24)+DATE(1970,1,1)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>SUM(E1848/D1848)*100</f>
        <v>137.92666666666668</v>
      </c>
      <c r="R1848" s="20">
        <f>SUM(E1848/N1848)</f>
        <v>98.990430622009569</v>
      </c>
      <c r="S1848" t="s">
        <v>8325</v>
      </c>
      <c r="T1848" t="s">
        <v>8326</v>
      </c>
    </row>
    <row r="1849" spans="1:20" ht="16.5" customHeight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>(((I1849/60)/60)/24)+DATE(1970,1,1)</f>
        <v>42115.236481481479</v>
      </c>
      <c r="K1849">
        <v>1427780432</v>
      </c>
      <c r="L1849" s="14">
        <f>(((K1849/60)/60)/24)+DATE(1970,1,1)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>SUM(E1849/D1849)*100</f>
        <v>120.88000000000001</v>
      </c>
      <c r="R1849" s="20">
        <f>SUM(E1849/N1849)</f>
        <v>79.526315789473685</v>
      </c>
      <c r="S1849" t="s">
        <v>8325</v>
      </c>
      <c r="T1849" t="s">
        <v>8326</v>
      </c>
    </row>
    <row r="1850" spans="1:20" ht="16.5" customHeight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>(((I1850/60)/60)/24)+DATE(1970,1,1)</f>
        <v>40755.290972222225</v>
      </c>
      <c r="K1850">
        <v>1306608888</v>
      </c>
      <c r="L1850" s="14">
        <f>(((K1850/60)/60)/24)+DATE(1970,1,1)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>SUM(E1850/D1850)*100</f>
        <v>107.36666666666667</v>
      </c>
      <c r="R1850" s="20">
        <f>SUM(E1850/N1850)</f>
        <v>134.20833333333334</v>
      </c>
      <c r="S1850" t="s">
        <v>8325</v>
      </c>
      <c r="T1850" t="s">
        <v>8326</v>
      </c>
    </row>
    <row r="1851" spans="1:20" ht="16.5" customHeight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>(((I1851/60)/60)/24)+DATE(1970,1,1)</f>
        <v>41199.845590277779</v>
      </c>
      <c r="K1851">
        <v>1347913059</v>
      </c>
      <c r="L1851" s="14">
        <f>(((K1851/60)/60)/24)+DATE(1970,1,1)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>SUM(E1851/D1851)*100</f>
        <v>100.33333333333334</v>
      </c>
      <c r="R1851" s="20">
        <f>SUM(E1851/N1851)</f>
        <v>37.625</v>
      </c>
      <c r="S1851" t="s">
        <v>8325</v>
      </c>
      <c r="T1851" t="s">
        <v>8326</v>
      </c>
    </row>
    <row r="1852" spans="1:20" ht="16.5" customHeight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>(((I1852/60)/60)/24)+DATE(1970,1,1)</f>
        <v>41830.959490740745</v>
      </c>
      <c r="K1852">
        <v>1402441300</v>
      </c>
      <c r="L1852" s="14">
        <f>(((K1852/60)/60)/24)+DATE(1970,1,1)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>SUM(E1852/D1852)*100</f>
        <v>101.52222222222223</v>
      </c>
      <c r="R1852" s="20">
        <f>SUM(E1852/N1852)</f>
        <v>51.044692737430168</v>
      </c>
      <c r="S1852" t="s">
        <v>8325</v>
      </c>
      <c r="T1852" t="s">
        <v>8326</v>
      </c>
    </row>
    <row r="1853" spans="1:20" ht="16.5" customHeight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>(((I1853/60)/60)/24)+DATE(1970,1,1)</f>
        <v>41848.041666666664</v>
      </c>
      <c r="K1853">
        <v>1404769538</v>
      </c>
      <c r="L1853" s="14">
        <f>(((K1853/60)/60)/24)+DATE(1970,1,1)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>SUM(E1853/D1853)*100</f>
        <v>100.07692307692308</v>
      </c>
      <c r="R1853" s="20">
        <f>SUM(E1853/N1853)</f>
        <v>50.03846153846154</v>
      </c>
      <c r="S1853" t="s">
        <v>8325</v>
      </c>
      <c r="T1853" t="s">
        <v>8326</v>
      </c>
    </row>
    <row r="1854" spans="1:20" ht="16.5" customHeight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>(((I1854/60)/60)/24)+DATE(1970,1,1)</f>
        <v>42119</v>
      </c>
      <c r="K1854">
        <v>1426703452</v>
      </c>
      <c r="L1854" s="14">
        <f>(((K1854/60)/60)/24)+DATE(1970,1,1)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>SUM(E1854/D1854)*100</f>
        <v>116.96666666666667</v>
      </c>
      <c r="R1854" s="20">
        <f>SUM(E1854/N1854)</f>
        <v>133.93129770992365</v>
      </c>
      <c r="S1854" t="s">
        <v>8325</v>
      </c>
      <c r="T1854" t="s">
        <v>8326</v>
      </c>
    </row>
    <row r="1855" spans="1:20" ht="16.5" customHeight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>(((I1855/60)/60)/24)+DATE(1970,1,1)</f>
        <v>41227.102048611108</v>
      </c>
      <c r="K1855">
        <v>1348536417</v>
      </c>
      <c r="L1855" s="14">
        <f>(((K1855/60)/60)/24)+DATE(1970,1,1)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>SUM(E1855/D1855)*100</f>
        <v>101.875</v>
      </c>
      <c r="R1855" s="20">
        <f>SUM(E1855/N1855)</f>
        <v>58.214285714285715</v>
      </c>
      <c r="S1855" t="s">
        <v>8325</v>
      </c>
      <c r="T1855" t="s">
        <v>8326</v>
      </c>
    </row>
    <row r="1856" spans="1:20" ht="16.5" customHeight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>(((I1856/60)/60)/24)+DATE(1970,1,1)</f>
        <v>41418.021261574075</v>
      </c>
      <c r="K1856">
        <v>1366763437</v>
      </c>
      <c r="L1856" s="14">
        <f>(((K1856/60)/60)/24)+DATE(1970,1,1)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>SUM(E1856/D1856)*100</f>
        <v>102.12366666666665</v>
      </c>
      <c r="R1856" s="20">
        <f>SUM(E1856/N1856)</f>
        <v>88.037643678160919</v>
      </c>
      <c r="S1856" t="s">
        <v>8325</v>
      </c>
      <c r="T1856" t="s">
        <v>8326</v>
      </c>
    </row>
    <row r="1857" spans="1:20" ht="16.5" customHeight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>(((I1857/60)/60)/24)+DATE(1970,1,1)</f>
        <v>41645.538657407407</v>
      </c>
      <c r="K1857">
        <v>1385124940</v>
      </c>
      <c r="L1857" s="14">
        <f>(((K1857/60)/60)/24)+DATE(1970,1,1)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>SUM(E1857/D1857)*100</f>
        <v>154.05897142857143</v>
      </c>
      <c r="R1857" s="20">
        <f>SUM(E1857/N1857)</f>
        <v>70.576753926701571</v>
      </c>
      <c r="S1857" t="s">
        <v>8325</v>
      </c>
      <c r="T1857" t="s">
        <v>8326</v>
      </c>
    </row>
    <row r="1858" spans="1:20" ht="16.5" customHeight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>(((I1858/60)/60)/24)+DATE(1970,1,1)</f>
        <v>41838.854999999996</v>
      </c>
      <c r="K1858">
        <v>1403901072</v>
      </c>
      <c r="L1858" s="14">
        <f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>SUM(E1858/D1858)*100</f>
        <v>101.25</v>
      </c>
      <c r="R1858" s="20">
        <f>SUM(E1858/N1858)</f>
        <v>53.289473684210527</v>
      </c>
      <c r="S1858" t="s">
        <v>8325</v>
      </c>
      <c r="T1858" t="s">
        <v>8326</v>
      </c>
    </row>
    <row r="1859" spans="1:20" ht="16.5" customHeight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>(((I1859/60)/60)/24)+DATE(1970,1,1)</f>
        <v>41894.76866898148</v>
      </c>
      <c r="K1859">
        <v>1407954413</v>
      </c>
      <c r="L1859" s="14">
        <f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>SUM(E1859/D1859)*100</f>
        <v>100</v>
      </c>
      <c r="R1859" s="20">
        <f>SUM(E1859/N1859)</f>
        <v>136.36363636363637</v>
      </c>
      <c r="S1859" t="s">
        <v>8325</v>
      </c>
      <c r="T1859" t="s">
        <v>8326</v>
      </c>
    </row>
    <row r="1860" spans="1:20" ht="16.5" customHeight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>(((I1860/60)/60)/24)+DATE(1970,1,1)</f>
        <v>40893.242141203707</v>
      </c>
      <c r="K1860">
        <v>1318826921</v>
      </c>
      <c r="L1860" s="14">
        <f>(((K1860/60)/60)/24)+DATE(1970,1,1)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>SUM(E1860/D1860)*100</f>
        <v>108.74800874800874</v>
      </c>
      <c r="R1860" s="20">
        <f>SUM(E1860/N1860)</f>
        <v>40.547315436241611</v>
      </c>
      <c r="S1860" t="s">
        <v>8325</v>
      </c>
      <c r="T1860" t="s">
        <v>8326</v>
      </c>
    </row>
    <row r="1861" spans="1:20" ht="16.5" customHeight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>(((I1861/60)/60)/24)+DATE(1970,1,1)</f>
        <v>40808.770011574074</v>
      </c>
      <c r="K1861">
        <v>1314124129</v>
      </c>
      <c r="L1861" s="14">
        <f>(((K1861/60)/60)/24)+DATE(1970,1,1)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>SUM(E1861/D1861)*100</f>
        <v>131.83333333333334</v>
      </c>
      <c r="R1861" s="20">
        <f>SUM(E1861/N1861)</f>
        <v>70.625</v>
      </c>
      <c r="S1861" t="s">
        <v>8325</v>
      </c>
      <c r="T1861" t="s">
        <v>8326</v>
      </c>
    </row>
    <row r="1862" spans="1:20" ht="16.5" customHeight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>(((I1862/60)/60)/24)+DATE(1970,1,1)</f>
        <v>41676.709305555552</v>
      </c>
      <c r="K1862">
        <v>1389891684</v>
      </c>
      <c r="L1862" s="14">
        <f>(((K1862/60)/60)/24)+DATE(1970,1,1)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>SUM(E1862/D1862)*100</f>
        <v>133.46666666666667</v>
      </c>
      <c r="R1862" s="20">
        <f>SUM(E1862/N1862)</f>
        <v>52.684210526315788</v>
      </c>
      <c r="S1862" t="s">
        <v>8325</v>
      </c>
      <c r="T1862" t="s">
        <v>8326</v>
      </c>
    </row>
    <row r="1863" spans="1:20" ht="16.5" customHeight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>(((I1863/60)/60)/24)+DATE(1970,1,1)</f>
        <v>42030.300243055557</v>
      </c>
      <c r="K1863">
        <v>1419664341</v>
      </c>
      <c r="L1863" s="14">
        <f>(((K1863/60)/60)/24)+DATE(1970,1,1)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>SUM(E1863/D1863)*100</f>
        <v>0</v>
      </c>
      <c r="R1863" s="20" t="e">
        <f>SUM(E1863/N1863)</f>
        <v>#DIV/0!</v>
      </c>
      <c r="S1863" t="s">
        <v>8333</v>
      </c>
      <c r="T1863" t="s">
        <v>8335</v>
      </c>
    </row>
    <row r="1864" spans="1:20" ht="16.5" customHeight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>(((I1864/60)/60)/24)+DATE(1970,1,1)</f>
        <v>42802.3125</v>
      </c>
      <c r="K1864">
        <v>1484912974</v>
      </c>
      <c r="L1864" s="14">
        <f>(((K1864/60)/60)/24)+DATE(1970,1,1)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>SUM(E1864/D1864)*100</f>
        <v>8.0833333333333321</v>
      </c>
      <c r="R1864" s="20">
        <f>SUM(E1864/N1864)</f>
        <v>90.9375</v>
      </c>
      <c r="S1864" t="s">
        <v>8333</v>
      </c>
      <c r="T1864" t="s">
        <v>8335</v>
      </c>
    </row>
    <row r="1865" spans="1:20" ht="16.5" customHeight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>(((I1865/60)/60)/24)+DATE(1970,1,1)</f>
        <v>41802.797280092593</v>
      </c>
      <c r="K1865">
        <v>1400008085</v>
      </c>
      <c r="L1865" s="14">
        <f>(((K1865/60)/60)/24)+DATE(1970,1,1)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>SUM(E1865/D1865)*100</f>
        <v>0.4</v>
      </c>
      <c r="R1865" s="20">
        <f>SUM(E1865/N1865)</f>
        <v>5</v>
      </c>
      <c r="S1865" t="s">
        <v>8333</v>
      </c>
      <c r="T1865" t="s">
        <v>8335</v>
      </c>
    </row>
    <row r="1866" spans="1:20" ht="16.5" customHeight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>(((I1866/60)/60)/24)+DATE(1970,1,1)</f>
        <v>41763.716435185182</v>
      </c>
      <c r="K1866">
        <v>1396631500</v>
      </c>
      <c r="L1866" s="14">
        <f>(((K1866/60)/60)/24)+DATE(1970,1,1)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>SUM(E1866/D1866)*100</f>
        <v>42.892307692307689</v>
      </c>
      <c r="R1866" s="20">
        <f>SUM(E1866/N1866)</f>
        <v>58.083333333333336</v>
      </c>
      <c r="S1866" t="s">
        <v>8333</v>
      </c>
      <c r="T1866" t="s">
        <v>8335</v>
      </c>
    </row>
    <row r="1867" spans="1:20" ht="16.5" customHeight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>(((I1867/60)/60)/24)+DATE(1970,1,1)</f>
        <v>42680.409108796302</v>
      </c>
      <c r="K1867">
        <v>1475398147</v>
      </c>
      <c r="L1867" s="14">
        <f>(((K1867/60)/60)/24)+DATE(1970,1,1)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>SUM(E1867/D1867)*100</f>
        <v>3.6363636363636364E-3</v>
      </c>
      <c r="R1867" s="20">
        <f>SUM(E1867/N1867)</f>
        <v>2</v>
      </c>
      <c r="S1867" t="s">
        <v>8333</v>
      </c>
      <c r="T1867" t="s">
        <v>8335</v>
      </c>
    </row>
    <row r="1868" spans="1:20" ht="16.5" customHeight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>(((I1868/60)/60)/24)+DATE(1970,1,1)</f>
        <v>42795.166666666672</v>
      </c>
      <c r="K1868">
        <v>1483768497</v>
      </c>
      <c r="L1868" s="14">
        <f>(((K1868/60)/60)/24)+DATE(1970,1,1)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>SUM(E1868/D1868)*100</f>
        <v>0.5</v>
      </c>
      <c r="R1868" s="20">
        <f>SUM(E1868/N1868)</f>
        <v>62.5</v>
      </c>
      <c r="S1868" t="s">
        <v>8333</v>
      </c>
      <c r="T1868" t="s">
        <v>8335</v>
      </c>
    </row>
    <row r="1869" spans="1:20" ht="16.5" customHeight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>(((I1869/60)/60)/24)+DATE(1970,1,1)</f>
        <v>42679.924907407403</v>
      </c>
      <c r="K1869">
        <v>1475791912</v>
      </c>
      <c r="L1869" s="14">
        <f>(((K1869/60)/60)/24)+DATE(1970,1,1)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>SUM(E1869/D1869)*100</f>
        <v>0.05</v>
      </c>
      <c r="R1869" s="20">
        <f>SUM(E1869/N1869)</f>
        <v>10</v>
      </c>
      <c r="S1869" t="s">
        <v>8333</v>
      </c>
      <c r="T1869" t="s">
        <v>8335</v>
      </c>
    </row>
    <row r="1870" spans="1:20" ht="16.5" customHeight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>(((I1870/60)/60)/24)+DATE(1970,1,1)</f>
        <v>42353.332638888889</v>
      </c>
      <c r="K1870">
        <v>1448044925</v>
      </c>
      <c r="L1870" s="14">
        <f>(((K1870/60)/60)/24)+DATE(1970,1,1)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>SUM(E1870/D1870)*100</f>
        <v>4.8680000000000003</v>
      </c>
      <c r="R1870" s="20">
        <f>SUM(E1870/N1870)</f>
        <v>71.588235294117652</v>
      </c>
      <c r="S1870" t="s">
        <v>8333</v>
      </c>
      <c r="T1870" t="s">
        <v>8335</v>
      </c>
    </row>
    <row r="1871" spans="1:20" ht="16.5" customHeight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>(((I1871/60)/60)/24)+DATE(1970,1,1)</f>
        <v>42739.002881944441</v>
      </c>
      <c r="K1871">
        <v>1480896249</v>
      </c>
      <c r="L1871" s="14">
        <f>(((K1871/60)/60)/24)+DATE(1970,1,1)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>SUM(E1871/D1871)*100</f>
        <v>0</v>
      </c>
      <c r="R1871" s="20" t="e">
        <f>SUM(E1871/N1871)</f>
        <v>#DIV/0!</v>
      </c>
      <c r="S1871" t="s">
        <v>8333</v>
      </c>
      <c r="T1871" t="s">
        <v>8335</v>
      </c>
    </row>
    <row r="1872" spans="1:20" ht="16.5" customHeight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>(((I1872/60)/60)/24)+DATE(1970,1,1)</f>
        <v>42400.178472222222</v>
      </c>
      <c r="K1872">
        <v>1451723535</v>
      </c>
      <c r="L1872" s="14">
        <f>(((K1872/60)/60)/24)+DATE(1970,1,1)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>SUM(E1872/D1872)*100</f>
        <v>10.314285714285715</v>
      </c>
      <c r="R1872" s="20">
        <f>SUM(E1872/N1872)</f>
        <v>32.81818181818182</v>
      </c>
      <c r="S1872" t="s">
        <v>8333</v>
      </c>
      <c r="T1872" t="s">
        <v>8335</v>
      </c>
    </row>
    <row r="1873" spans="1:20" ht="16.5" customHeight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>(((I1873/60)/60)/24)+DATE(1970,1,1)</f>
        <v>41963.825243055559</v>
      </c>
      <c r="K1873">
        <v>1413053301</v>
      </c>
      <c r="L1873" s="14">
        <f>(((K1873/60)/60)/24)+DATE(1970,1,1)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>SUM(E1873/D1873)*100</f>
        <v>71.784615384615378</v>
      </c>
      <c r="R1873" s="20">
        <f>SUM(E1873/N1873)</f>
        <v>49.11578947368421</v>
      </c>
      <c r="S1873" t="s">
        <v>8333</v>
      </c>
      <c r="T1873" t="s">
        <v>8335</v>
      </c>
    </row>
    <row r="1874" spans="1:20" ht="16.5" customHeight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>(((I1874/60)/60)/24)+DATE(1970,1,1)</f>
        <v>42185.129652777774</v>
      </c>
      <c r="K1874">
        <v>1433041602</v>
      </c>
      <c r="L1874" s="14">
        <f>(((K1874/60)/60)/24)+DATE(1970,1,1)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>SUM(E1874/D1874)*100</f>
        <v>1.06</v>
      </c>
      <c r="R1874" s="20">
        <f>SUM(E1874/N1874)</f>
        <v>16.307692307692307</v>
      </c>
      <c r="S1874" t="s">
        <v>8333</v>
      </c>
      <c r="T1874" t="s">
        <v>8335</v>
      </c>
    </row>
    <row r="1875" spans="1:20" ht="16.5" customHeight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>(((I1875/60)/60)/24)+DATE(1970,1,1)</f>
        <v>42193.697916666672</v>
      </c>
      <c r="K1875">
        <v>1433861210</v>
      </c>
      <c r="L1875" s="14">
        <f>(((K1875/60)/60)/24)+DATE(1970,1,1)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>SUM(E1875/D1875)*100</f>
        <v>0.44999999999999996</v>
      </c>
      <c r="R1875" s="20">
        <f>SUM(E1875/N1875)</f>
        <v>18</v>
      </c>
      <c r="S1875" t="s">
        <v>8333</v>
      </c>
      <c r="T1875" t="s">
        <v>8335</v>
      </c>
    </row>
    <row r="1876" spans="1:20" ht="16.5" customHeight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>(((I1876/60)/60)/24)+DATE(1970,1,1)</f>
        <v>42549.969131944439</v>
      </c>
      <c r="K1876">
        <v>1465427733</v>
      </c>
      <c r="L1876" s="14">
        <f>(((K1876/60)/60)/24)+DATE(1970,1,1)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>SUM(E1876/D1876)*100</f>
        <v>1.6250000000000001E-2</v>
      </c>
      <c r="R1876" s="20">
        <f>SUM(E1876/N1876)</f>
        <v>13</v>
      </c>
      <c r="S1876" t="s">
        <v>8333</v>
      </c>
      <c r="T1876" t="s">
        <v>8335</v>
      </c>
    </row>
    <row r="1877" spans="1:20" ht="16.5" customHeight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>(((I1877/60)/60)/24)+DATE(1970,1,1)</f>
        <v>42588.899398148147</v>
      </c>
      <c r="K1877">
        <v>1465335308</v>
      </c>
      <c r="L1877" s="14">
        <f>(((K1877/60)/60)/24)+DATE(1970,1,1)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>SUM(E1877/D1877)*100</f>
        <v>0.51</v>
      </c>
      <c r="R1877" s="20">
        <f>SUM(E1877/N1877)</f>
        <v>17</v>
      </c>
      <c r="S1877" t="s">
        <v>8333</v>
      </c>
      <c r="T1877" t="s">
        <v>8335</v>
      </c>
    </row>
    <row r="1878" spans="1:20" ht="16.5" customHeight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>(((I1878/60)/60)/24)+DATE(1970,1,1)</f>
        <v>41806.284780092588</v>
      </c>
      <c r="K1878">
        <v>1400309405</v>
      </c>
      <c r="L1878" s="14">
        <f>(((K1878/60)/60)/24)+DATE(1970,1,1)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>SUM(E1878/D1878)*100</f>
        <v>0</v>
      </c>
      <c r="R1878" s="20" t="e">
        <f>SUM(E1878/N1878)</f>
        <v>#DIV/0!</v>
      </c>
      <c r="S1878" t="s">
        <v>8333</v>
      </c>
      <c r="T1878" t="s">
        <v>8335</v>
      </c>
    </row>
    <row r="1879" spans="1:20" ht="16.5" customHeight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>(((I1879/60)/60)/24)+DATE(1970,1,1)</f>
        <v>42064.029224537036</v>
      </c>
      <c r="K1879">
        <v>1422664925</v>
      </c>
      <c r="L1879" s="14">
        <f>(((K1879/60)/60)/24)+DATE(1970,1,1)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>SUM(E1879/D1879)*100</f>
        <v>0</v>
      </c>
      <c r="R1879" s="20" t="e">
        <f>SUM(E1879/N1879)</f>
        <v>#DIV/0!</v>
      </c>
      <c r="S1879" t="s">
        <v>8333</v>
      </c>
      <c r="T1879" t="s">
        <v>8335</v>
      </c>
    </row>
    <row r="1880" spans="1:20" ht="16.5" customHeight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>(((I1880/60)/60)/24)+DATE(1970,1,1)</f>
        <v>41803.008738425924</v>
      </c>
      <c r="K1880">
        <v>1400026355</v>
      </c>
      <c r="L1880" s="14">
        <f>(((K1880/60)/60)/24)+DATE(1970,1,1)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>SUM(E1880/D1880)*100</f>
        <v>0</v>
      </c>
      <c r="R1880" s="20" t="e">
        <f>SUM(E1880/N1880)</f>
        <v>#DIV/0!</v>
      </c>
      <c r="S1880" t="s">
        <v>8333</v>
      </c>
      <c r="T1880" t="s">
        <v>8335</v>
      </c>
    </row>
    <row r="1881" spans="1:20" ht="16.5" customHeight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>(((I1881/60)/60)/24)+DATE(1970,1,1)</f>
        <v>42443.607974537037</v>
      </c>
      <c r="K1881">
        <v>1455377729</v>
      </c>
      <c r="L1881" s="14">
        <f>(((K1881/60)/60)/24)+DATE(1970,1,1)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>SUM(E1881/D1881)*100</f>
        <v>0.12</v>
      </c>
      <c r="R1881" s="20">
        <f>SUM(E1881/N1881)</f>
        <v>3</v>
      </c>
      <c r="S1881" t="s">
        <v>8333</v>
      </c>
      <c r="T1881" t="s">
        <v>8335</v>
      </c>
    </row>
    <row r="1882" spans="1:20" ht="16.5" customHeight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>(((I1882/60)/60)/24)+DATE(1970,1,1)</f>
        <v>42459.525231481486</v>
      </c>
      <c r="K1882">
        <v>1456839380</v>
      </c>
      <c r="L1882" s="14">
        <f>(((K1882/60)/60)/24)+DATE(1970,1,1)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>SUM(E1882/D1882)*100</f>
        <v>20.080000000000002</v>
      </c>
      <c r="R1882" s="20">
        <f>SUM(E1882/N1882)</f>
        <v>41.833333333333336</v>
      </c>
      <c r="S1882" t="s">
        <v>8333</v>
      </c>
      <c r="T1882" t="s">
        <v>8335</v>
      </c>
    </row>
    <row r="1883" spans="1:20" ht="16.5" customHeight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>(((I1883/60)/60)/24)+DATE(1970,1,1)</f>
        <v>42073.110983796301</v>
      </c>
      <c r="K1883">
        <v>1423366789</v>
      </c>
      <c r="L1883" s="14">
        <f>(((K1883/60)/60)/24)+DATE(1970,1,1)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>SUM(E1883/D1883)*100</f>
        <v>172.68449999999999</v>
      </c>
      <c r="R1883" s="20">
        <f>SUM(E1883/N1883)</f>
        <v>49.338428571428572</v>
      </c>
      <c r="S1883" t="s">
        <v>8325</v>
      </c>
      <c r="T1883" t="s">
        <v>8329</v>
      </c>
    </row>
    <row r="1884" spans="1:20" ht="16.5" customHeight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>(((I1884/60)/60)/24)+DATE(1970,1,1)</f>
        <v>41100.991666666669</v>
      </c>
      <c r="K1884">
        <v>1339109212</v>
      </c>
      <c r="L1884" s="14">
        <f>(((K1884/60)/60)/24)+DATE(1970,1,1)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>SUM(E1884/D1884)*100</f>
        <v>100.8955223880597</v>
      </c>
      <c r="R1884" s="20">
        <f>SUM(E1884/N1884)</f>
        <v>41.728395061728392</v>
      </c>
      <c r="S1884" t="s">
        <v>8325</v>
      </c>
      <c r="T1884" t="s">
        <v>8329</v>
      </c>
    </row>
    <row r="1885" spans="1:20" ht="16.5" customHeight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>(((I1885/60)/60)/24)+DATE(1970,1,1)</f>
        <v>41007.906342592592</v>
      </c>
      <c r="K1885">
        <v>1331333108</v>
      </c>
      <c r="L1885" s="14">
        <f>(((K1885/60)/60)/24)+DATE(1970,1,1)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>SUM(E1885/D1885)*100</f>
        <v>104.8048048048048</v>
      </c>
      <c r="R1885" s="20">
        <f>SUM(E1885/N1885)</f>
        <v>32.71875</v>
      </c>
      <c r="S1885" t="s">
        <v>8325</v>
      </c>
      <c r="T1885" t="s">
        <v>8329</v>
      </c>
    </row>
    <row r="1886" spans="1:20" ht="16.5" customHeight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>(((I1886/60)/60)/24)+DATE(1970,1,1)</f>
        <v>41240.5</v>
      </c>
      <c r="K1886">
        <v>1350967535</v>
      </c>
      <c r="L1886" s="14">
        <f>(((K1886/60)/60)/24)+DATE(1970,1,1)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>SUM(E1886/D1886)*100</f>
        <v>135.1</v>
      </c>
      <c r="R1886" s="20">
        <f>SUM(E1886/N1886)</f>
        <v>51.96153846153846</v>
      </c>
      <c r="S1886" t="s">
        <v>8325</v>
      </c>
      <c r="T1886" t="s">
        <v>8329</v>
      </c>
    </row>
    <row r="1887" spans="1:20" ht="16.5" customHeight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>(((I1887/60)/60)/24)+DATE(1970,1,1)</f>
        <v>41131.916666666664</v>
      </c>
      <c r="K1887">
        <v>1341800110</v>
      </c>
      <c r="L1887" s="14">
        <f>(((K1887/60)/60)/24)+DATE(1970,1,1)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>SUM(E1887/D1887)*100</f>
        <v>116.32786885245903</v>
      </c>
      <c r="R1887" s="20">
        <f>SUM(E1887/N1887)</f>
        <v>50.685714285714283</v>
      </c>
      <c r="S1887" t="s">
        <v>8325</v>
      </c>
      <c r="T1887" t="s">
        <v>8329</v>
      </c>
    </row>
    <row r="1888" spans="1:20" ht="16.5" customHeight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>(((I1888/60)/60)/24)+DATE(1970,1,1)</f>
        <v>41955.94835648148</v>
      </c>
      <c r="K1888">
        <v>1413236738</v>
      </c>
      <c r="L1888" s="14">
        <f>(((K1888/60)/60)/24)+DATE(1970,1,1)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>SUM(E1888/D1888)*100</f>
        <v>102.08333333333333</v>
      </c>
      <c r="R1888" s="20">
        <f>SUM(E1888/N1888)</f>
        <v>42.241379310344826</v>
      </c>
      <c r="S1888" t="s">
        <v>8325</v>
      </c>
      <c r="T1888" t="s">
        <v>8329</v>
      </c>
    </row>
    <row r="1889" spans="1:20" ht="16.5" customHeight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>(((I1889/60)/60)/24)+DATE(1970,1,1)</f>
        <v>42341.895833333328</v>
      </c>
      <c r="K1889">
        <v>1447614732</v>
      </c>
      <c r="L1889" s="14">
        <f>(((K1889/60)/60)/24)+DATE(1970,1,1)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>SUM(E1889/D1889)*100</f>
        <v>111.16666666666666</v>
      </c>
      <c r="R1889" s="20">
        <f>SUM(E1889/N1889)</f>
        <v>416.875</v>
      </c>
      <c r="S1889" t="s">
        <v>8325</v>
      </c>
      <c r="T1889" t="s">
        <v>8329</v>
      </c>
    </row>
    <row r="1890" spans="1:20" ht="16.5" customHeight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>(((I1890/60)/60)/24)+DATE(1970,1,1)</f>
        <v>40330.207638888889</v>
      </c>
      <c r="K1890">
        <v>1272692732</v>
      </c>
      <c r="L1890" s="14">
        <f>(((K1890/60)/60)/24)+DATE(1970,1,1)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>SUM(E1890/D1890)*100</f>
        <v>166.08</v>
      </c>
      <c r="R1890" s="20">
        <f>SUM(E1890/N1890)</f>
        <v>46.651685393258425</v>
      </c>
      <c r="S1890" t="s">
        <v>8325</v>
      </c>
      <c r="T1890" t="s">
        <v>8329</v>
      </c>
    </row>
    <row r="1891" spans="1:20" ht="16.5" customHeight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>(((I1891/60)/60)/24)+DATE(1970,1,1)</f>
        <v>41344.751689814817</v>
      </c>
      <c r="K1891">
        <v>1359140546</v>
      </c>
      <c r="L1891" s="14">
        <f>(((K1891/60)/60)/24)+DATE(1970,1,1)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>SUM(E1891/D1891)*100</f>
        <v>106.60000000000001</v>
      </c>
      <c r="R1891" s="20">
        <f>SUM(E1891/N1891)</f>
        <v>48.454545454545453</v>
      </c>
      <c r="S1891" t="s">
        <v>8325</v>
      </c>
      <c r="T1891" t="s">
        <v>8329</v>
      </c>
    </row>
    <row r="1892" spans="1:20" ht="16.5" customHeight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>(((I1892/60)/60)/24)+DATE(1970,1,1)</f>
        <v>41258.786203703705</v>
      </c>
      <c r="K1892">
        <v>1353005528</v>
      </c>
      <c r="L1892" s="14">
        <f>(((K1892/60)/60)/24)+DATE(1970,1,1)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>SUM(E1892/D1892)*100</f>
        <v>144.58441666666667</v>
      </c>
      <c r="R1892" s="20">
        <f>SUM(E1892/N1892)</f>
        <v>70.5289837398374</v>
      </c>
      <c r="S1892" t="s">
        <v>8325</v>
      </c>
      <c r="T1892" t="s">
        <v>8329</v>
      </c>
    </row>
    <row r="1893" spans="1:20" ht="16.5" customHeight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>(((I1893/60)/60)/24)+DATE(1970,1,1)</f>
        <v>40381.25</v>
      </c>
      <c r="K1893">
        <v>1275851354</v>
      </c>
      <c r="L1893" s="14">
        <f>(((K1893/60)/60)/24)+DATE(1970,1,1)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>SUM(E1893/D1893)*100</f>
        <v>105.55000000000001</v>
      </c>
      <c r="R1893" s="20">
        <f>SUM(E1893/N1893)</f>
        <v>87.958333333333329</v>
      </c>
      <c r="S1893" t="s">
        <v>8325</v>
      </c>
      <c r="T1893" t="s">
        <v>8329</v>
      </c>
    </row>
    <row r="1894" spans="1:20" ht="16.5" customHeight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>(((I1894/60)/60)/24)+DATE(1970,1,1)</f>
        <v>40701.637511574074</v>
      </c>
      <c r="K1894">
        <v>1304867881</v>
      </c>
      <c r="L1894" s="14">
        <f>(((K1894/60)/60)/24)+DATE(1970,1,1)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>SUM(E1894/D1894)*100</f>
        <v>136.60000000000002</v>
      </c>
      <c r="R1894" s="20">
        <f>SUM(E1894/N1894)</f>
        <v>26.26923076923077</v>
      </c>
      <c r="S1894" t="s">
        <v>8325</v>
      </c>
      <c r="T1894" t="s">
        <v>8329</v>
      </c>
    </row>
    <row r="1895" spans="1:20" ht="16.5" customHeight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>(((I1895/60)/60)/24)+DATE(1970,1,1)</f>
        <v>40649.165972222225</v>
      </c>
      <c r="K1895">
        <v>1301524585</v>
      </c>
      <c r="L1895" s="14">
        <f>(((K1895/60)/60)/24)+DATE(1970,1,1)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>SUM(E1895/D1895)*100</f>
        <v>104</v>
      </c>
      <c r="R1895" s="20">
        <f>SUM(E1895/N1895)</f>
        <v>57.777777777777779</v>
      </c>
      <c r="S1895" t="s">
        <v>8325</v>
      </c>
      <c r="T1895" t="s">
        <v>8329</v>
      </c>
    </row>
    <row r="1896" spans="1:20" ht="16.5" customHeight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>(((I1896/60)/60)/24)+DATE(1970,1,1)</f>
        <v>40951.904895833337</v>
      </c>
      <c r="K1896">
        <v>1326404583</v>
      </c>
      <c r="L1896" s="14">
        <f>(((K1896/60)/60)/24)+DATE(1970,1,1)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>SUM(E1896/D1896)*100</f>
        <v>114.5</v>
      </c>
      <c r="R1896" s="20">
        <f>SUM(E1896/N1896)</f>
        <v>57.25</v>
      </c>
      <c r="S1896" t="s">
        <v>8325</v>
      </c>
      <c r="T1896" t="s">
        <v>8329</v>
      </c>
    </row>
    <row r="1897" spans="1:20" ht="16.5" customHeight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>(((I1897/60)/60)/24)+DATE(1970,1,1)</f>
        <v>42297.746782407412</v>
      </c>
      <c r="K1897">
        <v>1442771722</v>
      </c>
      <c r="L1897" s="14">
        <f>(((K1897/60)/60)/24)+DATE(1970,1,1)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>SUM(E1897/D1897)*100</f>
        <v>101.71957671957672</v>
      </c>
      <c r="R1897" s="20">
        <f>SUM(E1897/N1897)</f>
        <v>196.34042553191489</v>
      </c>
      <c r="S1897" t="s">
        <v>8325</v>
      </c>
      <c r="T1897" t="s">
        <v>8329</v>
      </c>
    </row>
    <row r="1898" spans="1:20" ht="16.5" customHeight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>(((I1898/60)/60)/24)+DATE(1970,1,1)</f>
        <v>41011.710243055553</v>
      </c>
      <c r="K1898">
        <v>1331658165</v>
      </c>
      <c r="L1898" s="14">
        <f>(((K1898/60)/60)/24)+DATE(1970,1,1)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>SUM(E1898/D1898)*100</f>
        <v>123.94678492239468</v>
      </c>
      <c r="R1898" s="20">
        <f>SUM(E1898/N1898)</f>
        <v>43</v>
      </c>
      <c r="S1898" t="s">
        <v>8325</v>
      </c>
      <c r="T1898" t="s">
        <v>8329</v>
      </c>
    </row>
    <row r="1899" spans="1:20" ht="16.5" customHeight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>(((I1899/60)/60)/24)+DATE(1970,1,1)</f>
        <v>41702.875</v>
      </c>
      <c r="K1899">
        <v>1392040806</v>
      </c>
      <c r="L1899" s="14">
        <f>(((K1899/60)/60)/24)+DATE(1970,1,1)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>SUM(E1899/D1899)*100</f>
        <v>102.45669291338582</v>
      </c>
      <c r="R1899" s="20">
        <f>SUM(E1899/N1899)</f>
        <v>35.551912568306008</v>
      </c>
      <c r="S1899" t="s">
        <v>8325</v>
      </c>
      <c r="T1899" t="s">
        <v>8329</v>
      </c>
    </row>
    <row r="1900" spans="1:20" ht="16.5" customHeight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>(((I1900/60)/60)/24)+DATE(1970,1,1)</f>
        <v>42401.75</v>
      </c>
      <c r="K1900">
        <v>1451277473</v>
      </c>
      <c r="L1900" s="14">
        <f>(((K1900/60)/60)/24)+DATE(1970,1,1)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>SUM(E1900/D1900)*100</f>
        <v>144.5</v>
      </c>
      <c r="R1900" s="20">
        <f>SUM(E1900/N1900)</f>
        <v>68.80952380952381</v>
      </c>
      <c r="S1900" t="s">
        <v>8325</v>
      </c>
      <c r="T1900" t="s">
        <v>8329</v>
      </c>
    </row>
    <row r="1901" spans="1:20" ht="16.5" customHeight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>(((I1901/60)/60)/24)+DATE(1970,1,1)</f>
        <v>42088.90006944444</v>
      </c>
      <c r="K1901">
        <v>1424730966</v>
      </c>
      <c r="L1901" s="14">
        <f>(((K1901/60)/60)/24)+DATE(1970,1,1)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>SUM(E1901/D1901)*100</f>
        <v>133.33333333333331</v>
      </c>
      <c r="R1901" s="20">
        <f>SUM(E1901/N1901)</f>
        <v>28.571428571428573</v>
      </c>
      <c r="S1901" t="s">
        <v>8325</v>
      </c>
      <c r="T1901" t="s">
        <v>8329</v>
      </c>
    </row>
    <row r="1902" spans="1:20" ht="16.5" customHeight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>(((I1902/60)/60)/24)+DATE(1970,1,1)</f>
        <v>41188.415972222225</v>
      </c>
      <c r="K1902">
        <v>1347137731</v>
      </c>
      <c r="L1902" s="14">
        <f>(((K1902/60)/60)/24)+DATE(1970,1,1)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>SUM(E1902/D1902)*100</f>
        <v>109.3644</v>
      </c>
      <c r="R1902" s="20">
        <f>SUM(E1902/N1902)</f>
        <v>50.631666666666668</v>
      </c>
      <c r="S1902" t="s">
        <v>8325</v>
      </c>
      <c r="T1902" t="s">
        <v>8329</v>
      </c>
    </row>
    <row r="1903" spans="1:20" ht="16.5" customHeight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>(((I1903/60)/60)/24)+DATE(1970,1,1)</f>
        <v>42146.541666666672</v>
      </c>
      <c r="K1903">
        <v>1429707729</v>
      </c>
      <c r="L1903" s="14">
        <f>(((K1903/60)/60)/24)+DATE(1970,1,1)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>SUM(E1903/D1903)*100</f>
        <v>2.6969696969696968</v>
      </c>
      <c r="R1903" s="20">
        <f>SUM(E1903/N1903)</f>
        <v>106.8</v>
      </c>
      <c r="S1903" t="s">
        <v>8319</v>
      </c>
      <c r="T1903" t="s">
        <v>8348</v>
      </c>
    </row>
    <row r="1904" spans="1:20" ht="16.5" customHeight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>(((I1904/60)/60)/24)+DATE(1970,1,1)</f>
        <v>42067.789895833332</v>
      </c>
      <c r="K1904">
        <v>1422903447</v>
      </c>
      <c r="L1904" s="14">
        <f>(((K1904/60)/60)/24)+DATE(1970,1,1)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>SUM(E1904/D1904)*100</f>
        <v>1.2</v>
      </c>
      <c r="R1904" s="20">
        <f>SUM(E1904/N1904)</f>
        <v>4</v>
      </c>
      <c r="S1904" t="s">
        <v>8319</v>
      </c>
      <c r="T1904" t="s">
        <v>8348</v>
      </c>
    </row>
    <row r="1905" spans="1:20" ht="16.5" customHeight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>(((I1905/60)/60)/24)+DATE(1970,1,1)</f>
        <v>42762.770729166667</v>
      </c>
      <c r="K1905">
        <v>1480357791</v>
      </c>
      <c r="L1905" s="14">
        <f>(((K1905/60)/60)/24)+DATE(1970,1,1)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>SUM(E1905/D1905)*100</f>
        <v>46.6</v>
      </c>
      <c r="R1905" s="20">
        <f>SUM(E1905/N1905)</f>
        <v>34.097560975609753</v>
      </c>
      <c r="S1905" t="s">
        <v>8319</v>
      </c>
      <c r="T1905" t="s">
        <v>8348</v>
      </c>
    </row>
    <row r="1906" spans="1:20" ht="16.5" customHeight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>(((I1906/60)/60)/24)+DATE(1970,1,1)</f>
        <v>42371.685428240744</v>
      </c>
      <c r="K1906">
        <v>1447864021</v>
      </c>
      <c r="L1906" s="14">
        <f>(((K1906/60)/60)/24)+DATE(1970,1,1)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>SUM(E1906/D1906)*100</f>
        <v>0.1</v>
      </c>
      <c r="R1906" s="20">
        <f>SUM(E1906/N1906)</f>
        <v>25</v>
      </c>
      <c r="S1906" t="s">
        <v>8319</v>
      </c>
      <c r="T1906" t="s">
        <v>8348</v>
      </c>
    </row>
    <row r="1907" spans="1:20" ht="16.5" customHeight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>(((I1907/60)/60)/24)+DATE(1970,1,1)</f>
        <v>41889.925856481481</v>
      </c>
      <c r="K1907">
        <v>1407535994</v>
      </c>
      <c r="L1907" s="14">
        <f>(((K1907/60)/60)/24)+DATE(1970,1,1)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>SUM(E1907/D1907)*100</f>
        <v>0.16800000000000001</v>
      </c>
      <c r="R1907" s="20">
        <f>SUM(E1907/N1907)</f>
        <v>10.5</v>
      </c>
      <c r="S1907" t="s">
        <v>8319</v>
      </c>
      <c r="T1907" t="s">
        <v>8348</v>
      </c>
    </row>
    <row r="1908" spans="1:20" ht="16.5" customHeight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>(((I1908/60)/60)/24)+DATE(1970,1,1)</f>
        <v>42544.671099537038</v>
      </c>
      <c r="K1908">
        <v>1464105983</v>
      </c>
      <c r="L1908" s="14">
        <f>(((K1908/60)/60)/24)+DATE(1970,1,1)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>SUM(E1908/D1908)*100</f>
        <v>42.76</v>
      </c>
      <c r="R1908" s="20">
        <f>SUM(E1908/N1908)</f>
        <v>215.95959595959596</v>
      </c>
      <c r="S1908" t="s">
        <v>8319</v>
      </c>
      <c r="T1908" t="s">
        <v>8348</v>
      </c>
    </row>
    <row r="1909" spans="1:20" ht="16.5" customHeight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>(((I1909/60)/60)/24)+DATE(1970,1,1)</f>
        <v>41782.587094907409</v>
      </c>
      <c r="K1909">
        <v>1399557925</v>
      </c>
      <c r="L1909" s="14">
        <f>(((K1909/60)/60)/24)+DATE(1970,1,1)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>SUM(E1909/D1909)*100</f>
        <v>0.28333333333333333</v>
      </c>
      <c r="R1909" s="20">
        <f>SUM(E1909/N1909)</f>
        <v>21.25</v>
      </c>
      <c r="S1909" t="s">
        <v>8319</v>
      </c>
      <c r="T1909" t="s">
        <v>8348</v>
      </c>
    </row>
    <row r="1910" spans="1:20" ht="16.5" customHeight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>(((I1910/60)/60)/24)+DATE(1970,1,1)</f>
        <v>42733.917824074073</v>
      </c>
      <c r="K1910">
        <v>1480456900</v>
      </c>
      <c r="L1910" s="14">
        <f>(((K1910/60)/60)/24)+DATE(1970,1,1)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>SUM(E1910/D1910)*100</f>
        <v>1.7319999999999998</v>
      </c>
      <c r="R1910" s="20">
        <f>SUM(E1910/N1910)</f>
        <v>108.25</v>
      </c>
      <c r="S1910" t="s">
        <v>8319</v>
      </c>
      <c r="T1910" t="s">
        <v>8348</v>
      </c>
    </row>
    <row r="1911" spans="1:20" ht="16.5" customHeight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>(((I1911/60)/60)/24)+DATE(1970,1,1)</f>
        <v>41935.429155092592</v>
      </c>
      <c r="K1911">
        <v>1411467479</v>
      </c>
      <c r="L1911" s="14">
        <f>(((K1911/60)/60)/24)+DATE(1970,1,1)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>SUM(E1911/D1911)*100</f>
        <v>14.111428571428572</v>
      </c>
      <c r="R1911" s="20">
        <f>SUM(E1911/N1911)</f>
        <v>129.97368421052633</v>
      </c>
      <c r="S1911" t="s">
        <v>8319</v>
      </c>
      <c r="T1911" t="s">
        <v>8348</v>
      </c>
    </row>
    <row r="1912" spans="1:20" ht="16.5" customHeight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>(((I1912/60)/60)/24)+DATE(1970,1,1)</f>
        <v>42308.947916666672</v>
      </c>
      <c r="K1912">
        <v>1442531217</v>
      </c>
      <c r="L1912" s="14">
        <f>(((K1912/60)/60)/24)+DATE(1970,1,1)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>SUM(E1912/D1912)*100</f>
        <v>39.395294117647055</v>
      </c>
      <c r="R1912" s="20">
        <f>SUM(E1912/N1912)</f>
        <v>117.49473684210527</v>
      </c>
      <c r="S1912" t="s">
        <v>8319</v>
      </c>
      <c r="T1912" t="s">
        <v>8348</v>
      </c>
    </row>
    <row r="1913" spans="1:20" ht="16.5" customHeight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>(((I1913/60)/60)/24)+DATE(1970,1,1)</f>
        <v>41860.033958333333</v>
      </c>
      <c r="K1913">
        <v>1404953334</v>
      </c>
      <c r="L1913" s="14">
        <f>(((K1913/60)/60)/24)+DATE(1970,1,1)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>SUM(E1913/D1913)*100</f>
        <v>2.3529411764705882E-2</v>
      </c>
      <c r="R1913" s="20">
        <f>SUM(E1913/N1913)</f>
        <v>10</v>
      </c>
      <c r="S1913" t="s">
        <v>8319</v>
      </c>
      <c r="T1913" t="s">
        <v>8348</v>
      </c>
    </row>
    <row r="1914" spans="1:20" ht="16.5" customHeight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>(((I1914/60)/60)/24)+DATE(1970,1,1)</f>
        <v>42159.226388888885</v>
      </c>
      <c r="K1914">
        <v>1430803560</v>
      </c>
      <c r="L1914" s="14">
        <f>(((K1914/60)/60)/24)+DATE(1970,1,1)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>SUM(E1914/D1914)*100</f>
        <v>59.3</v>
      </c>
      <c r="R1914" s="20">
        <f>SUM(E1914/N1914)</f>
        <v>70.595238095238102</v>
      </c>
      <c r="S1914" t="s">
        <v>8319</v>
      </c>
      <c r="T1914" t="s">
        <v>8348</v>
      </c>
    </row>
    <row r="1915" spans="1:20" ht="16.5" customHeight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>(((I1915/60)/60)/24)+DATE(1970,1,1)</f>
        <v>41920.511319444442</v>
      </c>
      <c r="K1915">
        <v>1410178578</v>
      </c>
      <c r="L1915" s="14">
        <f>(((K1915/60)/60)/24)+DATE(1970,1,1)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>SUM(E1915/D1915)*100</f>
        <v>1.3270833333333334</v>
      </c>
      <c r="R1915" s="20">
        <f>SUM(E1915/N1915)</f>
        <v>24.5</v>
      </c>
      <c r="S1915" t="s">
        <v>8319</v>
      </c>
      <c r="T1915" t="s">
        <v>8348</v>
      </c>
    </row>
    <row r="1916" spans="1:20" ht="16.5" customHeight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>(((I1916/60)/60)/24)+DATE(1970,1,1)</f>
        <v>41944.165972222225</v>
      </c>
      <c r="K1916">
        <v>1413519073</v>
      </c>
      <c r="L1916" s="14">
        <f>(((K1916/60)/60)/24)+DATE(1970,1,1)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>SUM(E1916/D1916)*100</f>
        <v>9.0090090090090094</v>
      </c>
      <c r="R1916" s="20">
        <f>SUM(E1916/N1916)</f>
        <v>30</v>
      </c>
      <c r="S1916" t="s">
        <v>8319</v>
      </c>
      <c r="T1916" t="s">
        <v>8348</v>
      </c>
    </row>
    <row r="1917" spans="1:20" ht="16.5" customHeight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>(((I1917/60)/60)/24)+DATE(1970,1,1)</f>
        <v>41884.04886574074</v>
      </c>
      <c r="K1917">
        <v>1407892222</v>
      </c>
      <c r="L1917" s="14">
        <f>(((K1917/60)/60)/24)+DATE(1970,1,1)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>SUM(E1917/D1917)*100</f>
        <v>1.6</v>
      </c>
      <c r="R1917" s="20">
        <f>SUM(E1917/N1917)</f>
        <v>2</v>
      </c>
      <c r="S1917" t="s">
        <v>8319</v>
      </c>
      <c r="T1917" t="s">
        <v>8348</v>
      </c>
    </row>
    <row r="1918" spans="1:20" ht="16.5" customHeight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>(((I1918/60)/60)/24)+DATE(1970,1,1)</f>
        <v>42681.758969907409</v>
      </c>
      <c r="K1918">
        <v>1476378775</v>
      </c>
      <c r="L1918" s="14">
        <f>(((K1918/60)/60)/24)+DATE(1970,1,1)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>SUM(E1918/D1918)*100</f>
        <v>0.51</v>
      </c>
      <c r="R1918" s="20">
        <f>SUM(E1918/N1918)</f>
        <v>17</v>
      </c>
      <c r="S1918" t="s">
        <v>8319</v>
      </c>
      <c r="T1918" t="s">
        <v>8348</v>
      </c>
    </row>
    <row r="1919" spans="1:20" ht="16.5" customHeight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>(((I1919/60)/60)/24)+DATE(1970,1,1)</f>
        <v>42776.270057870366</v>
      </c>
      <c r="K1919">
        <v>1484116133</v>
      </c>
      <c r="L1919" s="14">
        <f>(((K1919/60)/60)/24)+DATE(1970,1,1)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>SUM(E1919/D1919)*100</f>
        <v>52.570512820512818</v>
      </c>
      <c r="R1919" s="20">
        <f>SUM(E1919/N1919)</f>
        <v>2928.9285714285716</v>
      </c>
      <c r="S1919" t="s">
        <v>8319</v>
      </c>
      <c r="T1919" t="s">
        <v>8348</v>
      </c>
    </row>
    <row r="1920" spans="1:20" ht="16.5" customHeight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>(((I1920/60)/60)/24)+DATE(1970,1,1)</f>
        <v>41863.789942129632</v>
      </c>
      <c r="K1920">
        <v>1404845851</v>
      </c>
      <c r="L1920" s="14">
        <f>(((K1920/60)/60)/24)+DATE(1970,1,1)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>SUM(E1920/D1920)*100</f>
        <v>1.04</v>
      </c>
      <c r="R1920" s="20">
        <f>SUM(E1920/N1920)</f>
        <v>28.888888888888889</v>
      </c>
      <c r="S1920" t="s">
        <v>8319</v>
      </c>
      <c r="T1920" t="s">
        <v>8348</v>
      </c>
    </row>
    <row r="1921" spans="1:20" ht="16.5" customHeight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>(((I1921/60)/60)/24)+DATE(1970,1,1)</f>
        <v>42143.875567129624</v>
      </c>
      <c r="K1921">
        <v>1429477249</v>
      </c>
      <c r="L1921" s="14">
        <f>(((K1921/60)/60)/24)+DATE(1970,1,1)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>SUM(E1921/D1921)*100</f>
        <v>47.4</v>
      </c>
      <c r="R1921" s="20">
        <f>SUM(E1921/N1921)</f>
        <v>29.625</v>
      </c>
      <c r="S1921" t="s">
        <v>8319</v>
      </c>
      <c r="T1921" t="s">
        <v>8348</v>
      </c>
    </row>
    <row r="1922" spans="1:20" ht="16.5" customHeight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>(((I1922/60)/60)/24)+DATE(1970,1,1)</f>
        <v>42298.958333333328</v>
      </c>
      <c r="K1922">
        <v>1443042061</v>
      </c>
      <c r="L1922" s="14">
        <f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>SUM(E1922/D1922)*100</f>
        <v>43.03</v>
      </c>
      <c r="R1922" s="20">
        <f>SUM(E1922/N1922)</f>
        <v>40.980952380952381</v>
      </c>
      <c r="S1922" t="s">
        <v>8319</v>
      </c>
      <c r="T1922" t="s">
        <v>8348</v>
      </c>
    </row>
    <row r="1923" spans="1:20" ht="16.5" customHeight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>(((I1923/60)/60)/24)+DATE(1970,1,1)</f>
        <v>41104.221562500003</v>
      </c>
      <c r="K1923">
        <v>1339651143</v>
      </c>
      <c r="L1923" s="14">
        <f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>SUM(E1923/D1923)*100</f>
        <v>136.80000000000001</v>
      </c>
      <c r="R1923" s="20">
        <f>SUM(E1923/N1923)</f>
        <v>54</v>
      </c>
      <c r="S1923" t="s">
        <v>8325</v>
      </c>
      <c r="T1923" t="s">
        <v>8329</v>
      </c>
    </row>
    <row r="1924" spans="1:20" ht="16.5" customHeight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>(((I1924/60)/60)/24)+DATE(1970,1,1)</f>
        <v>41620.255868055552</v>
      </c>
      <c r="K1924">
        <v>1384236507</v>
      </c>
      <c r="L1924" s="14">
        <f>(((K1924/60)/60)/24)+DATE(1970,1,1)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>SUM(E1924/D1924)*100</f>
        <v>115.55</v>
      </c>
      <c r="R1924" s="20">
        <f>SUM(E1924/N1924)</f>
        <v>36.109375</v>
      </c>
      <c r="S1924" t="s">
        <v>8325</v>
      </c>
      <c r="T1924" t="s">
        <v>8329</v>
      </c>
    </row>
    <row r="1925" spans="1:20" ht="16.5" customHeight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>(((I1925/60)/60)/24)+DATE(1970,1,1)</f>
        <v>40813.207638888889</v>
      </c>
      <c r="K1925">
        <v>1313612532</v>
      </c>
      <c r="L1925" s="14">
        <f>(((K1925/60)/60)/24)+DATE(1970,1,1)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>SUM(E1925/D1925)*100</f>
        <v>240.79999999999998</v>
      </c>
      <c r="R1925" s="20">
        <f>SUM(E1925/N1925)</f>
        <v>23.153846153846153</v>
      </c>
      <c r="S1925" t="s">
        <v>8325</v>
      </c>
      <c r="T1925" t="s">
        <v>8329</v>
      </c>
    </row>
    <row r="1926" spans="1:20" ht="16.5" customHeight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>(((I1926/60)/60)/24)+DATE(1970,1,1)</f>
        <v>41654.814583333333</v>
      </c>
      <c r="K1926">
        <v>1387390555</v>
      </c>
      <c r="L1926" s="14">
        <f>(((K1926/60)/60)/24)+DATE(1970,1,1)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>SUM(E1926/D1926)*100</f>
        <v>114.39999999999999</v>
      </c>
      <c r="R1926" s="20">
        <f>SUM(E1926/N1926)</f>
        <v>104</v>
      </c>
      <c r="S1926" t="s">
        <v>8325</v>
      </c>
      <c r="T1926" t="s">
        <v>8329</v>
      </c>
    </row>
    <row r="1927" spans="1:20" ht="16.5" customHeight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>(((I1927/60)/60)/24)+DATE(1970,1,1)</f>
        <v>41558</v>
      </c>
      <c r="K1927">
        <v>1379540288</v>
      </c>
      <c r="L1927" s="14">
        <f>(((K1927/60)/60)/24)+DATE(1970,1,1)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>SUM(E1927/D1927)*100</f>
        <v>110.33333333333333</v>
      </c>
      <c r="R1927" s="20">
        <f>SUM(E1927/N1927)</f>
        <v>31.826923076923077</v>
      </c>
      <c r="S1927" t="s">
        <v>8325</v>
      </c>
      <c r="T1927" t="s">
        <v>8329</v>
      </c>
    </row>
    <row r="1928" spans="1:20" ht="16.5" customHeight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>(((I1928/60)/60)/24)+DATE(1970,1,1)</f>
        <v>40484.018055555556</v>
      </c>
      <c r="K1928">
        <v>1286319256</v>
      </c>
      <c r="L1928" s="14">
        <f>(((K1928/60)/60)/24)+DATE(1970,1,1)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>SUM(E1928/D1928)*100</f>
        <v>195.37933333333334</v>
      </c>
      <c r="R1928" s="20">
        <f>SUM(E1928/N1928)</f>
        <v>27.3896261682243</v>
      </c>
      <c r="S1928" t="s">
        <v>8325</v>
      </c>
      <c r="T1928" t="s">
        <v>8329</v>
      </c>
    </row>
    <row r="1929" spans="1:20" ht="16.5" customHeight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>(((I1929/60)/60)/24)+DATE(1970,1,1)</f>
        <v>40976.207638888889</v>
      </c>
      <c r="K1929">
        <v>1329856839</v>
      </c>
      <c r="L1929" s="14">
        <f>(((K1929/60)/60)/24)+DATE(1970,1,1)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>SUM(E1929/D1929)*100</f>
        <v>103.33333333333334</v>
      </c>
      <c r="R1929" s="20">
        <f>SUM(E1929/N1929)</f>
        <v>56.363636363636367</v>
      </c>
      <c r="S1929" t="s">
        <v>8325</v>
      </c>
      <c r="T1929" t="s">
        <v>8329</v>
      </c>
    </row>
    <row r="1930" spans="1:20" ht="16.5" customHeight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>(((I1930/60)/60)/24)+DATE(1970,1,1)</f>
        <v>41401.648078703707</v>
      </c>
      <c r="K1930">
        <v>1365348794</v>
      </c>
      <c r="L1930" s="14">
        <f>(((K1930/60)/60)/24)+DATE(1970,1,1)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>SUM(E1930/D1930)*100</f>
        <v>103.1372549019608</v>
      </c>
      <c r="R1930" s="20">
        <f>SUM(E1930/N1930)</f>
        <v>77.352941176470594</v>
      </c>
      <c r="S1930" t="s">
        <v>8325</v>
      </c>
      <c r="T1930" t="s">
        <v>8329</v>
      </c>
    </row>
    <row r="1931" spans="1:20" ht="16.5" customHeight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>(((I1931/60)/60)/24)+DATE(1970,1,1)</f>
        <v>40729.021597222221</v>
      </c>
      <c r="K1931">
        <v>1306197066</v>
      </c>
      <c r="L1931" s="14">
        <f>(((K1931/60)/60)/24)+DATE(1970,1,1)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>SUM(E1931/D1931)*100</f>
        <v>100.3125</v>
      </c>
      <c r="R1931" s="20">
        <f>SUM(E1931/N1931)</f>
        <v>42.8</v>
      </c>
      <c r="S1931" t="s">
        <v>8325</v>
      </c>
      <c r="T1931" t="s">
        <v>8329</v>
      </c>
    </row>
    <row r="1932" spans="1:20" ht="16.5" customHeight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>(((I1932/60)/60)/24)+DATE(1970,1,1)</f>
        <v>41462.558819444443</v>
      </c>
      <c r="K1932">
        <v>1368019482</v>
      </c>
      <c r="L1932" s="14">
        <f>(((K1932/60)/60)/24)+DATE(1970,1,1)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>SUM(E1932/D1932)*100</f>
        <v>127</v>
      </c>
      <c r="R1932" s="20">
        <f>SUM(E1932/N1932)</f>
        <v>48.846153846153847</v>
      </c>
      <c r="S1932" t="s">
        <v>8325</v>
      </c>
      <c r="T1932" t="s">
        <v>8329</v>
      </c>
    </row>
    <row r="1933" spans="1:20" ht="16.5" customHeight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>(((I1933/60)/60)/24)+DATE(1970,1,1)</f>
        <v>41051.145833333336</v>
      </c>
      <c r="K1933">
        <v>1336512309</v>
      </c>
      <c r="L1933" s="14">
        <f>(((K1933/60)/60)/24)+DATE(1970,1,1)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>SUM(E1933/D1933)*100</f>
        <v>120.601</v>
      </c>
      <c r="R1933" s="20">
        <f>SUM(E1933/N1933)</f>
        <v>48.240400000000001</v>
      </c>
      <c r="S1933" t="s">
        <v>8325</v>
      </c>
      <c r="T1933" t="s">
        <v>8329</v>
      </c>
    </row>
    <row r="1934" spans="1:20" ht="16.5" customHeight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>(((I1934/60)/60)/24)+DATE(1970,1,1)</f>
        <v>40932.809872685182</v>
      </c>
      <c r="K1934">
        <v>1325618773</v>
      </c>
      <c r="L1934" s="14">
        <f>(((K1934/60)/60)/24)+DATE(1970,1,1)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>SUM(E1934/D1934)*100</f>
        <v>106.99047619047619</v>
      </c>
      <c r="R1934" s="20">
        <f>SUM(E1934/N1934)</f>
        <v>70.212500000000006</v>
      </c>
      <c r="S1934" t="s">
        <v>8325</v>
      </c>
      <c r="T1934" t="s">
        <v>8329</v>
      </c>
    </row>
    <row r="1935" spans="1:20" ht="16.5" customHeight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>(((I1935/60)/60)/24)+DATE(1970,1,1)</f>
        <v>41909.130868055552</v>
      </c>
      <c r="K1935">
        <v>1409195307</v>
      </c>
      <c r="L1935" s="14">
        <f>(((K1935/60)/60)/24)+DATE(1970,1,1)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>SUM(E1935/D1935)*100</f>
        <v>172.43333333333334</v>
      </c>
      <c r="R1935" s="20">
        <f>SUM(E1935/N1935)</f>
        <v>94.054545454545448</v>
      </c>
      <c r="S1935" t="s">
        <v>8325</v>
      </c>
      <c r="T1935" t="s">
        <v>8329</v>
      </c>
    </row>
    <row r="1936" spans="1:20" ht="16.5" customHeight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>(((I1936/60)/60)/24)+DATE(1970,1,1)</f>
        <v>40902.208333333336</v>
      </c>
      <c r="K1936">
        <v>1321649321</v>
      </c>
      <c r="L1936" s="14">
        <f>(((K1936/60)/60)/24)+DATE(1970,1,1)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>SUM(E1936/D1936)*100</f>
        <v>123.61999999999999</v>
      </c>
      <c r="R1936" s="20">
        <f>SUM(E1936/N1936)</f>
        <v>80.272727272727266</v>
      </c>
      <c r="S1936" t="s">
        <v>8325</v>
      </c>
      <c r="T1936" t="s">
        <v>8329</v>
      </c>
    </row>
    <row r="1937" spans="1:20" ht="16.5" customHeight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>(((I1937/60)/60)/24)+DATE(1970,1,1)</f>
        <v>41811.207638888889</v>
      </c>
      <c r="K1937">
        <v>1400106171</v>
      </c>
      <c r="L1937" s="14">
        <f>(((K1937/60)/60)/24)+DATE(1970,1,1)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>SUM(E1937/D1937)*100</f>
        <v>108.4</v>
      </c>
      <c r="R1937" s="20">
        <f>SUM(E1937/N1937)</f>
        <v>54.2</v>
      </c>
      <c r="S1937" t="s">
        <v>8325</v>
      </c>
      <c r="T1937" t="s">
        <v>8329</v>
      </c>
    </row>
    <row r="1938" spans="1:20" ht="16.5" customHeight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>(((I1938/60)/60)/24)+DATE(1970,1,1)</f>
        <v>40883.249305555553</v>
      </c>
      <c r="K1938">
        <v>1320528070</v>
      </c>
      <c r="L1938" s="14">
        <f>(((K1938/60)/60)/24)+DATE(1970,1,1)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>SUM(E1938/D1938)*100</f>
        <v>116.52013333333333</v>
      </c>
      <c r="R1938" s="20">
        <f>SUM(E1938/N1938)</f>
        <v>60.26903448275862</v>
      </c>
      <c r="S1938" t="s">
        <v>8325</v>
      </c>
      <c r="T1938" t="s">
        <v>8329</v>
      </c>
    </row>
    <row r="1939" spans="1:20" ht="16.5" customHeight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>(((I1939/60)/60)/24)+DATE(1970,1,1)</f>
        <v>41075.165972222225</v>
      </c>
      <c r="K1939">
        <v>1338346281</v>
      </c>
      <c r="L1939" s="14">
        <f>(((K1939/60)/60)/24)+DATE(1970,1,1)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>SUM(E1939/D1939)*100</f>
        <v>187.245</v>
      </c>
      <c r="R1939" s="20">
        <f>SUM(E1939/N1939)</f>
        <v>38.740344827586206</v>
      </c>
      <c r="S1939" t="s">
        <v>8325</v>
      </c>
      <c r="T1939" t="s">
        <v>8329</v>
      </c>
    </row>
    <row r="1940" spans="1:20" ht="16.5" customHeight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>(((I1940/60)/60)/24)+DATE(1970,1,1)</f>
        <v>41457.208333333336</v>
      </c>
      <c r="K1940">
        <v>1370067231</v>
      </c>
      <c r="L1940" s="14">
        <f>(((K1940/60)/60)/24)+DATE(1970,1,1)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>SUM(E1940/D1940)*100</f>
        <v>115.93333333333334</v>
      </c>
      <c r="R1940" s="20">
        <f>SUM(E1940/N1940)</f>
        <v>152.54385964912279</v>
      </c>
      <c r="S1940" t="s">
        <v>8325</v>
      </c>
      <c r="T1940" t="s">
        <v>8329</v>
      </c>
    </row>
    <row r="1941" spans="1:20" ht="16.5" customHeight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>(((I1941/60)/60)/24)+DATE(1970,1,1)</f>
        <v>41343.943379629629</v>
      </c>
      <c r="K1941">
        <v>1360366708</v>
      </c>
      <c r="L1941" s="14">
        <f>(((K1941/60)/60)/24)+DATE(1970,1,1)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>SUM(E1941/D1941)*100</f>
        <v>110.7</v>
      </c>
      <c r="R1941" s="20">
        <f>SUM(E1941/N1941)</f>
        <v>115.3125</v>
      </c>
      <c r="S1941" t="s">
        <v>8325</v>
      </c>
      <c r="T1941" t="s">
        <v>8329</v>
      </c>
    </row>
    <row r="1942" spans="1:20" ht="16.5" customHeight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>(((I1942/60)/60)/24)+DATE(1970,1,1)</f>
        <v>40709.165972222225</v>
      </c>
      <c r="K1942">
        <v>1304770233</v>
      </c>
      <c r="L1942" s="14">
        <f>(((K1942/60)/60)/24)+DATE(1970,1,1)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>SUM(E1942/D1942)*100</f>
        <v>170.92307692307693</v>
      </c>
      <c r="R1942" s="20">
        <f>SUM(E1942/N1942)</f>
        <v>35.838709677419352</v>
      </c>
      <c r="S1942" t="s">
        <v>8325</v>
      </c>
      <c r="T1942" t="s">
        <v>8329</v>
      </c>
    </row>
    <row r="1943" spans="1:20" ht="16.5" customHeight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>(((I1943/60)/60)/24)+DATE(1970,1,1)</f>
        <v>41774.290868055556</v>
      </c>
      <c r="K1943">
        <v>1397545131</v>
      </c>
      <c r="L1943" s="14">
        <f>(((K1943/60)/60)/24)+DATE(1970,1,1)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>SUM(E1943/D1943)*100</f>
        <v>126.11835600000001</v>
      </c>
      <c r="R1943" s="20">
        <f>SUM(E1943/N1943)</f>
        <v>64.570118779438872</v>
      </c>
      <c r="S1943" t="s">
        <v>8319</v>
      </c>
      <c r="T1943" t="s">
        <v>8349</v>
      </c>
    </row>
    <row r="1944" spans="1:20" ht="16.5" customHeight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>(((I1944/60)/60)/24)+DATE(1970,1,1)</f>
        <v>40728.828009259261</v>
      </c>
      <c r="K1944">
        <v>1302033140</v>
      </c>
      <c r="L1944" s="14">
        <f>(((K1944/60)/60)/24)+DATE(1970,1,1)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>SUM(E1944/D1944)*100</f>
        <v>138.44033333333334</v>
      </c>
      <c r="R1944" s="20">
        <f>SUM(E1944/N1944)</f>
        <v>87.436000000000007</v>
      </c>
      <c r="S1944" t="s">
        <v>8319</v>
      </c>
      <c r="T1944" t="s">
        <v>8349</v>
      </c>
    </row>
    <row r="1945" spans="1:20" ht="16.5" customHeight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>(((I1945/60)/60)/24)+DATE(1970,1,1)</f>
        <v>42593.269861111112</v>
      </c>
      <c r="K1945">
        <v>1467008916</v>
      </c>
      <c r="L1945" s="14">
        <f>(((K1945/60)/60)/24)+DATE(1970,1,1)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>SUM(E1945/D1945)*100</f>
        <v>1705.2499999999998</v>
      </c>
      <c r="R1945" s="20">
        <f>SUM(E1945/N1945)</f>
        <v>68.815577078288939</v>
      </c>
      <c r="S1945" t="s">
        <v>8319</v>
      </c>
      <c r="T1945" t="s">
        <v>8349</v>
      </c>
    </row>
    <row r="1946" spans="1:20" ht="16.5" customHeight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>(((I1946/60)/60)/24)+DATE(1970,1,1)</f>
        <v>41760.584374999999</v>
      </c>
      <c r="K1946">
        <v>1396360890</v>
      </c>
      <c r="L1946" s="14">
        <f>(((K1946/60)/60)/24)+DATE(1970,1,1)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>SUM(E1946/D1946)*100</f>
        <v>788.05550000000005</v>
      </c>
      <c r="R1946" s="20">
        <f>SUM(E1946/N1946)</f>
        <v>176.200223588597</v>
      </c>
      <c r="S1946" t="s">
        <v>8319</v>
      </c>
      <c r="T1946" t="s">
        <v>8349</v>
      </c>
    </row>
    <row r="1947" spans="1:20" ht="16.5" customHeight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>(((I1947/60)/60)/24)+DATE(1970,1,1)</f>
        <v>42197.251828703709</v>
      </c>
      <c r="K1947">
        <v>1433224958</v>
      </c>
      <c r="L1947" s="14">
        <f>(((K1947/60)/60)/24)+DATE(1970,1,1)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>SUM(E1947/D1947)*100</f>
        <v>348.01799999999997</v>
      </c>
      <c r="R1947" s="20">
        <f>SUM(E1947/N1947)</f>
        <v>511.79117647058825</v>
      </c>
      <c r="S1947" t="s">
        <v>8319</v>
      </c>
      <c r="T1947" t="s">
        <v>8349</v>
      </c>
    </row>
    <row r="1948" spans="1:20" ht="16.5" customHeight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>(((I1948/60)/60)/24)+DATE(1970,1,1)</f>
        <v>41749.108344907407</v>
      </c>
      <c r="K1948">
        <v>1392780961</v>
      </c>
      <c r="L1948" s="14">
        <f>(((K1948/60)/60)/24)+DATE(1970,1,1)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>SUM(E1948/D1948)*100</f>
        <v>149.74666666666667</v>
      </c>
      <c r="R1948" s="20">
        <f>SUM(E1948/N1948)</f>
        <v>160.44285714285715</v>
      </c>
      <c r="S1948" t="s">
        <v>8319</v>
      </c>
      <c r="T1948" t="s">
        <v>8349</v>
      </c>
    </row>
    <row r="1949" spans="1:20" ht="16.5" customHeight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>(((I1949/60)/60)/24)+DATE(1970,1,1)</f>
        <v>40140.249305555553</v>
      </c>
      <c r="K1949">
        <v>1255730520</v>
      </c>
      <c r="L1949" s="14">
        <f>(((K1949/60)/60)/24)+DATE(1970,1,1)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>SUM(E1949/D1949)*100</f>
        <v>100.63375000000001</v>
      </c>
      <c r="R1949" s="20">
        <f>SUM(E1949/N1949)</f>
        <v>35.003043478260871</v>
      </c>
      <c r="S1949" t="s">
        <v>8319</v>
      </c>
      <c r="T1949" t="s">
        <v>8349</v>
      </c>
    </row>
    <row r="1950" spans="1:20" ht="16.5" customHeight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>(((I1950/60)/60)/24)+DATE(1970,1,1)</f>
        <v>42527.709722222222</v>
      </c>
      <c r="K1950">
        <v>1460557809</v>
      </c>
      <c r="L1950" s="14">
        <f>(((K1950/60)/60)/24)+DATE(1970,1,1)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>SUM(E1950/D1950)*100</f>
        <v>800.21100000000001</v>
      </c>
      <c r="R1950" s="20">
        <f>SUM(E1950/N1950)</f>
        <v>188.50671378091872</v>
      </c>
      <c r="S1950" t="s">
        <v>8319</v>
      </c>
      <c r="T1950" t="s">
        <v>8349</v>
      </c>
    </row>
    <row r="1951" spans="1:20" ht="16.5" customHeight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>(((I1951/60)/60)/24)+DATE(1970,1,1)</f>
        <v>41830.423043981478</v>
      </c>
      <c r="K1951">
        <v>1402394951</v>
      </c>
      <c r="L1951" s="14">
        <f>(((K1951/60)/60)/24)+DATE(1970,1,1)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>SUM(E1951/D1951)*100</f>
        <v>106.00260000000002</v>
      </c>
      <c r="R1951" s="20">
        <f>SUM(E1951/N1951)</f>
        <v>56.204984093319197</v>
      </c>
      <c r="S1951" t="s">
        <v>8319</v>
      </c>
      <c r="T1951" t="s">
        <v>8349</v>
      </c>
    </row>
    <row r="1952" spans="1:20" ht="16.5" customHeight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>(((I1952/60)/60)/24)+DATE(1970,1,1)</f>
        <v>40655.181400462963</v>
      </c>
      <c r="K1952">
        <v>1300767673</v>
      </c>
      <c r="L1952" s="14">
        <f>(((K1952/60)/60)/24)+DATE(1970,1,1)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>SUM(E1952/D1952)*100</f>
        <v>200.51866666666669</v>
      </c>
      <c r="R1952" s="20">
        <f>SUM(E1952/N1952)</f>
        <v>51.3054157782516</v>
      </c>
      <c r="S1952" t="s">
        <v>8319</v>
      </c>
      <c r="T1952" t="s">
        <v>8349</v>
      </c>
    </row>
    <row r="1953" spans="1:20" ht="16.5" customHeight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>(((I1953/60)/60)/24)+DATE(1970,1,1)</f>
        <v>42681.462233796294</v>
      </c>
      <c r="K1953">
        <v>1475921137</v>
      </c>
      <c r="L1953" s="14">
        <f>(((K1953/60)/60)/24)+DATE(1970,1,1)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>SUM(E1953/D1953)*100</f>
        <v>212.44399999999999</v>
      </c>
      <c r="R1953" s="20">
        <f>SUM(E1953/N1953)</f>
        <v>127.36450839328538</v>
      </c>
      <c r="S1953" t="s">
        <v>8319</v>
      </c>
      <c r="T1953" t="s">
        <v>8349</v>
      </c>
    </row>
    <row r="1954" spans="1:20" ht="16.5" customHeight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>(((I1954/60)/60)/24)+DATE(1970,1,1)</f>
        <v>41563.60665509259</v>
      </c>
      <c r="K1954">
        <v>1378737215</v>
      </c>
      <c r="L1954" s="14">
        <f>(((K1954/60)/60)/24)+DATE(1970,1,1)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>SUM(E1954/D1954)*100</f>
        <v>198.47237142857145</v>
      </c>
      <c r="R1954" s="20">
        <f>SUM(E1954/N1954)</f>
        <v>101.85532258064516</v>
      </c>
      <c r="S1954" t="s">
        <v>8319</v>
      </c>
      <c r="T1954" t="s">
        <v>8349</v>
      </c>
    </row>
    <row r="1955" spans="1:20" ht="16.5" customHeight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>(((I1955/60)/60)/24)+DATE(1970,1,1)</f>
        <v>40970.125</v>
      </c>
      <c r="K1955">
        <v>1328158065</v>
      </c>
      <c r="L1955" s="14">
        <f>(((K1955/60)/60)/24)+DATE(1970,1,1)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>SUM(E1955/D1955)*100</f>
        <v>225.94666666666666</v>
      </c>
      <c r="R1955" s="20">
        <f>SUM(E1955/N1955)</f>
        <v>230.55782312925169</v>
      </c>
      <c r="S1955" t="s">
        <v>8319</v>
      </c>
      <c r="T1955" t="s">
        <v>8349</v>
      </c>
    </row>
    <row r="1956" spans="1:20" ht="16.5" customHeight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>(((I1956/60)/60)/24)+DATE(1970,1,1)</f>
        <v>42441.208333333328</v>
      </c>
      <c r="K1956">
        <v>1453730176</v>
      </c>
      <c r="L1956" s="14">
        <f>(((K1956/60)/60)/24)+DATE(1970,1,1)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>SUM(E1956/D1956)*100</f>
        <v>698.94800000000009</v>
      </c>
      <c r="R1956" s="20">
        <f>SUM(E1956/N1956)</f>
        <v>842.10602409638557</v>
      </c>
      <c r="S1956" t="s">
        <v>8319</v>
      </c>
      <c r="T1956" t="s">
        <v>8349</v>
      </c>
    </row>
    <row r="1957" spans="1:20" ht="16.5" customHeight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>(((I1957/60)/60)/24)+DATE(1970,1,1)</f>
        <v>41052.791666666664</v>
      </c>
      <c r="K1957">
        <v>1334989881</v>
      </c>
      <c r="L1957" s="14">
        <f>(((K1957/60)/60)/24)+DATE(1970,1,1)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>SUM(E1957/D1957)*100</f>
        <v>398.59528571428569</v>
      </c>
      <c r="R1957" s="20">
        <f>SUM(E1957/N1957)</f>
        <v>577.27593103448271</v>
      </c>
      <c r="S1957" t="s">
        <v>8319</v>
      </c>
      <c r="T1957" t="s">
        <v>8349</v>
      </c>
    </row>
    <row r="1958" spans="1:20" ht="16.5" customHeight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>(((I1958/60)/60)/24)+DATE(1970,1,1)</f>
        <v>42112.882002314815</v>
      </c>
      <c r="K1958">
        <v>1425507005</v>
      </c>
      <c r="L1958" s="14">
        <f>(((K1958/60)/60)/24)+DATE(1970,1,1)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>SUM(E1958/D1958)*100</f>
        <v>294.0333333333333</v>
      </c>
      <c r="R1958" s="20">
        <f>SUM(E1958/N1958)</f>
        <v>483.34246575342468</v>
      </c>
      <c r="S1958" t="s">
        <v>8319</v>
      </c>
      <c r="T1958" t="s">
        <v>8349</v>
      </c>
    </row>
    <row r="1959" spans="1:20" ht="16.5" customHeight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>(((I1959/60)/60)/24)+DATE(1970,1,1)</f>
        <v>41209.098530092589</v>
      </c>
      <c r="K1959">
        <v>1348712513</v>
      </c>
      <c r="L1959" s="14">
        <f>(((K1959/60)/60)/24)+DATE(1970,1,1)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>SUM(E1959/D1959)*100</f>
        <v>167.50470000000001</v>
      </c>
      <c r="R1959" s="20">
        <f>SUM(E1959/N1959)</f>
        <v>76.138500000000008</v>
      </c>
      <c r="S1959" t="s">
        <v>8319</v>
      </c>
      <c r="T1959" t="s">
        <v>8349</v>
      </c>
    </row>
    <row r="1960" spans="1:20" ht="16.5" customHeight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>(((I1960/60)/60)/24)+DATE(1970,1,1)</f>
        <v>41356.94630787037</v>
      </c>
      <c r="K1960">
        <v>1361490161</v>
      </c>
      <c r="L1960" s="14">
        <f>(((K1960/60)/60)/24)+DATE(1970,1,1)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>SUM(E1960/D1960)*100</f>
        <v>1435.5717142857143</v>
      </c>
      <c r="R1960" s="20">
        <f>SUM(E1960/N1960)</f>
        <v>74.107684365781708</v>
      </c>
      <c r="S1960" t="s">
        <v>8319</v>
      </c>
      <c r="T1960" t="s">
        <v>8349</v>
      </c>
    </row>
    <row r="1961" spans="1:20" ht="16.5" customHeight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>(((I1961/60)/60)/24)+DATE(1970,1,1)</f>
        <v>41913</v>
      </c>
      <c r="K1961">
        <v>1408565860</v>
      </c>
      <c r="L1961" s="14">
        <f>(((K1961/60)/60)/24)+DATE(1970,1,1)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>SUM(E1961/D1961)*100</f>
        <v>156.73439999999999</v>
      </c>
      <c r="R1961" s="20">
        <f>SUM(E1961/N1961)</f>
        <v>36.965660377358489</v>
      </c>
      <c r="S1961" t="s">
        <v>8319</v>
      </c>
      <c r="T1961" t="s">
        <v>8349</v>
      </c>
    </row>
    <row r="1962" spans="1:20" ht="16.5" customHeight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>(((I1962/60)/60)/24)+DATE(1970,1,1)</f>
        <v>41994.362743055557</v>
      </c>
      <c r="K1962">
        <v>1416559341</v>
      </c>
      <c r="L1962" s="14">
        <f>(((K1962/60)/60)/24)+DATE(1970,1,1)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>SUM(E1962/D1962)*100</f>
        <v>117.90285714285716</v>
      </c>
      <c r="R1962" s="20">
        <f>SUM(E1962/N1962)</f>
        <v>2500.969696969697</v>
      </c>
      <c r="S1962" t="s">
        <v>8319</v>
      </c>
      <c r="T1962" t="s">
        <v>8349</v>
      </c>
    </row>
    <row r="1963" spans="1:20" ht="16.5" customHeight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>(((I1963/60)/60)/24)+DATE(1970,1,1)</f>
        <v>41188.165972222225</v>
      </c>
      <c r="K1963">
        <v>1346042417</v>
      </c>
      <c r="L1963" s="14">
        <f>(((K1963/60)/60)/24)+DATE(1970,1,1)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>SUM(E1963/D1963)*100</f>
        <v>1105.3811999999998</v>
      </c>
      <c r="R1963" s="20">
        <f>SUM(E1963/N1963)</f>
        <v>67.690214329454989</v>
      </c>
      <c r="S1963" t="s">
        <v>8319</v>
      </c>
      <c r="T1963" t="s">
        <v>8349</v>
      </c>
    </row>
    <row r="1964" spans="1:20" ht="16.5" customHeight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>(((I1964/60)/60)/24)+DATE(1970,1,1)</f>
        <v>41772.780509259261</v>
      </c>
      <c r="K1964">
        <v>1397414636</v>
      </c>
      <c r="L1964" s="14">
        <f>(((K1964/60)/60)/24)+DATE(1970,1,1)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>SUM(E1964/D1964)*100</f>
        <v>192.92499999999998</v>
      </c>
      <c r="R1964" s="20">
        <f>SUM(E1964/N1964)</f>
        <v>63.04738562091503</v>
      </c>
      <c r="S1964" t="s">
        <v>8319</v>
      </c>
      <c r="T1964" t="s">
        <v>8349</v>
      </c>
    </row>
    <row r="1965" spans="1:20" ht="16.5" customHeight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>(((I1965/60)/60)/24)+DATE(1970,1,1)</f>
        <v>41898.429791666669</v>
      </c>
      <c r="K1965">
        <v>1407838734</v>
      </c>
      <c r="L1965" s="14">
        <f>(((K1965/60)/60)/24)+DATE(1970,1,1)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>SUM(E1965/D1965)*100</f>
        <v>126.8842105263158</v>
      </c>
      <c r="R1965" s="20">
        <f>SUM(E1965/N1965)</f>
        <v>117.6</v>
      </c>
      <c r="S1965" t="s">
        <v>8319</v>
      </c>
      <c r="T1965" t="s">
        <v>8349</v>
      </c>
    </row>
    <row r="1966" spans="1:20" ht="16.5" customHeight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>(((I1966/60)/60)/24)+DATE(1970,1,1)</f>
        <v>42482.272824074069</v>
      </c>
      <c r="K1966">
        <v>1458714772</v>
      </c>
      <c r="L1966" s="14">
        <f>(((K1966/60)/60)/24)+DATE(1970,1,1)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>SUM(E1966/D1966)*100</f>
        <v>259.57748878923763</v>
      </c>
      <c r="R1966" s="20">
        <f>SUM(E1966/N1966)</f>
        <v>180.75185011709601</v>
      </c>
      <c r="S1966" t="s">
        <v>8319</v>
      </c>
      <c r="T1966" t="s">
        <v>8349</v>
      </c>
    </row>
    <row r="1967" spans="1:20" ht="16.5" customHeight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>(((I1967/60)/60)/24)+DATE(1970,1,1)</f>
        <v>40920.041666666664</v>
      </c>
      <c r="K1967">
        <v>1324433310</v>
      </c>
      <c r="L1967" s="14">
        <f>(((K1967/60)/60)/24)+DATE(1970,1,1)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>SUM(E1967/D1967)*100</f>
        <v>262.27999999999997</v>
      </c>
      <c r="R1967" s="20">
        <f>SUM(E1967/N1967)</f>
        <v>127.32038834951456</v>
      </c>
      <c r="S1967" t="s">
        <v>8319</v>
      </c>
      <c r="T1967" t="s">
        <v>8349</v>
      </c>
    </row>
    <row r="1968" spans="1:20" ht="16.5" customHeight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>(((I1968/60)/60)/24)+DATE(1970,1,1)</f>
        <v>41865.540486111109</v>
      </c>
      <c r="K1968">
        <v>1405429098</v>
      </c>
      <c r="L1968" s="14">
        <f>(((K1968/60)/60)/24)+DATE(1970,1,1)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>SUM(E1968/D1968)*100</f>
        <v>206.74309000000002</v>
      </c>
      <c r="R1968" s="20">
        <f>SUM(E1968/N1968)</f>
        <v>136.6444745538665</v>
      </c>
      <c r="S1968" t="s">
        <v>8319</v>
      </c>
      <c r="T1968" t="s">
        <v>8349</v>
      </c>
    </row>
    <row r="1969" spans="1:20" ht="16.5" customHeight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>(((I1969/60)/60)/24)+DATE(1970,1,1)</f>
        <v>41760.663530092592</v>
      </c>
      <c r="K1969">
        <v>1396367729</v>
      </c>
      <c r="L1969" s="14">
        <f>(((K1969/60)/60)/24)+DATE(1970,1,1)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>SUM(E1969/D1969)*100</f>
        <v>370.13</v>
      </c>
      <c r="R1969" s="20">
        <f>SUM(E1969/N1969)</f>
        <v>182.78024691358024</v>
      </c>
      <c r="S1969" t="s">
        <v>8319</v>
      </c>
      <c r="T1969" t="s">
        <v>8349</v>
      </c>
    </row>
    <row r="1970" spans="1:20" ht="16.5" customHeight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>(((I1970/60)/60)/24)+DATE(1970,1,1)</f>
        <v>42707.628645833334</v>
      </c>
      <c r="K1970">
        <v>1478095515</v>
      </c>
      <c r="L1970" s="14">
        <f>(((K1970/60)/60)/24)+DATE(1970,1,1)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>SUM(E1970/D1970)*100</f>
        <v>284.96600000000001</v>
      </c>
      <c r="R1970" s="20">
        <f>SUM(E1970/N1970)</f>
        <v>279.37843137254902</v>
      </c>
      <c r="S1970" t="s">
        <v>8319</v>
      </c>
      <c r="T1970" t="s">
        <v>8349</v>
      </c>
    </row>
    <row r="1971" spans="1:20" ht="16.5" customHeight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>(((I1971/60)/60)/24)+DATE(1970,1,1)</f>
        <v>42587.792453703703</v>
      </c>
      <c r="K1971">
        <v>1467831668</v>
      </c>
      <c r="L1971" s="14">
        <f>(((K1971/60)/60)/24)+DATE(1970,1,1)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>SUM(E1971/D1971)*100</f>
        <v>579.08000000000004</v>
      </c>
      <c r="R1971" s="20">
        <f>SUM(E1971/N1971)</f>
        <v>61.375728669846318</v>
      </c>
      <c r="S1971" t="s">
        <v>8319</v>
      </c>
      <c r="T1971" t="s">
        <v>8349</v>
      </c>
    </row>
    <row r="1972" spans="1:20" ht="16.5" customHeight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>(((I1972/60)/60)/24)+DATE(1970,1,1)</f>
        <v>41384.151631944449</v>
      </c>
      <c r="K1972">
        <v>1361248701</v>
      </c>
      <c r="L1972" s="14">
        <f>(((K1972/60)/60)/24)+DATE(1970,1,1)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>SUM(E1972/D1972)*100</f>
        <v>1131.8</v>
      </c>
      <c r="R1972" s="20">
        <f>SUM(E1972/N1972)</f>
        <v>80.727532097004286</v>
      </c>
      <c r="S1972" t="s">
        <v>8319</v>
      </c>
      <c r="T1972" t="s">
        <v>8349</v>
      </c>
    </row>
    <row r="1973" spans="1:20" ht="16.5" customHeight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>(((I1973/60)/60)/24)+DATE(1970,1,1)</f>
        <v>41593.166666666664</v>
      </c>
      <c r="K1973">
        <v>1381752061</v>
      </c>
      <c r="L1973" s="14">
        <f>(((K1973/60)/60)/24)+DATE(1970,1,1)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>SUM(E1973/D1973)*100</f>
        <v>263.02771750000005</v>
      </c>
      <c r="R1973" s="20">
        <f>SUM(E1973/N1973)</f>
        <v>272.35590732591254</v>
      </c>
      <c r="S1973" t="s">
        <v>8319</v>
      </c>
      <c r="T1973" t="s">
        <v>8349</v>
      </c>
    </row>
    <row r="1974" spans="1:20" ht="16.5" customHeight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>(((I1974/60)/60)/24)+DATE(1970,1,1)</f>
        <v>41231.053749999999</v>
      </c>
      <c r="K1974">
        <v>1350605844</v>
      </c>
      <c r="L1974" s="14">
        <f>(((K1974/60)/60)/24)+DATE(1970,1,1)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>SUM(E1974/D1974)*100</f>
        <v>674.48</v>
      </c>
      <c r="R1974" s="20">
        <f>SUM(E1974/N1974)</f>
        <v>70.848739495798313</v>
      </c>
      <c r="S1974" t="s">
        <v>8319</v>
      </c>
      <c r="T1974" t="s">
        <v>8349</v>
      </c>
    </row>
    <row r="1975" spans="1:20" ht="16.5" customHeight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>(((I1975/60)/60)/24)+DATE(1970,1,1)</f>
        <v>42588.291666666672</v>
      </c>
      <c r="K1975">
        <v>1467134464</v>
      </c>
      <c r="L1975" s="14">
        <f>(((K1975/60)/60)/24)+DATE(1970,1,1)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>SUM(E1975/D1975)*100</f>
        <v>256.83081313131316</v>
      </c>
      <c r="R1975" s="20">
        <f>SUM(E1975/N1975)</f>
        <v>247.94003412969283</v>
      </c>
      <c r="S1975" t="s">
        <v>8319</v>
      </c>
      <c r="T1975" t="s">
        <v>8349</v>
      </c>
    </row>
    <row r="1976" spans="1:20" ht="16.5" customHeight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>(((I1976/60)/60)/24)+DATE(1970,1,1)</f>
        <v>41505.334131944444</v>
      </c>
      <c r="K1976">
        <v>1371715269</v>
      </c>
      <c r="L1976" s="14">
        <f>(((K1976/60)/60)/24)+DATE(1970,1,1)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>SUM(E1976/D1976)*100</f>
        <v>375.49599999999998</v>
      </c>
      <c r="R1976" s="20">
        <f>SUM(E1976/N1976)</f>
        <v>186.81393034825871</v>
      </c>
      <c r="S1976" t="s">
        <v>8319</v>
      </c>
      <c r="T1976" t="s">
        <v>8349</v>
      </c>
    </row>
    <row r="1977" spans="1:20" ht="16.5" customHeight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>(((I1977/60)/60)/24)+DATE(1970,1,1)</f>
        <v>41343.755219907405</v>
      </c>
      <c r="K1977">
        <v>1360346851</v>
      </c>
      <c r="L1977" s="14">
        <f>(((K1977/60)/60)/24)+DATE(1970,1,1)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>SUM(E1977/D1977)*100</f>
        <v>208.70837499999996</v>
      </c>
      <c r="R1977" s="20">
        <f>SUM(E1977/N1977)</f>
        <v>131.98948616600788</v>
      </c>
      <c r="S1977" t="s">
        <v>8319</v>
      </c>
      <c r="T1977" t="s">
        <v>8349</v>
      </c>
    </row>
    <row r="1978" spans="1:20" ht="16.5" customHeight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>(((I1978/60)/60)/24)+DATE(1970,1,1)</f>
        <v>41468.899594907409</v>
      </c>
      <c r="K1978">
        <v>1371159325</v>
      </c>
      <c r="L1978" s="14">
        <f>(((K1978/60)/60)/24)+DATE(1970,1,1)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>SUM(E1978/D1978)*100</f>
        <v>346.6</v>
      </c>
      <c r="R1978" s="20">
        <f>SUM(E1978/N1978)</f>
        <v>29.310782241014799</v>
      </c>
      <c r="S1978" t="s">
        <v>8319</v>
      </c>
      <c r="T1978" t="s">
        <v>8349</v>
      </c>
    </row>
    <row r="1979" spans="1:20" ht="16.5" customHeight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>(((I1979/60)/60)/24)+DATE(1970,1,1)</f>
        <v>42357.332638888889</v>
      </c>
      <c r="K1979">
        <v>1446527540</v>
      </c>
      <c r="L1979" s="14">
        <f>(((K1979/60)/60)/24)+DATE(1970,1,1)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>SUM(E1979/D1979)*100</f>
        <v>402.33</v>
      </c>
      <c r="R1979" s="20">
        <f>SUM(E1979/N1979)</f>
        <v>245.02436053593178</v>
      </c>
      <c r="S1979" t="s">
        <v>8319</v>
      </c>
      <c r="T1979" t="s">
        <v>8349</v>
      </c>
    </row>
    <row r="1980" spans="1:20" ht="16.5" customHeight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>(((I1980/60)/60)/24)+DATE(1970,1,1)</f>
        <v>41072.291666666664</v>
      </c>
      <c r="K1980">
        <v>1336627492</v>
      </c>
      <c r="L1980" s="14">
        <f>(((K1980/60)/60)/24)+DATE(1970,1,1)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>SUM(E1980/D1980)*100</f>
        <v>1026.8451399999999</v>
      </c>
      <c r="R1980" s="20">
        <f>SUM(E1980/N1980)</f>
        <v>1323.2540463917526</v>
      </c>
      <c r="S1980" t="s">
        <v>8319</v>
      </c>
      <c r="T1980" t="s">
        <v>8349</v>
      </c>
    </row>
    <row r="1981" spans="1:20" ht="16.5" customHeight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>(((I1981/60)/60)/24)+DATE(1970,1,1)</f>
        <v>42327.207638888889</v>
      </c>
      <c r="K1981">
        <v>1444734146</v>
      </c>
      <c r="L1981" s="14">
        <f>(((K1981/60)/60)/24)+DATE(1970,1,1)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>SUM(E1981/D1981)*100</f>
        <v>114.901155</v>
      </c>
      <c r="R1981" s="20">
        <f>SUM(E1981/N1981)</f>
        <v>282.65966789667897</v>
      </c>
      <c r="S1981" t="s">
        <v>8319</v>
      </c>
      <c r="T1981" t="s">
        <v>8349</v>
      </c>
    </row>
    <row r="1982" spans="1:20" ht="16.5" customHeight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>(((I1982/60)/60)/24)+DATE(1970,1,1)</f>
        <v>42463.500717592593</v>
      </c>
      <c r="K1982">
        <v>1456232462</v>
      </c>
      <c r="L1982" s="14">
        <f>(((K1982/60)/60)/24)+DATE(1970,1,1)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>SUM(E1982/D1982)*100</f>
        <v>354.82402000000002</v>
      </c>
      <c r="R1982" s="20">
        <f>SUM(E1982/N1982)</f>
        <v>91.214401028277635</v>
      </c>
      <c r="S1982" t="s">
        <v>8319</v>
      </c>
      <c r="T1982" t="s">
        <v>8349</v>
      </c>
    </row>
    <row r="1983" spans="1:20" ht="16.5" customHeight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>(((I1983/60)/60)/24)+DATE(1970,1,1)</f>
        <v>41829.725289351853</v>
      </c>
      <c r="K1983">
        <v>1402334665</v>
      </c>
      <c r="L1983" s="14">
        <f>(((K1983/60)/60)/24)+DATE(1970,1,1)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>SUM(E1983/D1983)*100</f>
        <v>5.08</v>
      </c>
      <c r="R1983" s="20">
        <f>SUM(E1983/N1983)</f>
        <v>31.75</v>
      </c>
      <c r="S1983" t="s">
        <v>8338</v>
      </c>
      <c r="T1983" t="s">
        <v>8350</v>
      </c>
    </row>
    <row r="1984" spans="1:20" ht="16.5" customHeight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>(((I1984/60)/60)/24)+DATE(1970,1,1)</f>
        <v>42708.628321759257</v>
      </c>
      <c r="K1984">
        <v>1478268287</v>
      </c>
      <c r="L1984" s="14">
        <f>(((K1984/60)/60)/24)+DATE(1970,1,1)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>SUM(E1984/D1984)*100</f>
        <v>0</v>
      </c>
      <c r="R1984" s="20" t="e">
        <f>SUM(E1984/N1984)</f>
        <v>#DIV/0!</v>
      </c>
      <c r="S1984" t="s">
        <v>8338</v>
      </c>
      <c r="T1984" t="s">
        <v>8350</v>
      </c>
    </row>
    <row r="1985" spans="1:20" ht="16.5" customHeight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>(((I1985/60)/60)/24)+DATE(1970,1,1)</f>
        <v>42615.291666666672</v>
      </c>
      <c r="K1985">
        <v>1470874618</v>
      </c>
      <c r="L1985" s="14">
        <f>(((K1985/60)/60)/24)+DATE(1970,1,1)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>SUM(E1985/D1985)*100</f>
        <v>4.3</v>
      </c>
      <c r="R1985" s="20">
        <f>SUM(E1985/N1985)</f>
        <v>88.6875</v>
      </c>
      <c r="S1985" t="s">
        <v>8338</v>
      </c>
      <c r="T1985" t="s">
        <v>8350</v>
      </c>
    </row>
    <row r="1986" spans="1:20" ht="16.5" customHeight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>(((I1986/60)/60)/24)+DATE(1970,1,1)</f>
        <v>41973.831956018519</v>
      </c>
      <c r="K1986">
        <v>1412189881</v>
      </c>
      <c r="L1986" s="14">
        <f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>SUM(E1986/D1986)*100</f>
        <v>21.146666666666665</v>
      </c>
      <c r="R1986" s="20">
        <f>SUM(E1986/N1986)</f>
        <v>453.14285714285717</v>
      </c>
      <c r="S1986" t="s">
        <v>8338</v>
      </c>
      <c r="T1986" t="s">
        <v>8350</v>
      </c>
    </row>
    <row r="1987" spans="1:20" ht="16.5" customHeight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>(((I1987/60)/60)/24)+DATE(1970,1,1)</f>
        <v>42584.958333333328</v>
      </c>
      <c r="K1987">
        <v>1467650771</v>
      </c>
      <c r="L1987" s="14">
        <f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>SUM(E1987/D1987)*100</f>
        <v>3.1875</v>
      </c>
      <c r="R1987" s="20">
        <f>SUM(E1987/N1987)</f>
        <v>12.75</v>
      </c>
      <c r="S1987" t="s">
        <v>8338</v>
      </c>
      <c r="T1987" t="s">
        <v>8350</v>
      </c>
    </row>
    <row r="1988" spans="1:20" ht="16.5" customHeight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>(((I1988/60)/60)/24)+DATE(1970,1,1)</f>
        <v>42443.392164351855</v>
      </c>
      <c r="K1988">
        <v>1455359083</v>
      </c>
      <c r="L1988" s="14">
        <f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>SUM(E1988/D1988)*100</f>
        <v>0.05</v>
      </c>
      <c r="R1988" s="20">
        <f>SUM(E1988/N1988)</f>
        <v>1</v>
      </c>
      <c r="S1988" t="s">
        <v>8338</v>
      </c>
      <c r="T1988" t="s">
        <v>8350</v>
      </c>
    </row>
    <row r="1989" spans="1:20" ht="16.5" customHeight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>(((I1989/60)/60)/24)+DATE(1970,1,1)</f>
        <v>42064.639768518522</v>
      </c>
      <c r="K1989">
        <v>1422631276</v>
      </c>
      <c r="L1989" s="14">
        <f>(((K1989/60)/60)/24)+DATE(1970,1,1)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>SUM(E1989/D1989)*100</f>
        <v>42.472727272727276</v>
      </c>
      <c r="R1989" s="20">
        <f>SUM(E1989/N1989)</f>
        <v>83.428571428571431</v>
      </c>
      <c r="S1989" t="s">
        <v>8338</v>
      </c>
      <c r="T1989" t="s">
        <v>8350</v>
      </c>
    </row>
    <row r="1990" spans="1:20" ht="16.5" customHeight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>(((I1990/60)/60)/24)+DATE(1970,1,1)</f>
        <v>42236.763217592597</v>
      </c>
      <c r="K1990">
        <v>1437502742</v>
      </c>
      <c r="L1990" s="14">
        <f>(((K1990/60)/60)/24)+DATE(1970,1,1)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>SUM(E1990/D1990)*100</f>
        <v>0.41666666666666669</v>
      </c>
      <c r="R1990" s="20">
        <f>SUM(E1990/N1990)</f>
        <v>25</v>
      </c>
      <c r="S1990" t="s">
        <v>8338</v>
      </c>
      <c r="T1990" t="s">
        <v>8350</v>
      </c>
    </row>
    <row r="1991" spans="1:20" ht="16.5" customHeight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>(((I1991/60)/60)/24)+DATE(1970,1,1)</f>
        <v>42715.680648148147</v>
      </c>
      <c r="K1991">
        <v>1478881208</v>
      </c>
      <c r="L1991" s="14">
        <f>(((K1991/60)/60)/24)+DATE(1970,1,1)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>SUM(E1991/D1991)*100</f>
        <v>1</v>
      </c>
      <c r="R1991" s="20">
        <f>SUM(E1991/N1991)</f>
        <v>50</v>
      </c>
      <c r="S1991" t="s">
        <v>8338</v>
      </c>
      <c r="T1991" t="s">
        <v>8350</v>
      </c>
    </row>
    <row r="1992" spans="1:20" ht="16.5" customHeight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>(((I1992/60)/60)/24)+DATE(1970,1,1)</f>
        <v>42413.195972222224</v>
      </c>
      <c r="K1992">
        <v>1454042532</v>
      </c>
      <c r="L1992" s="14">
        <f>(((K1992/60)/60)/24)+DATE(1970,1,1)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>SUM(E1992/D1992)*100</f>
        <v>16.966666666666665</v>
      </c>
      <c r="R1992" s="20">
        <f>SUM(E1992/N1992)</f>
        <v>101.8</v>
      </c>
      <c r="S1992" t="s">
        <v>8338</v>
      </c>
      <c r="T1992" t="s">
        <v>8350</v>
      </c>
    </row>
    <row r="1993" spans="1:20" ht="16.5" customHeight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>(((I1993/60)/60)/24)+DATE(1970,1,1)</f>
        <v>42188.89335648148</v>
      </c>
      <c r="K1993">
        <v>1434144386</v>
      </c>
      <c r="L1993" s="14">
        <f>(((K1993/60)/60)/24)+DATE(1970,1,1)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>SUM(E1993/D1993)*100</f>
        <v>7.0000000000000009</v>
      </c>
      <c r="R1993" s="20">
        <f>SUM(E1993/N1993)</f>
        <v>46.666666666666664</v>
      </c>
      <c r="S1993" t="s">
        <v>8338</v>
      </c>
      <c r="T1993" t="s">
        <v>8350</v>
      </c>
    </row>
    <row r="1994" spans="1:20" ht="16.5" customHeight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>(((I1994/60)/60)/24)+DATE(1970,1,1)</f>
        <v>42053.143414351856</v>
      </c>
      <c r="K1994">
        <v>1421637991</v>
      </c>
      <c r="L1994" s="14">
        <f>(((K1994/60)/60)/24)+DATE(1970,1,1)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>SUM(E1994/D1994)*100</f>
        <v>0.13333333333333333</v>
      </c>
      <c r="R1994" s="20">
        <f>SUM(E1994/N1994)</f>
        <v>1</v>
      </c>
      <c r="S1994" t="s">
        <v>8338</v>
      </c>
      <c r="T1994" t="s">
        <v>8350</v>
      </c>
    </row>
    <row r="1995" spans="1:20" ht="16.5" customHeight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>(((I1995/60)/60)/24)+DATE(1970,1,1)</f>
        <v>42359.58839120371</v>
      </c>
      <c r="K1995">
        <v>1448114837</v>
      </c>
      <c r="L1995" s="14">
        <f>(((K1995/60)/60)/24)+DATE(1970,1,1)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>SUM(E1995/D1995)*100</f>
        <v>0</v>
      </c>
      <c r="R1995" s="20" t="e">
        <f>SUM(E1995/N1995)</f>
        <v>#DIV/0!</v>
      </c>
      <c r="S1995" t="s">
        <v>8338</v>
      </c>
      <c r="T1995" t="s">
        <v>8350</v>
      </c>
    </row>
    <row r="1996" spans="1:20" ht="16.5" customHeight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>(((I1996/60)/60)/24)+DATE(1970,1,1)</f>
        <v>42711.047939814816</v>
      </c>
      <c r="K1996">
        <v>1475885342</v>
      </c>
      <c r="L1996" s="14">
        <f>(((K1996/60)/60)/24)+DATE(1970,1,1)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>SUM(E1996/D1996)*100</f>
        <v>0</v>
      </c>
      <c r="R1996" s="20" t="e">
        <f>SUM(E1996/N1996)</f>
        <v>#DIV/0!</v>
      </c>
      <c r="S1996" t="s">
        <v>8338</v>
      </c>
      <c r="T1996" t="s">
        <v>8350</v>
      </c>
    </row>
    <row r="1997" spans="1:20" ht="16.5" customHeight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>(((I1997/60)/60)/24)+DATE(1970,1,1)</f>
        <v>42201.902037037042</v>
      </c>
      <c r="K1997">
        <v>1435354736</v>
      </c>
      <c r="L1997" s="14">
        <f>(((K1997/60)/60)/24)+DATE(1970,1,1)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>SUM(E1997/D1997)*100</f>
        <v>7.8</v>
      </c>
      <c r="R1997" s="20">
        <f>SUM(E1997/N1997)</f>
        <v>26</v>
      </c>
      <c r="S1997" t="s">
        <v>8338</v>
      </c>
      <c r="T1997" t="s">
        <v>8350</v>
      </c>
    </row>
    <row r="1998" spans="1:20" ht="16.5" customHeight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>(((I1998/60)/60)/24)+DATE(1970,1,1)</f>
        <v>41830.819571759261</v>
      </c>
      <c r="K1998">
        <v>1402429211</v>
      </c>
      <c r="L1998" s="14">
        <f>(((K1998/60)/60)/24)+DATE(1970,1,1)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>SUM(E1998/D1998)*100</f>
        <v>0</v>
      </c>
      <c r="R1998" s="20" t="e">
        <f>SUM(E1998/N1998)</f>
        <v>#DIV/0!</v>
      </c>
      <c r="S1998" t="s">
        <v>8338</v>
      </c>
      <c r="T1998" t="s">
        <v>8350</v>
      </c>
    </row>
    <row r="1999" spans="1:20" ht="16.5" customHeight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>(((I1999/60)/60)/24)+DATE(1970,1,1)</f>
        <v>41877.930694444447</v>
      </c>
      <c r="K1999">
        <v>1406499612</v>
      </c>
      <c r="L1999" s="14">
        <f>(((K1999/60)/60)/24)+DATE(1970,1,1)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>SUM(E1999/D1999)*100</f>
        <v>0</v>
      </c>
      <c r="R1999" s="20" t="e">
        <f>SUM(E1999/N1999)</f>
        <v>#DIV/0!</v>
      </c>
      <c r="S1999" t="s">
        <v>8338</v>
      </c>
      <c r="T1999" t="s">
        <v>8350</v>
      </c>
    </row>
    <row r="2000" spans="1:20" ht="16.5" customHeight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>(((I2000/60)/60)/24)+DATE(1970,1,1)</f>
        <v>41852.118495370371</v>
      </c>
      <c r="K2000">
        <v>1402973438</v>
      </c>
      <c r="L2000" s="14">
        <f>(((K2000/60)/60)/24)+DATE(1970,1,1)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>SUM(E2000/D2000)*100</f>
        <v>26.200000000000003</v>
      </c>
      <c r="R2000" s="20">
        <f>SUM(E2000/N2000)</f>
        <v>218.33333333333334</v>
      </c>
      <c r="S2000" t="s">
        <v>8338</v>
      </c>
      <c r="T2000" t="s">
        <v>8350</v>
      </c>
    </row>
    <row r="2001" spans="1:20" ht="16.5" customHeight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>(((I2001/60)/60)/24)+DATE(1970,1,1)</f>
        <v>41956.524398148147</v>
      </c>
      <c r="K2001">
        <v>1413286508</v>
      </c>
      <c r="L2001" s="14">
        <f>(((K2001/60)/60)/24)+DATE(1970,1,1)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>SUM(E2001/D2001)*100</f>
        <v>0.76129032258064511</v>
      </c>
      <c r="R2001" s="20">
        <f>SUM(E2001/N2001)</f>
        <v>33.714285714285715</v>
      </c>
      <c r="S2001" t="s">
        <v>8338</v>
      </c>
      <c r="T2001" t="s">
        <v>8350</v>
      </c>
    </row>
    <row r="2002" spans="1:20" ht="16.5" customHeight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>(((I2002/60)/60)/24)+DATE(1970,1,1)</f>
        <v>42375.951539351852</v>
      </c>
      <c r="K2002">
        <v>1449528613</v>
      </c>
      <c r="L2002" s="14">
        <f>(((K2002/60)/60)/24)+DATE(1970,1,1)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>SUM(E2002/D2002)*100</f>
        <v>12.5</v>
      </c>
      <c r="R2002" s="20">
        <f>SUM(E2002/N2002)</f>
        <v>25</v>
      </c>
      <c r="S2002" t="s">
        <v>8338</v>
      </c>
      <c r="T2002" t="s">
        <v>8350</v>
      </c>
    </row>
    <row r="2003" spans="1:20" ht="16.5" customHeight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>(((I2003/60)/60)/24)+DATE(1970,1,1)</f>
        <v>42167.833333333328</v>
      </c>
      <c r="K2003">
        <v>1431406916</v>
      </c>
      <c r="L2003" s="14">
        <f>(((K2003/60)/60)/24)+DATE(1970,1,1)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>SUM(E2003/D2003)*100</f>
        <v>382.12909090909091</v>
      </c>
      <c r="R2003" s="20">
        <f>SUM(E2003/N2003)</f>
        <v>128.38790470372632</v>
      </c>
      <c r="S2003" t="s">
        <v>8319</v>
      </c>
      <c r="T2003" t="s">
        <v>8349</v>
      </c>
    </row>
    <row r="2004" spans="1:20" ht="16.5" customHeight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>(((I2004/60)/60)/24)+DATE(1970,1,1)</f>
        <v>42758.71230324074</v>
      </c>
      <c r="K2004">
        <v>1482599143</v>
      </c>
      <c r="L2004" s="14">
        <f>(((K2004/60)/60)/24)+DATE(1970,1,1)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>SUM(E2004/D2004)*100</f>
        <v>216.79422000000002</v>
      </c>
      <c r="R2004" s="20">
        <f>SUM(E2004/N2004)</f>
        <v>78.834261818181815</v>
      </c>
      <c r="S2004" t="s">
        <v>8319</v>
      </c>
      <c r="T2004" t="s">
        <v>8349</v>
      </c>
    </row>
    <row r="2005" spans="1:20" ht="16.5" customHeight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>(((I2005/60)/60)/24)+DATE(1970,1,1)</f>
        <v>40361.958333333336</v>
      </c>
      <c r="K2005">
        <v>1276830052</v>
      </c>
      <c r="L2005" s="14">
        <f>(((K2005/60)/60)/24)+DATE(1970,1,1)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>SUM(E2005/D2005)*100</f>
        <v>312</v>
      </c>
      <c r="R2005" s="20">
        <f>SUM(E2005/N2005)</f>
        <v>91.764705882352942</v>
      </c>
      <c r="S2005" t="s">
        <v>8319</v>
      </c>
      <c r="T2005" t="s">
        <v>8349</v>
      </c>
    </row>
    <row r="2006" spans="1:20" ht="16.5" customHeight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>(((I2006/60)/60)/24)+DATE(1970,1,1)</f>
        <v>41830.604895833334</v>
      </c>
      <c r="K2006">
        <v>1402410663</v>
      </c>
      <c r="L2006" s="14">
        <f>(((K2006/60)/60)/24)+DATE(1970,1,1)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>SUM(E2006/D2006)*100</f>
        <v>234.42048</v>
      </c>
      <c r="R2006" s="20">
        <f>SUM(E2006/N2006)</f>
        <v>331.10237288135596</v>
      </c>
      <c r="S2006" t="s">
        <v>8319</v>
      </c>
      <c r="T2006" t="s">
        <v>8349</v>
      </c>
    </row>
    <row r="2007" spans="1:20" ht="16.5" customHeight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>(((I2007/60)/60)/24)+DATE(1970,1,1)</f>
        <v>41563.165972222225</v>
      </c>
      <c r="K2007">
        <v>1379532618</v>
      </c>
      <c r="L2007" s="14">
        <f>(((K2007/60)/60)/24)+DATE(1970,1,1)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>SUM(E2007/D2007)*100</f>
        <v>123.68010000000001</v>
      </c>
      <c r="R2007" s="20">
        <f>SUM(E2007/N2007)</f>
        <v>194.26193717277485</v>
      </c>
      <c r="S2007" t="s">
        <v>8319</v>
      </c>
      <c r="T2007" t="s">
        <v>8349</v>
      </c>
    </row>
    <row r="2008" spans="1:20" ht="16.5" customHeight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>(((I2008/60)/60)/24)+DATE(1970,1,1)</f>
        <v>41976.542187500003</v>
      </c>
      <c r="K2008">
        <v>1414584045</v>
      </c>
      <c r="L2008" s="14">
        <f>(((K2008/60)/60)/24)+DATE(1970,1,1)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>SUM(E2008/D2008)*100</f>
        <v>247.84</v>
      </c>
      <c r="R2008" s="20">
        <f>SUM(E2008/N2008)</f>
        <v>408.97689768976898</v>
      </c>
      <c r="S2008" t="s">
        <v>8319</v>
      </c>
      <c r="T2008" t="s">
        <v>8349</v>
      </c>
    </row>
    <row r="2009" spans="1:20" ht="16.5" customHeight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>(((I2009/60)/60)/24)+DATE(1970,1,1)</f>
        <v>40414.166666666664</v>
      </c>
      <c r="K2009">
        <v>1276891586</v>
      </c>
      <c r="L2009" s="14">
        <f>(((K2009/60)/60)/24)+DATE(1970,1,1)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>SUM(E2009/D2009)*100</f>
        <v>115.7092</v>
      </c>
      <c r="R2009" s="20">
        <f>SUM(E2009/N2009)</f>
        <v>84.459270072992695</v>
      </c>
      <c r="S2009" t="s">
        <v>8319</v>
      </c>
      <c r="T2009" t="s">
        <v>8349</v>
      </c>
    </row>
    <row r="2010" spans="1:20" ht="16.5" customHeight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>(((I2010/60)/60)/24)+DATE(1970,1,1)</f>
        <v>40805.604421296295</v>
      </c>
      <c r="K2010">
        <v>1312641022</v>
      </c>
      <c r="L2010" s="14">
        <f>(((K2010/60)/60)/24)+DATE(1970,1,1)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>SUM(E2010/D2010)*100</f>
        <v>117.07484768810599</v>
      </c>
      <c r="R2010" s="20">
        <f>SUM(E2010/N2010)</f>
        <v>44.853658536585364</v>
      </c>
      <c r="S2010" t="s">
        <v>8319</v>
      </c>
      <c r="T2010" t="s">
        <v>8349</v>
      </c>
    </row>
    <row r="2011" spans="1:20" ht="16.5" customHeight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>(((I2011/60)/60)/24)+DATE(1970,1,1)</f>
        <v>42697.365081018521</v>
      </c>
      <c r="K2011">
        <v>1476776743</v>
      </c>
      <c r="L2011" s="14">
        <f>(((K2011/60)/60)/24)+DATE(1970,1,1)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>SUM(E2011/D2011)*100</f>
        <v>305.15800000000002</v>
      </c>
      <c r="R2011" s="20">
        <f>SUM(E2011/N2011)</f>
        <v>383.3643216080402</v>
      </c>
      <c r="S2011" t="s">
        <v>8319</v>
      </c>
      <c r="T2011" t="s">
        <v>8349</v>
      </c>
    </row>
    <row r="2012" spans="1:20" ht="16.5" customHeight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>(((I2012/60)/60)/24)+DATE(1970,1,1)</f>
        <v>42600.996423611112</v>
      </c>
      <c r="K2012">
        <v>1468972491</v>
      </c>
      <c r="L2012" s="14">
        <f>(((K2012/60)/60)/24)+DATE(1970,1,1)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>SUM(E2012/D2012)*100</f>
        <v>320.05299999999994</v>
      </c>
      <c r="R2012" s="20">
        <f>SUM(E2012/N2012)</f>
        <v>55.276856649395505</v>
      </c>
      <c r="S2012" t="s">
        <v>8319</v>
      </c>
      <c r="T2012" t="s">
        <v>8349</v>
      </c>
    </row>
    <row r="2013" spans="1:20" ht="16.5" customHeight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>(((I2013/60)/60)/24)+DATE(1970,1,1)</f>
        <v>42380.958333333328</v>
      </c>
      <c r="K2013">
        <v>1449650173</v>
      </c>
      <c r="L2013" s="14">
        <f>(((K2013/60)/60)/24)+DATE(1970,1,1)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>SUM(E2013/D2013)*100</f>
        <v>819.56399999999996</v>
      </c>
      <c r="R2013" s="20">
        <f>SUM(E2013/N2013)</f>
        <v>422.02059732234807</v>
      </c>
      <c r="S2013" t="s">
        <v>8319</v>
      </c>
      <c r="T2013" t="s">
        <v>8349</v>
      </c>
    </row>
    <row r="2014" spans="1:20" ht="16.5" customHeight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>(((I2014/60)/60)/24)+DATE(1970,1,1)</f>
        <v>42040.822233796294</v>
      </c>
      <c r="K2014">
        <v>1420573441</v>
      </c>
      <c r="L2014" s="14">
        <f>(((K2014/60)/60)/24)+DATE(1970,1,1)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>SUM(E2014/D2014)*100</f>
        <v>234.90000000000003</v>
      </c>
      <c r="R2014" s="20">
        <f>SUM(E2014/N2014)</f>
        <v>64.180327868852459</v>
      </c>
      <c r="S2014" t="s">
        <v>8319</v>
      </c>
      <c r="T2014" t="s">
        <v>8349</v>
      </c>
    </row>
    <row r="2015" spans="1:20" ht="16.5" customHeight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>(((I2015/60)/60)/24)+DATE(1970,1,1)</f>
        <v>42559.960810185185</v>
      </c>
      <c r="K2015">
        <v>1462835014</v>
      </c>
      <c r="L2015" s="14">
        <f>(((K2015/60)/60)/24)+DATE(1970,1,1)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>SUM(E2015/D2015)*100</f>
        <v>494.91374999999999</v>
      </c>
      <c r="R2015" s="20">
        <f>SUM(E2015/N2015)</f>
        <v>173.57781674704077</v>
      </c>
      <c r="S2015" t="s">
        <v>8319</v>
      </c>
      <c r="T2015" t="s">
        <v>8349</v>
      </c>
    </row>
    <row r="2016" spans="1:20" ht="16.5" customHeight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>(((I2016/60)/60)/24)+DATE(1970,1,1)</f>
        <v>41358.172905092593</v>
      </c>
      <c r="K2016">
        <v>1361250539</v>
      </c>
      <c r="L2016" s="14">
        <f>(((K2016/60)/60)/24)+DATE(1970,1,1)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>SUM(E2016/D2016)*100</f>
        <v>7813.7822333333334</v>
      </c>
      <c r="R2016" s="20">
        <f>SUM(E2016/N2016)</f>
        <v>88.601680840609291</v>
      </c>
      <c r="S2016" t="s">
        <v>8319</v>
      </c>
      <c r="T2016" t="s">
        <v>8349</v>
      </c>
    </row>
    <row r="2017" spans="1:20" ht="16.5" customHeight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>(((I2017/60)/60)/24)+DATE(1970,1,1)</f>
        <v>40795.876886574071</v>
      </c>
      <c r="K2017">
        <v>1313010163</v>
      </c>
      <c r="L2017" s="14">
        <f>(((K2017/60)/60)/24)+DATE(1970,1,1)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>SUM(E2017/D2017)*100</f>
        <v>113.00013888888888</v>
      </c>
      <c r="R2017" s="20">
        <f>SUM(E2017/N2017)</f>
        <v>50.222283950617282</v>
      </c>
      <c r="S2017" t="s">
        <v>8319</v>
      </c>
      <c r="T2017" t="s">
        <v>8349</v>
      </c>
    </row>
    <row r="2018" spans="1:20" ht="16.5" customHeight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>(((I2018/60)/60)/24)+DATE(1970,1,1)</f>
        <v>41342.88077546296</v>
      </c>
      <c r="K2018">
        <v>1360271299</v>
      </c>
      <c r="L2018" s="14">
        <f>(((K2018/60)/60)/24)+DATE(1970,1,1)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>SUM(E2018/D2018)*100</f>
        <v>921.54219999999998</v>
      </c>
      <c r="R2018" s="20">
        <f>SUM(E2018/N2018)</f>
        <v>192.38876826722338</v>
      </c>
      <c r="S2018" t="s">
        <v>8319</v>
      </c>
      <c r="T2018" t="s">
        <v>8349</v>
      </c>
    </row>
    <row r="2019" spans="1:20" ht="16.5" customHeight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>(((I2019/60)/60)/24)+DATE(1970,1,1)</f>
        <v>40992.166666666664</v>
      </c>
      <c r="K2019">
        <v>1329873755</v>
      </c>
      <c r="L2019" s="14">
        <f>(((K2019/60)/60)/24)+DATE(1970,1,1)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>SUM(E2019/D2019)*100</f>
        <v>125.10239999999999</v>
      </c>
      <c r="R2019" s="20">
        <f>SUM(E2019/N2019)</f>
        <v>73.416901408450698</v>
      </c>
      <c r="S2019" t="s">
        <v>8319</v>
      </c>
      <c r="T2019" t="s">
        <v>8349</v>
      </c>
    </row>
    <row r="2020" spans="1:20" ht="16.5" customHeight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>(((I2020/60)/60)/24)+DATE(1970,1,1)</f>
        <v>42229.365844907406</v>
      </c>
      <c r="K2020">
        <v>1436863609</v>
      </c>
      <c r="L2020" s="14">
        <f>(((K2020/60)/60)/24)+DATE(1970,1,1)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>SUM(E2020/D2020)*100</f>
        <v>102.24343076923077</v>
      </c>
      <c r="R2020" s="20">
        <f>SUM(E2020/N2020)</f>
        <v>147.68495555555555</v>
      </c>
      <c r="S2020" t="s">
        <v>8319</v>
      </c>
      <c r="T2020" t="s">
        <v>8349</v>
      </c>
    </row>
    <row r="2021" spans="1:20" ht="16.5" customHeight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>(((I2021/60)/60)/24)+DATE(1970,1,1)</f>
        <v>42635.70857638889</v>
      </c>
      <c r="K2021">
        <v>1471971621</v>
      </c>
      <c r="L2021" s="14">
        <f>(((K2021/60)/60)/24)+DATE(1970,1,1)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>SUM(E2021/D2021)*100</f>
        <v>484.90975000000003</v>
      </c>
      <c r="R2021" s="20">
        <f>SUM(E2021/N2021)</f>
        <v>108.96848314606741</v>
      </c>
      <c r="S2021" t="s">
        <v>8319</v>
      </c>
      <c r="T2021" t="s">
        <v>8349</v>
      </c>
    </row>
    <row r="2022" spans="1:20" ht="16.5" customHeight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>(((I2022/60)/60)/24)+DATE(1970,1,1)</f>
        <v>41773.961111111108</v>
      </c>
      <c r="K2022">
        <v>1396923624</v>
      </c>
      <c r="L2022" s="14">
        <f>(((K2022/60)/60)/24)+DATE(1970,1,1)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>SUM(E2022/D2022)*100</f>
        <v>192.33333333333334</v>
      </c>
      <c r="R2022" s="20">
        <f>SUM(E2022/N2022)</f>
        <v>23.647540983606557</v>
      </c>
      <c r="S2022" t="s">
        <v>8319</v>
      </c>
      <c r="T2022" t="s">
        <v>8349</v>
      </c>
    </row>
    <row r="2023" spans="1:20" ht="16.5" customHeight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>(((I2023/60)/60)/24)+DATE(1970,1,1)</f>
        <v>41906.070567129631</v>
      </c>
      <c r="K2023">
        <v>1407634897</v>
      </c>
      <c r="L2023" s="14">
        <f>(((K2023/60)/60)/24)+DATE(1970,1,1)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>SUM(E2023/D2023)*100</f>
        <v>281.10000000000002</v>
      </c>
      <c r="R2023" s="20">
        <f>SUM(E2023/N2023)</f>
        <v>147.94736842105263</v>
      </c>
      <c r="S2023" t="s">
        <v>8319</v>
      </c>
      <c r="T2023" t="s">
        <v>8349</v>
      </c>
    </row>
    <row r="2024" spans="1:20" ht="16.5" customHeight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>(((I2024/60)/60)/24)+DATE(1970,1,1)</f>
        <v>42532.569120370375</v>
      </c>
      <c r="K2024">
        <v>1463060372</v>
      </c>
      <c r="L2024" s="14">
        <f>(((K2024/60)/60)/24)+DATE(1970,1,1)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>SUM(E2024/D2024)*100</f>
        <v>125.13700000000001</v>
      </c>
      <c r="R2024" s="20">
        <f>SUM(E2024/N2024)</f>
        <v>385.03692307692307</v>
      </c>
      <c r="S2024" t="s">
        <v>8319</v>
      </c>
      <c r="T2024" t="s">
        <v>8349</v>
      </c>
    </row>
    <row r="2025" spans="1:20" ht="16.5" customHeight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>(((I2025/60)/60)/24)+DATE(1970,1,1)</f>
        <v>42166.420752314814</v>
      </c>
      <c r="K2025">
        <v>1431425153</v>
      </c>
      <c r="L2025" s="14">
        <f>(((K2025/60)/60)/24)+DATE(1970,1,1)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>SUM(E2025/D2025)*100</f>
        <v>161.459</v>
      </c>
      <c r="R2025" s="20">
        <f>SUM(E2025/N2025)</f>
        <v>457.39093484419266</v>
      </c>
      <c r="S2025" t="s">
        <v>8319</v>
      </c>
      <c r="T2025" t="s">
        <v>8349</v>
      </c>
    </row>
    <row r="2026" spans="1:20" ht="16.5" customHeight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>(((I2026/60)/60)/24)+DATE(1970,1,1)</f>
        <v>41134.125</v>
      </c>
      <c r="K2026">
        <v>1341875544</v>
      </c>
      <c r="L2026" s="14">
        <f>(((K2026/60)/60)/24)+DATE(1970,1,1)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>SUM(E2026/D2026)*100</f>
        <v>585.35</v>
      </c>
      <c r="R2026" s="20">
        <f>SUM(E2026/N2026)</f>
        <v>222.99047619047619</v>
      </c>
      <c r="S2026" t="s">
        <v>8319</v>
      </c>
      <c r="T2026" t="s">
        <v>8349</v>
      </c>
    </row>
    <row r="2027" spans="1:20" ht="16.5" customHeight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>(((I2027/60)/60)/24)+DATE(1970,1,1)</f>
        <v>42166.184560185182</v>
      </c>
      <c r="K2027">
        <v>1431404746</v>
      </c>
      <c r="L2027" s="14">
        <f>(((K2027/60)/60)/24)+DATE(1970,1,1)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>SUM(E2027/D2027)*100</f>
        <v>201.14999999999998</v>
      </c>
      <c r="R2027" s="20">
        <f>SUM(E2027/N2027)</f>
        <v>220.74074074074073</v>
      </c>
      <c r="S2027" t="s">
        <v>8319</v>
      </c>
      <c r="T2027" t="s">
        <v>8349</v>
      </c>
    </row>
    <row r="2028" spans="1:20" ht="16.5" customHeight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>(((I2028/60)/60)/24)+DATE(1970,1,1)</f>
        <v>41750.165972222225</v>
      </c>
      <c r="K2028">
        <v>1394127585</v>
      </c>
      <c r="L2028" s="14">
        <f>(((K2028/60)/60)/24)+DATE(1970,1,1)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>SUM(E2028/D2028)*100</f>
        <v>133.48307999999997</v>
      </c>
      <c r="R2028" s="20">
        <f>SUM(E2028/N2028)</f>
        <v>73.503898678414089</v>
      </c>
      <c r="S2028" t="s">
        <v>8319</v>
      </c>
      <c r="T2028" t="s">
        <v>8349</v>
      </c>
    </row>
    <row r="2029" spans="1:20" ht="16.5" customHeight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>(((I2029/60)/60)/24)+DATE(1970,1,1)</f>
        <v>42093.772210648152</v>
      </c>
      <c r="K2029">
        <v>1423855919</v>
      </c>
      <c r="L2029" s="14">
        <f>(((K2029/60)/60)/24)+DATE(1970,1,1)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>SUM(E2029/D2029)*100</f>
        <v>120.24900000000001</v>
      </c>
      <c r="R2029" s="20">
        <f>SUM(E2029/N2029)</f>
        <v>223.09647495361781</v>
      </c>
      <c r="S2029" t="s">
        <v>8319</v>
      </c>
      <c r="T2029" t="s">
        <v>8349</v>
      </c>
    </row>
    <row r="2030" spans="1:20" ht="16.5" customHeight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>(((I2030/60)/60)/24)+DATE(1970,1,1)</f>
        <v>40252.913194444445</v>
      </c>
      <c r="K2030">
        <v>1265493806</v>
      </c>
      <c r="L2030" s="14">
        <f>(((K2030/60)/60)/24)+DATE(1970,1,1)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>SUM(E2030/D2030)*100</f>
        <v>126.16666666666667</v>
      </c>
      <c r="R2030" s="20">
        <f>SUM(E2030/N2030)</f>
        <v>47.911392405063289</v>
      </c>
      <c r="S2030" t="s">
        <v>8319</v>
      </c>
      <c r="T2030" t="s">
        <v>8349</v>
      </c>
    </row>
    <row r="2031" spans="1:20" ht="16.5" customHeight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>(((I2031/60)/60)/24)+DATE(1970,1,1)</f>
        <v>41878.021770833337</v>
      </c>
      <c r="K2031">
        <v>1406507481</v>
      </c>
      <c r="L2031" s="14">
        <f>(((K2031/60)/60)/24)+DATE(1970,1,1)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>SUM(E2031/D2031)*100</f>
        <v>361.2</v>
      </c>
      <c r="R2031" s="20">
        <f>SUM(E2031/N2031)</f>
        <v>96.063829787234042</v>
      </c>
      <c r="S2031" t="s">
        <v>8319</v>
      </c>
      <c r="T2031" t="s">
        <v>8349</v>
      </c>
    </row>
    <row r="2032" spans="1:20" ht="16.5" customHeight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>(((I2032/60)/60)/24)+DATE(1970,1,1)</f>
        <v>41242.996481481481</v>
      </c>
      <c r="K2032">
        <v>1351641296</v>
      </c>
      <c r="L2032" s="14">
        <f>(((K2032/60)/60)/24)+DATE(1970,1,1)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>SUM(E2032/D2032)*100</f>
        <v>226.239013671875</v>
      </c>
      <c r="R2032" s="20">
        <f>SUM(E2032/N2032)</f>
        <v>118.6144</v>
      </c>
      <c r="S2032" t="s">
        <v>8319</v>
      </c>
      <c r="T2032" t="s">
        <v>8349</v>
      </c>
    </row>
    <row r="2033" spans="1:20" ht="16.5" customHeight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>(((I2033/60)/60)/24)+DATE(1970,1,1)</f>
        <v>42013.041666666672</v>
      </c>
      <c r="K2033">
        <v>1417506853</v>
      </c>
      <c r="L2033" s="14">
        <f>(((K2033/60)/60)/24)+DATE(1970,1,1)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>SUM(E2033/D2033)*100</f>
        <v>120.35</v>
      </c>
      <c r="R2033" s="20">
        <f>SUM(E2033/N2033)</f>
        <v>118.45472440944881</v>
      </c>
      <c r="S2033" t="s">
        <v>8319</v>
      </c>
      <c r="T2033" t="s">
        <v>8349</v>
      </c>
    </row>
    <row r="2034" spans="1:20" ht="16.5" customHeight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>(((I2034/60)/60)/24)+DATE(1970,1,1)</f>
        <v>42719.208333333328</v>
      </c>
      <c r="K2034">
        <v>1479216874</v>
      </c>
      <c r="L2034" s="14">
        <f>(((K2034/60)/60)/24)+DATE(1970,1,1)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>SUM(E2034/D2034)*100</f>
        <v>304.18799999999999</v>
      </c>
      <c r="R2034" s="20">
        <f>SUM(E2034/N2034)</f>
        <v>143.21468926553672</v>
      </c>
      <c r="S2034" t="s">
        <v>8319</v>
      </c>
      <c r="T2034" t="s">
        <v>8349</v>
      </c>
    </row>
    <row r="2035" spans="1:20" ht="16.5" customHeight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>(((I2035/60)/60)/24)+DATE(1970,1,1)</f>
        <v>41755.082384259258</v>
      </c>
      <c r="K2035">
        <v>1395885518</v>
      </c>
      <c r="L2035" s="14">
        <f>(((K2035/60)/60)/24)+DATE(1970,1,1)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>SUM(E2035/D2035)*100</f>
        <v>178.67599999999999</v>
      </c>
      <c r="R2035" s="20">
        <f>SUM(E2035/N2035)</f>
        <v>282.71518987341773</v>
      </c>
      <c r="S2035" t="s">
        <v>8319</v>
      </c>
      <c r="T2035" t="s">
        <v>8349</v>
      </c>
    </row>
    <row r="2036" spans="1:20" ht="16.5" customHeight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>(((I2036/60)/60)/24)+DATE(1970,1,1)</f>
        <v>42131.290277777778</v>
      </c>
      <c r="K2036">
        <v>1426216033</v>
      </c>
      <c r="L2036" s="14">
        <f>(((K2036/60)/60)/24)+DATE(1970,1,1)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>SUM(E2036/D2036)*100</f>
        <v>386.81998717948721</v>
      </c>
      <c r="R2036" s="20">
        <f>SUM(E2036/N2036)</f>
        <v>593.93620078740162</v>
      </c>
      <c r="S2036" t="s">
        <v>8319</v>
      </c>
      <c r="T2036" t="s">
        <v>8349</v>
      </c>
    </row>
    <row r="2037" spans="1:20" ht="16.5" customHeight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>(((I2037/60)/60)/24)+DATE(1970,1,1)</f>
        <v>42357.041666666672</v>
      </c>
      <c r="K2037">
        <v>1446562807</v>
      </c>
      <c r="L2037" s="14">
        <f>(((K2037/60)/60)/24)+DATE(1970,1,1)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>SUM(E2037/D2037)*100</f>
        <v>211.03642500000004</v>
      </c>
      <c r="R2037" s="20">
        <f>SUM(E2037/N2037)</f>
        <v>262.15704968944101</v>
      </c>
      <c r="S2037" t="s">
        <v>8319</v>
      </c>
      <c r="T2037" t="s">
        <v>8349</v>
      </c>
    </row>
    <row r="2038" spans="1:20" ht="16.5" customHeight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>(((I2038/60)/60)/24)+DATE(1970,1,1)</f>
        <v>41768.864803240744</v>
      </c>
      <c r="K2038">
        <v>1397076319</v>
      </c>
      <c r="L2038" s="14">
        <f>(((K2038/60)/60)/24)+DATE(1970,1,1)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>SUM(E2038/D2038)*100</f>
        <v>131.66833333333335</v>
      </c>
      <c r="R2038" s="20">
        <f>SUM(E2038/N2038)</f>
        <v>46.580778301886795</v>
      </c>
      <c r="S2038" t="s">
        <v>8319</v>
      </c>
      <c r="T2038" t="s">
        <v>8349</v>
      </c>
    </row>
    <row r="2039" spans="1:20" ht="16.5" customHeight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>(((I2039/60)/60)/24)+DATE(1970,1,1)</f>
        <v>41638.251770833333</v>
      </c>
      <c r="K2039">
        <v>1383195753</v>
      </c>
      <c r="L2039" s="14">
        <f>(((K2039/60)/60)/24)+DATE(1970,1,1)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>SUM(E2039/D2039)*100</f>
        <v>300.47639999999996</v>
      </c>
      <c r="R2039" s="20">
        <f>SUM(E2039/N2039)</f>
        <v>70.041118881118877</v>
      </c>
      <c r="S2039" t="s">
        <v>8319</v>
      </c>
      <c r="T2039" t="s">
        <v>8349</v>
      </c>
    </row>
    <row r="2040" spans="1:20" ht="16.5" customHeight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>(((I2040/60)/60)/24)+DATE(1970,1,1)</f>
        <v>41456.75</v>
      </c>
      <c r="K2040">
        <v>1369895421</v>
      </c>
      <c r="L2040" s="14">
        <f>(((K2040/60)/60)/24)+DATE(1970,1,1)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>SUM(E2040/D2040)*100</f>
        <v>420.51249999999999</v>
      </c>
      <c r="R2040" s="20">
        <f>SUM(E2040/N2040)</f>
        <v>164.90686274509804</v>
      </c>
      <c r="S2040" t="s">
        <v>8319</v>
      </c>
      <c r="T2040" t="s">
        <v>8349</v>
      </c>
    </row>
    <row r="2041" spans="1:20" ht="16.5" customHeight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>(((I2041/60)/60)/24)+DATE(1970,1,1)</f>
        <v>42705.207638888889</v>
      </c>
      <c r="K2041">
        <v>1477996325</v>
      </c>
      <c r="L2041" s="14">
        <f>(((K2041/60)/60)/24)+DATE(1970,1,1)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>SUM(E2041/D2041)*100</f>
        <v>136.21680000000001</v>
      </c>
      <c r="R2041" s="20">
        <f>SUM(E2041/N2041)</f>
        <v>449.26385224274406</v>
      </c>
      <c r="S2041" t="s">
        <v>8319</v>
      </c>
      <c r="T2041" t="s">
        <v>8349</v>
      </c>
    </row>
    <row r="2042" spans="1:20" ht="16.5" customHeight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>(((I2042/60)/60)/24)+DATE(1970,1,1)</f>
        <v>41593.968784722223</v>
      </c>
      <c r="K2042">
        <v>1383257703</v>
      </c>
      <c r="L2042" s="14">
        <f>(((K2042/60)/60)/24)+DATE(1970,1,1)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>SUM(E2042/D2042)*100</f>
        <v>248.17133333333334</v>
      </c>
      <c r="R2042" s="20">
        <f>SUM(E2042/N2042)</f>
        <v>27.472841328413285</v>
      </c>
      <c r="S2042" t="s">
        <v>8319</v>
      </c>
      <c r="T2042" t="s">
        <v>8349</v>
      </c>
    </row>
    <row r="2043" spans="1:20" ht="16.5" customHeight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>(((I2043/60)/60)/24)+DATE(1970,1,1)</f>
        <v>42684.567442129628</v>
      </c>
      <c r="K2043">
        <v>1476189427</v>
      </c>
      <c r="L2043" s="14">
        <f>(((K2043/60)/60)/24)+DATE(1970,1,1)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>SUM(E2043/D2043)*100</f>
        <v>181.86315789473684</v>
      </c>
      <c r="R2043" s="20">
        <f>SUM(E2043/N2043)</f>
        <v>143.97499999999999</v>
      </c>
      <c r="S2043" t="s">
        <v>8319</v>
      </c>
      <c r="T2043" t="s">
        <v>8349</v>
      </c>
    </row>
    <row r="2044" spans="1:20" ht="16.5" customHeight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>(((I2044/60)/60)/24)+DATE(1970,1,1)</f>
        <v>42391.708032407405</v>
      </c>
      <c r="K2044">
        <v>1448297974</v>
      </c>
      <c r="L2044" s="14">
        <f>(((K2044/60)/60)/24)+DATE(1970,1,1)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>SUM(E2044/D2044)*100</f>
        <v>123.53</v>
      </c>
      <c r="R2044" s="20">
        <f>SUM(E2044/N2044)</f>
        <v>88.23571428571428</v>
      </c>
      <c r="S2044" t="s">
        <v>8319</v>
      </c>
      <c r="T2044" t="s">
        <v>8349</v>
      </c>
    </row>
    <row r="2045" spans="1:20" ht="16.5" customHeight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>(((I2045/60)/60)/24)+DATE(1970,1,1)</f>
        <v>42715.207638888889</v>
      </c>
      <c r="K2045">
        <v>1476764077</v>
      </c>
      <c r="L2045" s="14">
        <f>(((K2045/60)/60)/24)+DATE(1970,1,1)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>SUM(E2045/D2045)*100</f>
        <v>506.20938628158842</v>
      </c>
      <c r="R2045" s="20">
        <f>SUM(E2045/N2045)</f>
        <v>36.326424870466319</v>
      </c>
      <c r="S2045" t="s">
        <v>8319</v>
      </c>
      <c r="T2045" t="s">
        <v>8349</v>
      </c>
    </row>
    <row r="2046" spans="1:20" ht="16.5" customHeight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>(((I2046/60)/60)/24)+DATE(1970,1,1)</f>
        <v>42168.684189814812</v>
      </c>
      <c r="K2046">
        <v>1431620714</v>
      </c>
      <c r="L2046" s="14">
        <f>(((K2046/60)/60)/24)+DATE(1970,1,1)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>SUM(E2046/D2046)*100</f>
        <v>108.21333333333334</v>
      </c>
      <c r="R2046" s="20">
        <f>SUM(E2046/N2046)</f>
        <v>90.177777777777777</v>
      </c>
      <c r="S2046" t="s">
        <v>8319</v>
      </c>
      <c r="T2046" t="s">
        <v>8349</v>
      </c>
    </row>
    <row r="2047" spans="1:20" ht="16.5" customHeight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>(((I2047/60)/60)/24)+DATE(1970,1,1)</f>
        <v>41099.088506944441</v>
      </c>
      <c r="K2047">
        <v>1339207647</v>
      </c>
      <c r="L2047" s="14">
        <f>(((K2047/60)/60)/24)+DATE(1970,1,1)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>SUM(E2047/D2047)*100</f>
        <v>819.18387755102037</v>
      </c>
      <c r="R2047" s="20">
        <f>SUM(E2047/N2047)</f>
        <v>152.62361216730039</v>
      </c>
      <c r="S2047" t="s">
        <v>8319</v>
      </c>
      <c r="T2047" t="s">
        <v>8349</v>
      </c>
    </row>
    <row r="2048" spans="1:20" ht="16.5" customHeight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>(((I2048/60)/60)/24)+DATE(1970,1,1)</f>
        <v>41417.171805555554</v>
      </c>
      <c r="K2048">
        <v>1366690044</v>
      </c>
      <c r="L2048" s="14">
        <f>(((K2048/60)/60)/24)+DATE(1970,1,1)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>SUM(E2048/D2048)*100</f>
        <v>121.10000000000001</v>
      </c>
      <c r="R2048" s="20">
        <f>SUM(E2048/N2048)</f>
        <v>55.806451612903224</v>
      </c>
      <c r="S2048" t="s">
        <v>8319</v>
      </c>
      <c r="T2048" t="s">
        <v>8349</v>
      </c>
    </row>
    <row r="2049" spans="1:20" ht="16.5" customHeight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>(((I2049/60)/60)/24)+DATE(1970,1,1)</f>
        <v>42111</v>
      </c>
      <c r="K2049">
        <v>1426714870</v>
      </c>
      <c r="L2049" s="14">
        <f>(((K2049/60)/60)/24)+DATE(1970,1,1)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>SUM(E2049/D2049)*100</f>
        <v>102.99897959183673</v>
      </c>
      <c r="R2049" s="20">
        <f>SUM(E2049/N2049)</f>
        <v>227.85327313769753</v>
      </c>
      <c r="S2049" t="s">
        <v>8319</v>
      </c>
      <c r="T2049" t="s">
        <v>8349</v>
      </c>
    </row>
    <row r="2050" spans="1:20" ht="16.5" customHeight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>(((I2050/60)/60)/24)+DATE(1970,1,1)</f>
        <v>41417.651516203703</v>
      </c>
      <c r="K2050">
        <v>1366731491</v>
      </c>
      <c r="L2050" s="14">
        <f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>SUM(E2050/D2050)*100</f>
        <v>148.33229411764705</v>
      </c>
      <c r="R2050" s="20">
        <f>SUM(E2050/N2050)</f>
        <v>91.82989803350327</v>
      </c>
      <c r="S2050" t="s">
        <v>8319</v>
      </c>
      <c r="T2050" t="s">
        <v>8349</v>
      </c>
    </row>
    <row r="2051" spans="1:20" ht="16.5" customHeight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>(((I2051/60)/60)/24)+DATE(1970,1,1)</f>
        <v>41610.957638888889</v>
      </c>
      <c r="K2051">
        <v>1382963963</v>
      </c>
      <c r="L2051" s="14">
        <f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>SUM(E2051/D2051)*100</f>
        <v>120.19070000000001</v>
      </c>
      <c r="R2051" s="20">
        <f>SUM(E2051/N2051)</f>
        <v>80.991037735849048</v>
      </c>
      <c r="S2051" t="s">
        <v>8319</v>
      </c>
      <c r="T2051" t="s">
        <v>8349</v>
      </c>
    </row>
    <row r="2052" spans="1:20" ht="16.5" customHeight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>(((I2052/60)/60)/24)+DATE(1970,1,1)</f>
        <v>42155.071504629625</v>
      </c>
      <c r="K2052">
        <v>1429580578</v>
      </c>
      <c r="L2052" s="14">
        <f>(((K2052/60)/60)/24)+DATE(1970,1,1)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>SUM(E2052/D2052)*100</f>
        <v>473.27000000000004</v>
      </c>
      <c r="R2052" s="20">
        <f>SUM(E2052/N2052)</f>
        <v>278.39411764705881</v>
      </c>
      <c r="S2052" t="s">
        <v>8319</v>
      </c>
      <c r="T2052" t="s">
        <v>8349</v>
      </c>
    </row>
    <row r="2053" spans="1:20" ht="16.5" customHeight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>(((I2053/60)/60)/24)+DATE(1970,1,1)</f>
        <v>41634.022418981483</v>
      </c>
      <c r="K2053">
        <v>1385425937</v>
      </c>
      <c r="L2053" s="14">
        <f>(((K2053/60)/60)/24)+DATE(1970,1,1)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>SUM(E2053/D2053)*100</f>
        <v>130.36250000000001</v>
      </c>
      <c r="R2053" s="20">
        <f>SUM(E2053/N2053)</f>
        <v>43.095041322314053</v>
      </c>
      <c r="S2053" t="s">
        <v>8319</v>
      </c>
      <c r="T2053" t="s">
        <v>8349</v>
      </c>
    </row>
    <row r="2054" spans="1:20" ht="16.5" customHeight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>(((I2054/60)/60)/24)+DATE(1970,1,1)</f>
        <v>42420.08394675926</v>
      </c>
      <c r="K2054">
        <v>1452045653</v>
      </c>
      <c r="L2054" s="14">
        <f>(((K2054/60)/60)/24)+DATE(1970,1,1)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>SUM(E2054/D2054)*100</f>
        <v>353.048</v>
      </c>
      <c r="R2054" s="20">
        <f>SUM(E2054/N2054)</f>
        <v>326.29205175600737</v>
      </c>
      <c r="S2054" t="s">
        <v>8319</v>
      </c>
      <c r="T2054" t="s">
        <v>8349</v>
      </c>
    </row>
    <row r="2055" spans="1:20" ht="16.5" customHeight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>(((I2055/60)/60)/24)+DATE(1970,1,1)</f>
        <v>42333.659155092595</v>
      </c>
      <c r="K2055">
        <v>1445870951</v>
      </c>
      <c r="L2055" s="14">
        <f>(((K2055/60)/60)/24)+DATE(1970,1,1)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>SUM(E2055/D2055)*100</f>
        <v>101.02</v>
      </c>
      <c r="R2055" s="20">
        <f>SUM(E2055/N2055)</f>
        <v>41.743801652892564</v>
      </c>
      <c r="S2055" t="s">
        <v>8319</v>
      </c>
      <c r="T2055" t="s">
        <v>8349</v>
      </c>
    </row>
    <row r="2056" spans="1:20" ht="16.5" customHeight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>(((I2056/60)/60)/24)+DATE(1970,1,1)</f>
        <v>41761.520949074074</v>
      </c>
      <c r="K2056">
        <v>1396441810</v>
      </c>
      <c r="L2056" s="14">
        <f>(((K2056/60)/60)/24)+DATE(1970,1,1)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>SUM(E2056/D2056)*100</f>
        <v>113.59142857142857</v>
      </c>
      <c r="R2056" s="20">
        <f>SUM(E2056/N2056)</f>
        <v>64.020933977455712</v>
      </c>
      <c r="S2056" t="s">
        <v>8319</v>
      </c>
      <c r="T2056" t="s">
        <v>8349</v>
      </c>
    </row>
    <row r="2057" spans="1:20" ht="16.5" customHeight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>(((I2057/60)/60)/24)+DATE(1970,1,1)</f>
        <v>41976.166666666672</v>
      </c>
      <c r="K2057">
        <v>1415031043</v>
      </c>
      <c r="L2057" s="14">
        <f>(((K2057/60)/60)/24)+DATE(1970,1,1)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>SUM(E2057/D2057)*100</f>
        <v>167.41666666666666</v>
      </c>
      <c r="R2057" s="20">
        <f>SUM(E2057/N2057)</f>
        <v>99.455445544554451</v>
      </c>
      <c r="S2057" t="s">
        <v>8319</v>
      </c>
      <c r="T2057" t="s">
        <v>8349</v>
      </c>
    </row>
    <row r="2058" spans="1:20" ht="16.5" customHeight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>(((I2058/60)/60)/24)+DATE(1970,1,1)</f>
        <v>41381.76090277778</v>
      </c>
      <c r="K2058">
        <v>1363630542</v>
      </c>
      <c r="L2058" s="14">
        <f>(((K2058/60)/60)/24)+DATE(1970,1,1)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>SUM(E2058/D2058)*100</f>
        <v>153.452</v>
      </c>
      <c r="R2058" s="20">
        <f>SUM(E2058/N2058)</f>
        <v>138.49458483754512</v>
      </c>
      <c r="S2058" t="s">
        <v>8319</v>
      </c>
      <c r="T2058" t="s">
        <v>8349</v>
      </c>
    </row>
    <row r="2059" spans="1:20" ht="16.5" customHeight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>(((I2059/60)/60)/24)+DATE(1970,1,1)</f>
        <v>42426.494583333333</v>
      </c>
      <c r="K2059">
        <v>1453895532</v>
      </c>
      <c r="L2059" s="14">
        <f>(((K2059/60)/60)/24)+DATE(1970,1,1)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>SUM(E2059/D2059)*100</f>
        <v>202.23220000000001</v>
      </c>
      <c r="R2059" s="20">
        <f>SUM(E2059/N2059)</f>
        <v>45.547792792792798</v>
      </c>
      <c r="S2059" t="s">
        <v>8319</v>
      </c>
      <c r="T2059" t="s">
        <v>8349</v>
      </c>
    </row>
    <row r="2060" spans="1:20" ht="16.5" customHeight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>(((I2060/60)/60)/24)+DATE(1970,1,1)</f>
        <v>42065.833333333328</v>
      </c>
      <c r="K2060">
        <v>1421916830</v>
      </c>
      <c r="L2060" s="14">
        <f>(((K2060/60)/60)/24)+DATE(1970,1,1)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>SUM(E2060/D2060)*100</f>
        <v>168.28125</v>
      </c>
      <c r="R2060" s="20">
        <f>SUM(E2060/N2060)</f>
        <v>10.507317073170732</v>
      </c>
      <c r="S2060" t="s">
        <v>8319</v>
      </c>
      <c r="T2060" t="s">
        <v>8349</v>
      </c>
    </row>
    <row r="2061" spans="1:20" ht="16.5" customHeight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>(((I2061/60)/60)/24)+DATE(1970,1,1)</f>
        <v>42400.915972222225</v>
      </c>
      <c r="K2061">
        <v>1450880854</v>
      </c>
      <c r="L2061" s="14">
        <f>(((K2061/60)/60)/24)+DATE(1970,1,1)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>SUM(E2061/D2061)*100</f>
        <v>143.45666666666668</v>
      </c>
      <c r="R2061" s="20">
        <f>SUM(E2061/N2061)</f>
        <v>114.76533333333333</v>
      </c>
      <c r="S2061" t="s">
        <v>8319</v>
      </c>
      <c r="T2061" t="s">
        <v>8349</v>
      </c>
    </row>
    <row r="2062" spans="1:20" ht="16.5" customHeight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>(((I2062/60)/60)/24)+DATE(1970,1,1)</f>
        <v>41843.642939814818</v>
      </c>
      <c r="K2062">
        <v>1400945150</v>
      </c>
      <c r="L2062" s="14">
        <f>(((K2062/60)/60)/24)+DATE(1970,1,1)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>SUM(E2062/D2062)*100</f>
        <v>196.4</v>
      </c>
      <c r="R2062" s="20">
        <f>SUM(E2062/N2062)</f>
        <v>35.997067448680355</v>
      </c>
      <c r="S2062" t="s">
        <v>8319</v>
      </c>
      <c r="T2062" t="s">
        <v>8349</v>
      </c>
    </row>
    <row r="2063" spans="1:20" ht="16.5" customHeight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>(((I2063/60)/60)/24)+DATE(1970,1,1)</f>
        <v>42735.764513888891</v>
      </c>
      <c r="K2063">
        <v>1480616454</v>
      </c>
      <c r="L2063" s="14">
        <f>(((K2063/60)/60)/24)+DATE(1970,1,1)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>SUM(E2063/D2063)*100</f>
        <v>107.91999999999999</v>
      </c>
      <c r="R2063" s="20">
        <f>SUM(E2063/N2063)</f>
        <v>154.17142857142858</v>
      </c>
      <c r="S2063" t="s">
        <v>8319</v>
      </c>
      <c r="T2063" t="s">
        <v>8349</v>
      </c>
    </row>
    <row r="2064" spans="1:20" ht="16.5" customHeight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>(((I2064/60)/60)/24)+DATE(1970,1,1)</f>
        <v>42453.341412037036</v>
      </c>
      <c r="K2064">
        <v>1456218698</v>
      </c>
      <c r="L2064" s="14">
        <f>(((K2064/60)/60)/24)+DATE(1970,1,1)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>SUM(E2064/D2064)*100</f>
        <v>114.97699999999999</v>
      </c>
      <c r="R2064" s="20">
        <f>SUM(E2064/N2064)</f>
        <v>566.38916256157631</v>
      </c>
      <c r="S2064" t="s">
        <v>8319</v>
      </c>
      <c r="T2064" t="s">
        <v>8349</v>
      </c>
    </row>
    <row r="2065" spans="1:20" ht="16.5" customHeight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>(((I2065/60)/60)/24)+DATE(1970,1,1)</f>
        <v>42505.73265046296</v>
      </c>
      <c r="K2065">
        <v>1460482501</v>
      </c>
      <c r="L2065" s="14">
        <f>(((K2065/60)/60)/24)+DATE(1970,1,1)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>SUM(E2065/D2065)*100</f>
        <v>148.04999999999998</v>
      </c>
      <c r="R2065" s="20">
        <f>SUM(E2065/N2065)</f>
        <v>120.85714285714286</v>
      </c>
      <c r="S2065" t="s">
        <v>8319</v>
      </c>
      <c r="T2065" t="s">
        <v>8349</v>
      </c>
    </row>
    <row r="2066" spans="1:20" ht="16.5" customHeight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>(((I2066/60)/60)/24)+DATE(1970,1,1)</f>
        <v>41425.5</v>
      </c>
      <c r="K2066">
        <v>1366879523</v>
      </c>
      <c r="L2066" s="14">
        <f>(((K2066/60)/60)/24)+DATE(1970,1,1)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>SUM(E2066/D2066)*100</f>
        <v>191.16676082790633</v>
      </c>
      <c r="R2066" s="20">
        <f>SUM(E2066/N2066)</f>
        <v>86.163845492085343</v>
      </c>
      <c r="S2066" t="s">
        <v>8319</v>
      </c>
      <c r="T2066" t="s">
        <v>8349</v>
      </c>
    </row>
    <row r="2067" spans="1:20" ht="16.5" customHeight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>(((I2067/60)/60)/24)+DATE(1970,1,1)</f>
        <v>41633.333668981482</v>
      </c>
      <c r="K2067">
        <v>1385366429</v>
      </c>
      <c r="L2067" s="14">
        <f>(((K2067/60)/60)/24)+DATE(1970,1,1)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>SUM(E2067/D2067)*100</f>
        <v>199.215125</v>
      </c>
      <c r="R2067" s="20">
        <f>SUM(E2067/N2067)</f>
        <v>51.212114395886893</v>
      </c>
      <c r="S2067" t="s">
        <v>8319</v>
      </c>
      <c r="T2067" t="s">
        <v>8349</v>
      </c>
    </row>
    <row r="2068" spans="1:20" ht="16.5" customHeight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>(((I2068/60)/60)/24)+DATE(1970,1,1)</f>
        <v>41874.771793981483</v>
      </c>
      <c r="K2068">
        <v>1406226683</v>
      </c>
      <c r="L2068" s="14">
        <f>(((K2068/60)/60)/24)+DATE(1970,1,1)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>SUM(E2068/D2068)*100</f>
        <v>218.6</v>
      </c>
      <c r="R2068" s="20">
        <f>SUM(E2068/N2068)</f>
        <v>67.261538461538464</v>
      </c>
      <c r="S2068" t="s">
        <v>8319</v>
      </c>
      <c r="T2068" t="s">
        <v>8349</v>
      </c>
    </row>
    <row r="2069" spans="1:20" ht="16.5" customHeight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>(((I2069/60)/60)/24)+DATE(1970,1,1)</f>
        <v>42148.853888888887</v>
      </c>
      <c r="K2069">
        <v>1429648176</v>
      </c>
      <c r="L2069" s="14">
        <f>(((K2069/60)/60)/24)+DATE(1970,1,1)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>SUM(E2069/D2069)*100</f>
        <v>126.86868686868686</v>
      </c>
      <c r="R2069" s="20">
        <f>SUM(E2069/N2069)</f>
        <v>62.8</v>
      </c>
      <c r="S2069" t="s">
        <v>8319</v>
      </c>
      <c r="T2069" t="s">
        <v>8349</v>
      </c>
    </row>
    <row r="2070" spans="1:20" ht="16.5" customHeight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>(((I2070/60)/60)/24)+DATE(1970,1,1)</f>
        <v>42663.841608796298</v>
      </c>
      <c r="K2070">
        <v>1474402315</v>
      </c>
      <c r="L2070" s="14">
        <f>(((K2070/60)/60)/24)+DATE(1970,1,1)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>SUM(E2070/D2070)*100</f>
        <v>105.22388000000001</v>
      </c>
      <c r="R2070" s="20">
        <f>SUM(E2070/N2070)</f>
        <v>346.13118421052633</v>
      </c>
      <c r="S2070" t="s">
        <v>8319</v>
      </c>
      <c r="T2070" t="s">
        <v>8349</v>
      </c>
    </row>
    <row r="2071" spans="1:20" ht="16.5" customHeight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>(((I2071/60)/60)/24)+DATE(1970,1,1)</f>
        <v>42371.972118055557</v>
      </c>
      <c r="K2071">
        <v>1449098391</v>
      </c>
      <c r="L2071" s="14">
        <f>(((K2071/60)/60)/24)+DATE(1970,1,1)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>SUM(E2071/D2071)*100</f>
        <v>128.40666000000002</v>
      </c>
      <c r="R2071" s="20">
        <f>SUM(E2071/N2071)</f>
        <v>244.11912547528519</v>
      </c>
      <c r="S2071" t="s">
        <v>8319</v>
      </c>
      <c r="T2071" t="s">
        <v>8349</v>
      </c>
    </row>
    <row r="2072" spans="1:20" ht="16.5" customHeight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>(((I2072/60)/60)/24)+DATE(1970,1,1)</f>
        <v>42549.6565162037</v>
      </c>
      <c r="K2072">
        <v>1464536723</v>
      </c>
      <c r="L2072" s="14">
        <f>(((K2072/60)/60)/24)+DATE(1970,1,1)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>SUM(E2072/D2072)*100</f>
        <v>317.3272</v>
      </c>
      <c r="R2072" s="20">
        <f>SUM(E2072/N2072)</f>
        <v>259.25424836601309</v>
      </c>
      <c r="S2072" t="s">
        <v>8319</v>
      </c>
      <c r="T2072" t="s">
        <v>8349</v>
      </c>
    </row>
    <row r="2073" spans="1:20" ht="16.5" customHeight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>(((I2073/60)/60)/24)+DATE(1970,1,1)</f>
        <v>42645.278749999998</v>
      </c>
      <c r="K2073">
        <v>1471502484</v>
      </c>
      <c r="L2073" s="14">
        <f>(((K2073/60)/60)/24)+DATE(1970,1,1)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>SUM(E2073/D2073)*100</f>
        <v>280.73</v>
      </c>
      <c r="R2073" s="20">
        <f>SUM(E2073/N2073)</f>
        <v>201.96402877697841</v>
      </c>
      <c r="S2073" t="s">
        <v>8319</v>
      </c>
      <c r="T2073" t="s">
        <v>8349</v>
      </c>
    </row>
    <row r="2074" spans="1:20" ht="16.5" customHeight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>(((I2074/60)/60)/24)+DATE(1970,1,1)</f>
        <v>42497.581388888888</v>
      </c>
      <c r="K2074">
        <v>1460037432</v>
      </c>
      <c r="L2074" s="14">
        <f>(((K2074/60)/60)/24)+DATE(1970,1,1)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>SUM(E2074/D2074)*100</f>
        <v>110.73146853146854</v>
      </c>
      <c r="R2074" s="20">
        <f>SUM(E2074/N2074)</f>
        <v>226.20857142857142</v>
      </c>
      <c r="S2074" t="s">
        <v>8319</v>
      </c>
      <c r="T2074" t="s">
        <v>8349</v>
      </c>
    </row>
    <row r="2075" spans="1:20" ht="16.5" customHeight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>(((I2075/60)/60)/24)+DATE(1970,1,1)</f>
        <v>42132.668032407411</v>
      </c>
      <c r="K2075">
        <v>1427212918</v>
      </c>
      <c r="L2075" s="14">
        <f>(((K2075/60)/60)/24)+DATE(1970,1,1)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>SUM(E2075/D2075)*100</f>
        <v>152.60429999999999</v>
      </c>
      <c r="R2075" s="20">
        <f>SUM(E2075/N2075)</f>
        <v>324.69</v>
      </c>
      <c r="S2075" t="s">
        <v>8319</v>
      </c>
      <c r="T2075" t="s">
        <v>8349</v>
      </c>
    </row>
    <row r="2076" spans="1:20" ht="16.5" customHeight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>(((I2076/60)/60)/24)+DATE(1970,1,1)</f>
        <v>42496.826180555552</v>
      </c>
      <c r="K2076">
        <v>1459972182</v>
      </c>
      <c r="L2076" s="14">
        <f>(((K2076/60)/60)/24)+DATE(1970,1,1)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>SUM(E2076/D2076)*100</f>
        <v>102.49999999999999</v>
      </c>
      <c r="R2076" s="20">
        <f>SUM(E2076/N2076)</f>
        <v>205</v>
      </c>
      <c r="S2076" t="s">
        <v>8319</v>
      </c>
      <c r="T2076" t="s">
        <v>8349</v>
      </c>
    </row>
    <row r="2077" spans="1:20" ht="16.5" customHeight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>(((I2077/60)/60)/24)+DATE(1970,1,1)</f>
        <v>41480.681574074071</v>
      </c>
      <c r="K2077">
        <v>1372177288</v>
      </c>
      <c r="L2077" s="14">
        <f>(((K2077/60)/60)/24)+DATE(1970,1,1)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>SUM(E2077/D2077)*100</f>
        <v>1678.3738373837384</v>
      </c>
      <c r="R2077" s="20">
        <f>SUM(E2077/N2077)</f>
        <v>20.465926829268295</v>
      </c>
      <c r="S2077" t="s">
        <v>8319</v>
      </c>
      <c r="T2077" t="s">
        <v>8349</v>
      </c>
    </row>
    <row r="2078" spans="1:20" ht="16.5" customHeight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>(((I2078/60)/60)/24)+DATE(1970,1,1)</f>
        <v>41843.880659722221</v>
      </c>
      <c r="K2078">
        <v>1402693689</v>
      </c>
      <c r="L2078" s="14">
        <f>(((K2078/60)/60)/24)+DATE(1970,1,1)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>SUM(E2078/D2078)*100</f>
        <v>543.349156424581</v>
      </c>
      <c r="R2078" s="20">
        <f>SUM(E2078/N2078)</f>
        <v>116.35303146309367</v>
      </c>
      <c r="S2078" t="s">
        <v>8319</v>
      </c>
      <c r="T2078" t="s">
        <v>8349</v>
      </c>
    </row>
    <row r="2079" spans="1:20" ht="16.5" customHeight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>(((I2079/60)/60)/24)+DATE(1970,1,1)</f>
        <v>42160.875</v>
      </c>
      <c r="K2079">
        <v>1428541276</v>
      </c>
      <c r="L2079" s="14">
        <f>(((K2079/60)/60)/24)+DATE(1970,1,1)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>SUM(E2079/D2079)*100</f>
        <v>115.50800000000001</v>
      </c>
      <c r="R2079" s="20">
        <f>SUM(E2079/N2079)</f>
        <v>307.20212765957444</v>
      </c>
      <c r="S2079" t="s">
        <v>8319</v>
      </c>
      <c r="T2079" t="s">
        <v>8349</v>
      </c>
    </row>
    <row r="2080" spans="1:20" ht="16.5" customHeight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>(((I2080/60)/60)/24)+DATE(1970,1,1)</f>
        <v>42722.771493055552</v>
      </c>
      <c r="K2080">
        <v>1479493857</v>
      </c>
      <c r="L2080" s="14">
        <f>(((K2080/60)/60)/24)+DATE(1970,1,1)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>SUM(E2080/D2080)*100</f>
        <v>131.20499999999998</v>
      </c>
      <c r="R2080" s="20">
        <f>SUM(E2080/N2080)</f>
        <v>546.6875</v>
      </c>
      <c r="S2080" t="s">
        <v>8319</v>
      </c>
      <c r="T2080" t="s">
        <v>8349</v>
      </c>
    </row>
    <row r="2081" spans="1:20" ht="16.5" customHeight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>(((I2081/60)/60)/24)+DATE(1970,1,1)</f>
        <v>42180.791666666672</v>
      </c>
      <c r="K2081">
        <v>1432659793</v>
      </c>
      <c r="L2081" s="14">
        <f>(((K2081/60)/60)/24)+DATE(1970,1,1)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>SUM(E2081/D2081)*100</f>
        <v>288.17</v>
      </c>
      <c r="R2081" s="20">
        <f>SUM(E2081/N2081)</f>
        <v>47.474464579901152</v>
      </c>
      <c r="S2081" t="s">
        <v>8319</v>
      </c>
      <c r="T2081" t="s">
        <v>8349</v>
      </c>
    </row>
    <row r="2082" spans="1:20" ht="16.5" customHeight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>(((I2082/60)/60)/24)+DATE(1970,1,1)</f>
        <v>42319.998842592591</v>
      </c>
      <c r="K2082">
        <v>1444690700</v>
      </c>
      <c r="L2082" s="14">
        <f>(((K2082/60)/60)/24)+DATE(1970,1,1)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>SUM(E2082/D2082)*100</f>
        <v>507.8</v>
      </c>
      <c r="R2082" s="20">
        <f>SUM(E2082/N2082)</f>
        <v>101.56</v>
      </c>
      <c r="S2082" t="s">
        <v>8319</v>
      </c>
      <c r="T2082" t="s">
        <v>8349</v>
      </c>
    </row>
    <row r="2083" spans="1:20" ht="16.5" customHeight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>(((I2083/60)/60)/24)+DATE(1970,1,1)</f>
        <v>41045.207638888889</v>
      </c>
      <c r="K2083">
        <v>1333597555</v>
      </c>
      <c r="L2083" s="14">
        <f>(((K2083/60)/60)/24)+DATE(1970,1,1)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>SUM(E2083/D2083)*100</f>
        <v>114.57142857142857</v>
      </c>
      <c r="R2083" s="20">
        <f>SUM(E2083/N2083)</f>
        <v>72.909090909090907</v>
      </c>
      <c r="S2083" t="s">
        <v>8325</v>
      </c>
      <c r="T2083" t="s">
        <v>8329</v>
      </c>
    </row>
    <row r="2084" spans="1:20" ht="16.5" customHeight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>(((I2084/60)/60)/24)+DATE(1970,1,1)</f>
        <v>40871.161990740737</v>
      </c>
      <c r="K2084">
        <v>1316919196</v>
      </c>
      <c r="L2084" s="14">
        <f>(((K2084/60)/60)/24)+DATE(1970,1,1)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>SUM(E2084/D2084)*100</f>
        <v>110.73333333333333</v>
      </c>
      <c r="R2084" s="20">
        <f>SUM(E2084/N2084)</f>
        <v>43.710526315789473</v>
      </c>
      <c r="S2084" t="s">
        <v>8325</v>
      </c>
      <c r="T2084" t="s">
        <v>8329</v>
      </c>
    </row>
    <row r="2085" spans="1:20" ht="16.5" customHeight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>(((I2085/60)/60)/24)+DATE(1970,1,1)</f>
        <v>41064.72216435185</v>
      </c>
      <c r="K2085">
        <v>1336238395</v>
      </c>
      <c r="L2085" s="14">
        <f>(((K2085/60)/60)/24)+DATE(1970,1,1)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>SUM(E2085/D2085)*100</f>
        <v>113.33333333333333</v>
      </c>
      <c r="R2085" s="20">
        <f>SUM(E2085/N2085)</f>
        <v>34</v>
      </c>
      <c r="S2085" t="s">
        <v>8325</v>
      </c>
      <c r="T2085" t="s">
        <v>8329</v>
      </c>
    </row>
    <row r="2086" spans="1:20" ht="16.5" customHeight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>(((I2086/60)/60)/24)+DATE(1970,1,1)</f>
        <v>41763.290972222225</v>
      </c>
      <c r="K2086">
        <v>1396468782</v>
      </c>
      <c r="L2086" s="14">
        <f>(((K2086/60)/60)/24)+DATE(1970,1,1)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>SUM(E2086/D2086)*100</f>
        <v>108.33333333333333</v>
      </c>
      <c r="R2086" s="20">
        <f>SUM(E2086/N2086)</f>
        <v>70.652173913043484</v>
      </c>
      <c r="S2086" t="s">
        <v>8325</v>
      </c>
      <c r="T2086" t="s">
        <v>8329</v>
      </c>
    </row>
    <row r="2087" spans="1:20" ht="16.5" customHeight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>(((I2087/60)/60)/24)+DATE(1970,1,1)</f>
        <v>41105.835497685184</v>
      </c>
      <c r="K2087">
        <v>1339790587</v>
      </c>
      <c r="L2087" s="14">
        <f>(((K2087/60)/60)/24)+DATE(1970,1,1)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>SUM(E2087/D2087)*100</f>
        <v>123.53333333333335</v>
      </c>
      <c r="R2087" s="20">
        <f>SUM(E2087/N2087)</f>
        <v>89.301204819277103</v>
      </c>
      <c r="S2087" t="s">
        <v>8325</v>
      </c>
      <c r="T2087" t="s">
        <v>8329</v>
      </c>
    </row>
    <row r="2088" spans="1:20" ht="16.5" customHeight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>(((I2088/60)/60)/24)+DATE(1970,1,1)</f>
        <v>40891.207638888889</v>
      </c>
      <c r="K2088">
        <v>1321200332</v>
      </c>
      <c r="L2088" s="14">
        <f>(((K2088/60)/60)/24)+DATE(1970,1,1)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>SUM(E2088/D2088)*100</f>
        <v>100.69999999999999</v>
      </c>
      <c r="R2088" s="20">
        <f>SUM(E2088/N2088)</f>
        <v>115.08571428571429</v>
      </c>
      <c r="S2088" t="s">
        <v>8325</v>
      </c>
      <c r="T2088" t="s">
        <v>8329</v>
      </c>
    </row>
    <row r="2089" spans="1:20" ht="16.5" customHeight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>(((I2089/60)/60)/24)+DATE(1970,1,1)</f>
        <v>40794.204375000001</v>
      </c>
      <c r="K2089">
        <v>1312865658</v>
      </c>
      <c r="L2089" s="14">
        <f>(((K2089/60)/60)/24)+DATE(1970,1,1)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>SUM(E2089/D2089)*100</f>
        <v>103.53333333333335</v>
      </c>
      <c r="R2089" s="20">
        <f>SUM(E2089/N2089)</f>
        <v>62.12</v>
      </c>
      <c r="S2089" t="s">
        <v>8325</v>
      </c>
      <c r="T2089" t="s">
        <v>8329</v>
      </c>
    </row>
    <row r="2090" spans="1:20" ht="16.5" customHeight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>(((I2090/60)/60)/24)+DATE(1970,1,1)</f>
        <v>40432.165972222225</v>
      </c>
      <c r="K2090">
        <v>1281028152</v>
      </c>
      <c r="L2090" s="14">
        <f>(((K2090/60)/60)/24)+DATE(1970,1,1)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>SUM(E2090/D2090)*100</f>
        <v>115.51066666666668</v>
      </c>
      <c r="R2090" s="20">
        <f>SUM(E2090/N2090)</f>
        <v>46.204266666666669</v>
      </c>
      <c r="S2090" t="s">
        <v>8325</v>
      </c>
      <c r="T2090" t="s">
        <v>8329</v>
      </c>
    </row>
    <row r="2091" spans="1:20" ht="16.5" customHeight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>(((I2091/60)/60)/24)+DATE(1970,1,1)</f>
        <v>41488.076319444444</v>
      </c>
      <c r="K2091">
        <v>1372384194</v>
      </c>
      <c r="L2091" s="14">
        <f>(((K2091/60)/60)/24)+DATE(1970,1,1)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>SUM(E2091/D2091)*100</f>
        <v>120.4004</v>
      </c>
      <c r="R2091" s="20">
        <f>SUM(E2091/N2091)</f>
        <v>48.54854838709678</v>
      </c>
      <c r="S2091" t="s">
        <v>8325</v>
      </c>
      <c r="T2091" t="s">
        <v>8329</v>
      </c>
    </row>
    <row r="2092" spans="1:20" ht="16.5" customHeight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>(((I2092/60)/60)/24)+DATE(1970,1,1)</f>
        <v>41329.381423611114</v>
      </c>
      <c r="K2092">
        <v>1359104955</v>
      </c>
      <c r="L2092" s="14">
        <f>(((K2092/60)/60)/24)+DATE(1970,1,1)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>SUM(E2092/D2092)*100</f>
        <v>115.040375</v>
      </c>
      <c r="R2092" s="20">
        <f>SUM(E2092/N2092)</f>
        <v>57.520187499999999</v>
      </c>
      <c r="S2092" t="s">
        <v>8325</v>
      </c>
      <c r="T2092" t="s">
        <v>8329</v>
      </c>
    </row>
    <row r="2093" spans="1:20" ht="16.5" customHeight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>(((I2093/60)/60)/24)+DATE(1970,1,1)</f>
        <v>40603.833333333336</v>
      </c>
      <c r="K2093">
        <v>1294818278</v>
      </c>
      <c r="L2093" s="14">
        <f>(((K2093/60)/60)/24)+DATE(1970,1,1)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>SUM(E2093/D2093)*100</f>
        <v>120.46777777777777</v>
      </c>
      <c r="R2093" s="20">
        <f>SUM(E2093/N2093)</f>
        <v>88.147154471544724</v>
      </c>
      <c r="S2093" t="s">
        <v>8325</v>
      </c>
      <c r="T2093" t="s">
        <v>8329</v>
      </c>
    </row>
    <row r="2094" spans="1:20" ht="16.5" customHeight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>(((I2094/60)/60)/24)+DATE(1970,1,1)</f>
        <v>40823.707546296297</v>
      </c>
      <c r="K2094">
        <v>1312822732</v>
      </c>
      <c r="L2094" s="14">
        <f>(((K2094/60)/60)/24)+DATE(1970,1,1)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>SUM(E2094/D2094)*100</f>
        <v>101.28333333333333</v>
      </c>
      <c r="R2094" s="20">
        <f>SUM(E2094/N2094)</f>
        <v>110.49090909090908</v>
      </c>
      <c r="S2094" t="s">
        <v>8325</v>
      </c>
      <c r="T2094" t="s">
        <v>8329</v>
      </c>
    </row>
    <row r="2095" spans="1:20" ht="16.5" customHeight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>(((I2095/60)/60)/24)+DATE(1970,1,1)</f>
        <v>41265.896203703705</v>
      </c>
      <c r="K2095">
        <v>1351024232</v>
      </c>
      <c r="L2095" s="14">
        <f>(((K2095/60)/60)/24)+DATE(1970,1,1)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>SUM(E2095/D2095)*100</f>
        <v>102.46666666666667</v>
      </c>
      <c r="R2095" s="20">
        <f>SUM(E2095/N2095)</f>
        <v>66.826086956521735</v>
      </c>
      <c r="S2095" t="s">
        <v>8325</v>
      </c>
      <c r="T2095" t="s">
        <v>8329</v>
      </c>
    </row>
    <row r="2096" spans="1:20" ht="16.5" customHeight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>(((I2096/60)/60)/24)+DATE(1970,1,1)</f>
        <v>40973.125</v>
      </c>
      <c r="K2096">
        <v>1327969730</v>
      </c>
      <c r="L2096" s="14">
        <f>(((K2096/60)/60)/24)+DATE(1970,1,1)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>SUM(E2096/D2096)*100</f>
        <v>120.54285714285714</v>
      </c>
      <c r="R2096" s="20">
        <f>SUM(E2096/N2096)</f>
        <v>58.597222222222221</v>
      </c>
      <c r="S2096" t="s">
        <v>8325</v>
      </c>
      <c r="T2096" t="s">
        <v>8329</v>
      </c>
    </row>
    <row r="2097" spans="1:20" ht="16.5" customHeight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>(((I2097/60)/60)/24)+DATE(1970,1,1)</f>
        <v>40818.733483796292</v>
      </c>
      <c r="K2097">
        <v>1312392973</v>
      </c>
      <c r="L2097" s="14">
        <f>(((K2097/60)/60)/24)+DATE(1970,1,1)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>SUM(E2097/D2097)*100</f>
        <v>100</v>
      </c>
      <c r="R2097" s="20">
        <f>SUM(E2097/N2097)</f>
        <v>113.63636363636364</v>
      </c>
      <c r="S2097" t="s">
        <v>8325</v>
      </c>
      <c r="T2097" t="s">
        <v>8329</v>
      </c>
    </row>
    <row r="2098" spans="1:20" ht="16.5" customHeight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>(((I2098/60)/60)/24)+DATE(1970,1,1)</f>
        <v>41208.165972222225</v>
      </c>
      <c r="K2098">
        <v>1349892735</v>
      </c>
      <c r="L2098" s="14">
        <f>(((K2098/60)/60)/24)+DATE(1970,1,1)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>SUM(E2098/D2098)*100</f>
        <v>101.66666666666666</v>
      </c>
      <c r="R2098" s="20">
        <f>SUM(E2098/N2098)</f>
        <v>43.571428571428569</v>
      </c>
      <c r="S2098" t="s">
        <v>8325</v>
      </c>
      <c r="T2098" t="s">
        <v>8329</v>
      </c>
    </row>
    <row r="2099" spans="1:20" ht="16.5" customHeight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>(((I2099/60)/60)/24)+DATE(1970,1,1)</f>
        <v>40878.626562500001</v>
      </c>
      <c r="K2099">
        <v>1317564135</v>
      </c>
      <c r="L2099" s="14">
        <f>(((K2099/60)/60)/24)+DATE(1970,1,1)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>SUM(E2099/D2099)*100</f>
        <v>100</v>
      </c>
      <c r="R2099" s="20">
        <f>SUM(E2099/N2099)</f>
        <v>78.94736842105263</v>
      </c>
      <c r="S2099" t="s">
        <v>8325</v>
      </c>
      <c r="T2099" t="s">
        <v>8329</v>
      </c>
    </row>
    <row r="2100" spans="1:20" ht="16.5" customHeight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>(((I2100/60)/60)/24)+DATE(1970,1,1)</f>
        <v>40976.11383101852</v>
      </c>
      <c r="K2100">
        <v>1328582635</v>
      </c>
      <c r="L2100" s="14">
        <f>(((K2100/60)/60)/24)+DATE(1970,1,1)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>SUM(E2100/D2100)*100</f>
        <v>100.33333333333334</v>
      </c>
      <c r="R2100" s="20">
        <f>SUM(E2100/N2100)</f>
        <v>188.125</v>
      </c>
      <c r="S2100" t="s">
        <v>8325</v>
      </c>
      <c r="T2100" t="s">
        <v>8329</v>
      </c>
    </row>
    <row r="2101" spans="1:20" ht="16.5" customHeight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>(((I2101/60)/60)/24)+DATE(1970,1,1)</f>
        <v>42187.152777777781</v>
      </c>
      <c r="K2101">
        <v>1434650084</v>
      </c>
      <c r="L2101" s="14">
        <f>(((K2101/60)/60)/24)+DATE(1970,1,1)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>SUM(E2101/D2101)*100</f>
        <v>132.36666666666667</v>
      </c>
      <c r="R2101" s="20">
        <f>SUM(E2101/N2101)</f>
        <v>63.031746031746032</v>
      </c>
      <c r="S2101" t="s">
        <v>8325</v>
      </c>
      <c r="T2101" t="s">
        <v>8329</v>
      </c>
    </row>
    <row r="2102" spans="1:20" ht="16.5" customHeight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>(((I2102/60)/60)/24)+DATE(1970,1,1)</f>
        <v>41090.165972222225</v>
      </c>
      <c r="K2102">
        <v>1339704141</v>
      </c>
      <c r="L2102" s="14">
        <f>(((K2102/60)/60)/24)+DATE(1970,1,1)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>SUM(E2102/D2102)*100</f>
        <v>136.66666666666666</v>
      </c>
      <c r="R2102" s="20">
        <f>SUM(E2102/N2102)</f>
        <v>30.37037037037037</v>
      </c>
      <c r="S2102" t="s">
        <v>8325</v>
      </c>
      <c r="T2102" t="s">
        <v>8329</v>
      </c>
    </row>
    <row r="2103" spans="1:20" ht="16.5" customHeight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>(((I2103/60)/60)/24)+DATE(1970,1,1)</f>
        <v>40952.149467592593</v>
      </c>
      <c r="K2103">
        <v>1323920114</v>
      </c>
      <c r="L2103" s="14">
        <f>(((K2103/60)/60)/24)+DATE(1970,1,1)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>SUM(E2103/D2103)*100</f>
        <v>113.25</v>
      </c>
      <c r="R2103" s="20">
        <f>SUM(E2103/N2103)</f>
        <v>51.477272727272727</v>
      </c>
      <c r="S2103" t="s">
        <v>8325</v>
      </c>
      <c r="T2103" t="s">
        <v>8329</v>
      </c>
    </row>
    <row r="2104" spans="1:20" ht="16.5" customHeight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>(((I2104/60)/60)/24)+DATE(1970,1,1)</f>
        <v>40668.868611111109</v>
      </c>
      <c r="K2104">
        <v>1302036648</v>
      </c>
      <c r="L2104" s="14">
        <f>(((K2104/60)/60)/24)+DATE(1970,1,1)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>SUM(E2104/D2104)*100</f>
        <v>136</v>
      </c>
      <c r="R2104" s="20">
        <f>SUM(E2104/N2104)</f>
        <v>35.789473684210527</v>
      </c>
      <c r="S2104" t="s">
        <v>8325</v>
      </c>
      <c r="T2104" t="s">
        <v>8329</v>
      </c>
    </row>
    <row r="2105" spans="1:20" ht="16.5" customHeight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>(((I2105/60)/60)/24)+DATE(1970,1,1)</f>
        <v>41222.7966087963</v>
      </c>
      <c r="K2105">
        <v>1349892427</v>
      </c>
      <c r="L2105" s="14">
        <f>(((K2105/60)/60)/24)+DATE(1970,1,1)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>SUM(E2105/D2105)*100</f>
        <v>146.12318374694613</v>
      </c>
      <c r="R2105" s="20">
        <f>SUM(E2105/N2105)</f>
        <v>98.817391304347822</v>
      </c>
      <c r="S2105" t="s">
        <v>8325</v>
      </c>
      <c r="T2105" t="s">
        <v>8329</v>
      </c>
    </row>
    <row r="2106" spans="1:20" ht="16.5" customHeight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>(((I2106/60)/60)/24)+DATE(1970,1,1)</f>
        <v>41425</v>
      </c>
      <c r="K2106">
        <v>1367286434</v>
      </c>
      <c r="L2106" s="14">
        <f>(((K2106/60)/60)/24)+DATE(1970,1,1)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>SUM(E2106/D2106)*100</f>
        <v>129.5</v>
      </c>
      <c r="R2106" s="20">
        <f>SUM(E2106/N2106)</f>
        <v>28</v>
      </c>
      <c r="S2106" t="s">
        <v>8325</v>
      </c>
      <c r="T2106" t="s">
        <v>8329</v>
      </c>
    </row>
    <row r="2107" spans="1:20" ht="16.5" customHeight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>(((I2107/60)/60)/24)+DATE(1970,1,1)</f>
        <v>41964.166666666672</v>
      </c>
      <c r="K2107">
        <v>1415472953</v>
      </c>
      <c r="L2107" s="14">
        <f>(((K2107/60)/60)/24)+DATE(1970,1,1)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>SUM(E2107/D2107)*100</f>
        <v>254</v>
      </c>
      <c r="R2107" s="20">
        <f>SUM(E2107/N2107)</f>
        <v>51.313131313131315</v>
      </c>
      <c r="S2107" t="s">
        <v>8325</v>
      </c>
      <c r="T2107" t="s">
        <v>8329</v>
      </c>
    </row>
    <row r="2108" spans="1:20" ht="16.5" customHeight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>(((I2108/60)/60)/24)+DATE(1970,1,1)</f>
        <v>41300.21497685185</v>
      </c>
      <c r="K2108">
        <v>1356584974</v>
      </c>
      <c r="L2108" s="14">
        <f>(((K2108/60)/60)/24)+DATE(1970,1,1)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>SUM(E2108/D2108)*100</f>
        <v>107.04545454545456</v>
      </c>
      <c r="R2108" s="20">
        <f>SUM(E2108/N2108)</f>
        <v>53.522727272727273</v>
      </c>
      <c r="S2108" t="s">
        <v>8325</v>
      </c>
      <c r="T2108" t="s">
        <v>8329</v>
      </c>
    </row>
    <row r="2109" spans="1:20" ht="16.5" customHeight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>(((I2109/60)/60)/24)+DATE(1970,1,1)</f>
        <v>41955.752233796295</v>
      </c>
      <c r="K2109">
        <v>1413997393</v>
      </c>
      <c r="L2109" s="14">
        <f>(((K2109/60)/60)/24)+DATE(1970,1,1)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>SUM(E2109/D2109)*100</f>
        <v>107.73299999999999</v>
      </c>
      <c r="R2109" s="20">
        <f>SUM(E2109/N2109)</f>
        <v>37.149310344827583</v>
      </c>
      <c r="S2109" t="s">
        <v>8325</v>
      </c>
      <c r="T2109" t="s">
        <v>8329</v>
      </c>
    </row>
    <row r="2110" spans="1:20" ht="16.5" customHeight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>(((I2110/60)/60)/24)+DATE(1970,1,1)</f>
        <v>41162.163194444445</v>
      </c>
      <c r="K2110">
        <v>1344917580</v>
      </c>
      <c r="L2110" s="14">
        <f>(((K2110/60)/60)/24)+DATE(1970,1,1)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>SUM(E2110/D2110)*100</f>
        <v>107.31250000000001</v>
      </c>
      <c r="R2110" s="20">
        <f>SUM(E2110/N2110)</f>
        <v>89.895287958115176</v>
      </c>
      <c r="S2110" t="s">
        <v>8325</v>
      </c>
      <c r="T2110" t="s">
        <v>8329</v>
      </c>
    </row>
    <row r="2111" spans="1:20" ht="16.5" customHeight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>(((I2111/60)/60)/24)+DATE(1970,1,1)</f>
        <v>42190.708530092597</v>
      </c>
      <c r="K2111">
        <v>1433523617</v>
      </c>
      <c r="L2111" s="14">
        <f>(((K2111/60)/60)/24)+DATE(1970,1,1)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>SUM(E2111/D2111)*100</f>
        <v>106.52500000000001</v>
      </c>
      <c r="R2111" s="20">
        <f>SUM(E2111/N2111)</f>
        <v>106.52500000000001</v>
      </c>
      <c r="S2111" t="s">
        <v>8325</v>
      </c>
      <c r="T2111" t="s">
        <v>8329</v>
      </c>
    </row>
    <row r="2112" spans="1:20" ht="16.5" customHeight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>(((I2112/60)/60)/24)+DATE(1970,1,1)</f>
        <v>41787.207638888889</v>
      </c>
      <c r="K2112">
        <v>1398873969</v>
      </c>
      <c r="L2112" s="14">
        <f>(((K2112/60)/60)/24)+DATE(1970,1,1)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>SUM(E2112/D2112)*100</f>
        <v>100.35000000000001</v>
      </c>
      <c r="R2112" s="20">
        <f>SUM(E2112/N2112)</f>
        <v>52.815789473684212</v>
      </c>
      <c r="S2112" t="s">
        <v>8325</v>
      </c>
      <c r="T2112" t="s">
        <v>8329</v>
      </c>
    </row>
    <row r="2113" spans="1:20" ht="16.5" customHeight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>(((I2113/60)/60)/24)+DATE(1970,1,1)</f>
        <v>40770.041666666664</v>
      </c>
      <c r="K2113">
        <v>1307594625</v>
      </c>
      <c r="L2113" s="14">
        <f>(((K2113/60)/60)/24)+DATE(1970,1,1)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>SUM(E2113/D2113)*100</f>
        <v>106.5</v>
      </c>
      <c r="R2113" s="20">
        <f>SUM(E2113/N2113)</f>
        <v>54.615384615384613</v>
      </c>
      <c r="S2113" t="s">
        <v>8325</v>
      </c>
      <c r="T2113" t="s">
        <v>8329</v>
      </c>
    </row>
    <row r="2114" spans="1:20" ht="16.5" customHeight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>(((I2114/60)/60)/24)+DATE(1970,1,1)</f>
        <v>41379.928159722222</v>
      </c>
      <c r="K2114">
        <v>1364854593</v>
      </c>
      <c r="L2114" s="14">
        <f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>SUM(E2114/D2114)*100</f>
        <v>100</v>
      </c>
      <c r="R2114" s="20">
        <f>SUM(E2114/N2114)</f>
        <v>27.272727272727273</v>
      </c>
      <c r="S2114" t="s">
        <v>8325</v>
      </c>
      <c r="T2114" t="s">
        <v>8329</v>
      </c>
    </row>
    <row r="2115" spans="1:20" ht="16.5" customHeight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>(((I2115/60)/60)/24)+DATE(1970,1,1)</f>
        <v>41905.86546296296</v>
      </c>
      <c r="K2115">
        <v>1408481176</v>
      </c>
      <c r="L2115" s="14">
        <f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>SUM(E2115/D2115)*100</f>
        <v>104.85714285714285</v>
      </c>
      <c r="R2115" s="20">
        <f>SUM(E2115/N2115)</f>
        <v>68.598130841121488</v>
      </c>
      <c r="S2115" t="s">
        <v>8325</v>
      </c>
      <c r="T2115" t="s">
        <v>8329</v>
      </c>
    </row>
    <row r="2116" spans="1:20" ht="16.5" customHeight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>(((I2116/60)/60)/24)+DATE(1970,1,1)</f>
        <v>40521.207638888889</v>
      </c>
      <c r="K2116">
        <v>1286480070</v>
      </c>
      <c r="L2116" s="14">
        <f>(((K2116/60)/60)/24)+DATE(1970,1,1)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>SUM(E2116/D2116)*100</f>
        <v>104.69999999999999</v>
      </c>
      <c r="R2116" s="20">
        <f>SUM(E2116/N2116)</f>
        <v>35.612244897959187</v>
      </c>
      <c r="S2116" t="s">
        <v>8325</v>
      </c>
      <c r="T2116" t="s">
        <v>8329</v>
      </c>
    </row>
    <row r="2117" spans="1:20" ht="16.5" customHeight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>(((I2117/60)/60)/24)+DATE(1970,1,1)</f>
        <v>40594.081030092595</v>
      </c>
      <c r="K2117">
        <v>1295575001</v>
      </c>
      <c r="L2117" s="14">
        <f>(((K2117/60)/60)/24)+DATE(1970,1,1)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>SUM(E2117/D2117)*100</f>
        <v>225.66666666666669</v>
      </c>
      <c r="R2117" s="20">
        <f>SUM(E2117/N2117)</f>
        <v>94.027777777777771</v>
      </c>
      <c r="S2117" t="s">
        <v>8325</v>
      </c>
      <c r="T2117" t="s">
        <v>8329</v>
      </c>
    </row>
    <row r="2118" spans="1:20" ht="16.5" customHeight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>(((I2118/60)/60)/24)+DATE(1970,1,1)</f>
        <v>41184.777812500004</v>
      </c>
      <c r="K2118">
        <v>1345056003</v>
      </c>
      <c r="L2118" s="14">
        <f>(((K2118/60)/60)/24)+DATE(1970,1,1)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>SUM(E2118/D2118)*100</f>
        <v>100.90416666666667</v>
      </c>
      <c r="R2118" s="20">
        <f>SUM(E2118/N2118)</f>
        <v>526.45652173913038</v>
      </c>
      <c r="S2118" t="s">
        <v>8325</v>
      </c>
      <c r="T2118" t="s">
        <v>8329</v>
      </c>
    </row>
    <row r="2119" spans="1:20" ht="16.5" customHeight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>(((I2119/60)/60)/24)+DATE(1970,1,1)</f>
        <v>42304.207638888889</v>
      </c>
      <c r="K2119">
        <v>1444699549</v>
      </c>
      <c r="L2119" s="14">
        <f>(((K2119/60)/60)/24)+DATE(1970,1,1)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>SUM(E2119/D2119)*100</f>
        <v>147.75</v>
      </c>
      <c r="R2119" s="20">
        <f>SUM(E2119/N2119)</f>
        <v>50.657142857142858</v>
      </c>
      <c r="S2119" t="s">
        <v>8325</v>
      </c>
      <c r="T2119" t="s">
        <v>8329</v>
      </c>
    </row>
    <row r="2120" spans="1:20" ht="16.5" customHeight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>(((I2120/60)/60)/24)+DATE(1970,1,1)</f>
        <v>40748.839537037034</v>
      </c>
      <c r="K2120">
        <v>1308946136</v>
      </c>
      <c r="L2120" s="14">
        <f>(((K2120/60)/60)/24)+DATE(1970,1,1)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>SUM(E2120/D2120)*100</f>
        <v>134.61099999999999</v>
      </c>
      <c r="R2120" s="20">
        <f>SUM(E2120/N2120)</f>
        <v>79.182941176470578</v>
      </c>
      <c r="S2120" t="s">
        <v>8325</v>
      </c>
      <c r="T2120" t="s">
        <v>8329</v>
      </c>
    </row>
    <row r="2121" spans="1:20" ht="16.5" customHeight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>(((I2121/60)/60)/24)+DATE(1970,1,1)</f>
        <v>41137.130150462966</v>
      </c>
      <c r="K2121">
        <v>1342494445</v>
      </c>
      <c r="L2121" s="14">
        <f>(((K2121/60)/60)/24)+DATE(1970,1,1)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>SUM(E2121/D2121)*100</f>
        <v>100.75</v>
      </c>
      <c r="R2121" s="20">
        <f>SUM(E2121/N2121)</f>
        <v>91.590909090909093</v>
      </c>
      <c r="S2121" t="s">
        <v>8325</v>
      </c>
      <c r="T2121" t="s">
        <v>8329</v>
      </c>
    </row>
    <row r="2122" spans="1:20" ht="16.5" customHeight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>(((I2122/60)/60)/24)+DATE(1970,1,1)</f>
        <v>41640.964537037034</v>
      </c>
      <c r="K2122">
        <v>1384384136</v>
      </c>
      <c r="L2122" s="14">
        <f>(((K2122/60)/60)/24)+DATE(1970,1,1)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>SUM(E2122/D2122)*100</f>
        <v>100.880375</v>
      </c>
      <c r="R2122" s="20">
        <f>SUM(E2122/N2122)</f>
        <v>116.96275362318841</v>
      </c>
      <c r="S2122" t="s">
        <v>8325</v>
      </c>
      <c r="T2122" t="s">
        <v>8329</v>
      </c>
    </row>
    <row r="2123" spans="1:20" ht="16.5" customHeight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>(((I2123/60)/60)/24)+DATE(1970,1,1)</f>
        <v>42746.7424537037</v>
      </c>
      <c r="K2123">
        <v>1481564948</v>
      </c>
      <c r="L2123" s="14">
        <f>(((K2123/60)/60)/24)+DATE(1970,1,1)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>SUM(E2123/D2123)*100</f>
        <v>0.56800000000000006</v>
      </c>
      <c r="R2123" s="20">
        <f>SUM(E2123/N2123)</f>
        <v>28.4</v>
      </c>
      <c r="S2123" t="s">
        <v>8333</v>
      </c>
      <c r="T2123" t="s">
        <v>8334</v>
      </c>
    </row>
    <row r="2124" spans="1:20" ht="16.5" customHeight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>(((I2124/60)/60)/24)+DATE(1970,1,1)</f>
        <v>42742.300567129627</v>
      </c>
      <c r="K2124">
        <v>1481181169</v>
      </c>
      <c r="L2124" s="14">
        <f>(((K2124/60)/60)/24)+DATE(1970,1,1)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>SUM(E2124/D2124)*100</f>
        <v>0.38750000000000001</v>
      </c>
      <c r="R2124" s="20">
        <f>SUM(E2124/N2124)</f>
        <v>103.33333333333333</v>
      </c>
      <c r="S2124" t="s">
        <v>8333</v>
      </c>
      <c r="T2124" t="s">
        <v>8334</v>
      </c>
    </row>
    <row r="2125" spans="1:20" ht="16.5" customHeight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>(((I2125/60)/60)/24)+DATE(1970,1,1)</f>
        <v>40252.290972222225</v>
      </c>
      <c r="K2125">
        <v>1263982307</v>
      </c>
      <c r="L2125" s="14">
        <f>(((K2125/60)/60)/24)+DATE(1970,1,1)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>SUM(E2125/D2125)*100</f>
        <v>10</v>
      </c>
      <c r="R2125" s="20">
        <f>SUM(E2125/N2125)</f>
        <v>10</v>
      </c>
      <c r="S2125" t="s">
        <v>8333</v>
      </c>
      <c r="T2125" t="s">
        <v>8334</v>
      </c>
    </row>
    <row r="2126" spans="1:20" ht="16.5" customHeight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>(((I2126/60)/60)/24)+DATE(1970,1,1)</f>
        <v>40512.208333333336</v>
      </c>
      <c r="K2126">
        <v>1286930435</v>
      </c>
      <c r="L2126" s="14">
        <f>(((K2126/60)/60)/24)+DATE(1970,1,1)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>SUM(E2126/D2126)*100</f>
        <v>10.454545454545453</v>
      </c>
      <c r="R2126" s="20">
        <f>SUM(E2126/N2126)</f>
        <v>23</v>
      </c>
      <c r="S2126" t="s">
        <v>8333</v>
      </c>
      <c r="T2126" t="s">
        <v>8334</v>
      </c>
    </row>
    <row r="2127" spans="1:20" ht="16.5" customHeight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>(((I2127/60)/60)/24)+DATE(1970,1,1)</f>
        <v>42221.023530092592</v>
      </c>
      <c r="K2127">
        <v>1436142833</v>
      </c>
      <c r="L2127" s="14">
        <f>(((K2127/60)/60)/24)+DATE(1970,1,1)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>SUM(E2127/D2127)*100</f>
        <v>1.4200000000000002</v>
      </c>
      <c r="R2127" s="20">
        <f>SUM(E2127/N2127)</f>
        <v>31.555555555555557</v>
      </c>
      <c r="S2127" t="s">
        <v>8333</v>
      </c>
      <c r="T2127" t="s">
        <v>8334</v>
      </c>
    </row>
    <row r="2128" spans="1:20" ht="16.5" customHeight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>(((I2128/60)/60)/24)+DATE(1970,1,1)</f>
        <v>41981.973229166666</v>
      </c>
      <c r="K2128">
        <v>1415488887</v>
      </c>
      <c r="L2128" s="14">
        <f>(((K2128/60)/60)/24)+DATE(1970,1,1)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>SUM(E2128/D2128)*100</f>
        <v>0.05</v>
      </c>
      <c r="R2128" s="20">
        <f>SUM(E2128/N2128)</f>
        <v>5</v>
      </c>
      <c r="S2128" t="s">
        <v>8333</v>
      </c>
      <c r="T2128" t="s">
        <v>8334</v>
      </c>
    </row>
    <row r="2129" spans="1:20" ht="16.5" customHeight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>(((I2129/60)/60)/24)+DATE(1970,1,1)</f>
        <v>42075.463692129633</v>
      </c>
      <c r="K2129">
        <v>1423570063</v>
      </c>
      <c r="L2129" s="14">
        <f>(((K2129/60)/60)/24)+DATE(1970,1,1)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>SUM(E2129/D2129)*100</f>
        <v>28.842857142857142</v>
      </c>
      <c r="R2129" s="20">
        <f>SUM(E2129/N2129)</f>
        <v>34.220338983050844</v>
      </c>
      <c r="S2129" t="s">
        <v>8333</v>
      </c>
      <c r="T2129" t="s">
        <v>8334</v>
      </c>
    </row>
    <row r="2130" spans="1:20" ht="16.5" customHeight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>(((I2130/60)/60)/24)+DATE(1970,1,1)</f>
        <v>41903.772789351853</v>
      </c>
      <c r="K2130">
        <v>1406140369</v>
      </c>
      <c r="L2130" s="14">
        <f>(((K2130/60)/60)/24)+DATE(1970,1,1)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>SUM(E2130/D2130)*100</f>
        <v>0.16666666666666669</v>
      </c>
      <c r="R2130" s="20">
        <f>SUM(E2130/N2130)</f>
        <v>25</v>
      </c>
      <c r="S2130" t="s">
        <v>8333</v>
      </c>
      <c r="T2130" t="s">
        <v>8334</v>
      </c>
    </row>
    <row r="2131" spans="1:20" ht="16.5" customHeight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>(((I2131/60)/60)/24)+DATE(1970,1,1)</f>
        <v>42439.024305555555</v>
      </c>
      <c r="K2131">
        <v>1454978100</v>
      </c>
      <c r="L2131" s="14">
        <f>(((K2131/60)/60)/24)+DATE(1970,1,1)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>SUM(E2131/D2131)*100</f>
        <v>11.799999999999999</v>
      </c>
      <c r="R2131" s="20">
        <f>SUM(E2131/N2131)</f>
        <v>19.666666666666668</v>
      </c>
      <c r="S2131" t="s">
        <v>8333</v>
      </c>
      <c r="T2131" t="s">
        <v>8334</v>
      </c>
    </row>
    <row r="2132" spans="1:20" ht="16.5" customHeight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>(((I2132/60)/60)/24)+DATE(1970,1,1)</f>
        <v>41867.086377314816</v>
      </c>
      <c r="K2132">
        <v>1405130663</v>
      </c>
      <c r="L2132" s="14">
        <f>(((K2132/60)/60)/24)+DATE(1970,1,1)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>SUM(E2132/D2132)*100</f>
        <v>0.20238095238095236</v>
      </c>
      <c r="R2132" s="20">
        <f>SUM(E2132/N2132)</f>
        <v>21.25</v>
      </c>
      <c r="S2132" t="s">
        <v>8333</v>
      </c>
      <c r="T2132" t="s">
        <v>8334</v>
      </c>
    </row>
    <row r="2133" spans="1:20" ht="16.5" customHeight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>(((I2133/60)/60)/24)+DATE(1970,1,1)</f>
        <v>42197.207071759258</v>
      </c>
      <c r="K2133">
        <v>1434085091</v>
      </c>
      <c r="L2133" s="14">
        <f>(((K2133/60)/60)/24)+DATE(1970,1,1)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>SUM(E2133/D2133)*100</f>
        <v>5</v>
      </c>
      <c r="R2133" s="20">
        <f>SUM(E2133/N2133)</f>
        <v>8.3333333333333339</v>
      </c>
      <c r="S2133" t="s">
        <v>8333</v>
      </c>
      <c r="T2133" t="s">
        <v>8334</v>
      </c>
    </row>
    <row r="2134" spans="1:20" ht="16.5" customHeight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>(((I2134/60)/60)/24)+DATE(1970,1,1)</f>
        <v>41673.487175925926</v>
      </c>
      <c r="K2134">
        <v>1388835692</v>
      </c>
      <c r="L2134" s="14">
        <f>(((K2134/60)/60)/24)+DATE(1970,1,1)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>SUM(E2134/D2134)*100</f>
        <v>2.1129899999999995</v>
      </c>
      <c r="R2134" s="20">
        <f>SUM(E2134/N2134)</f>
        <v>21.34333333333333</v>
      </c>
      <c r="S2134" t="s">
        <v>8333</v>
      </c>
      <c r="T2134" t="s">
        <v>8334</v>
      </c>
    </row>
    <row r="2135" spans="1:20" ht="16.5" customHeight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>(((I2135/60)/60)/24)+DATE(1970,1,1)</f>
        <v>40657.290972222225</v>
      </c>
      <c r="K2135">
        <v>1300328399</v>
      </c>
      <c r="L2135" s="14">
        <f>(((K2135/60)/60)/24)+DATE(1970,1,1)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>SUM(E2135/D2135)*100</f>
        <v>1.6</v>
      </c>
      <c r="R2135" s="20">
        <f>SUM(E2135/N2135)</f>
        <v>5.333333333333333</v>
      </c>
      <c r="S2135" t="s">
        <v>8333</v>
      </c>
      <c r="T2135" t="s">
        <v>8334</v>
      </c>
    </row>
    <row r="2136" spans="1:20" ht="16.5" customHeight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>(((I2136/60)/60)/24)+DATE(1970,1,1)</f>
        <v>41391.886469907404</v>
      </c>
      <c r="K2136">
        <v>1364505391</v>
      </c>
      <c r="L2136" s="14">
        <f>(((K2136/60)/60)/24)+DATE(1970,1,1)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>SUM(E2136/D2136)*100</f>
        <v>1.7333333333333332</v>
      </c>
      <c r="R2136" s="20">
        <f>SUM(E2136/N2136)</f>
        <v>34.666666666666664</v>
      </c>
      <c r="S2136" t="s">
        <v>8333</v>
      </c>
      <c r="T2136" t="s">
        <v>8334</v>
      </c>
    </row>
    <row r="2137" spans="1:20" ht="16.5" customHeight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>(((I2137/60)/60)/24)+DATE(1970,1,1)</f>
        <v>41186.963344907403</v>
      </c>
      <c r="K2137">
        <v>1346800033</v>
      </c>
      <c r="L2137" s="14">
        <f>(((K2137/60)/60)/24)+DATE(1970,1,1)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>SUM(E2137/D2137)*100</f>
        <v>9.56</v>
      </c>
      <c r="R2137" s="20">
        <f>SUM(E2137/N2137)</f>
        <v>21.727272727272727</v>
      </c>
      <c r="S2137" t="s">
        <v>8333</v>
      </c>
      <c r="T2137" t="s">
        <v>8334</v>
      </c>
    </row>
    <row r="2138" spans="1:20" ht="16.5" customHeight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>(((I2138/60)/60)/24)+DATE(1970,1,1)</f>
        <v>41566.509097222224</v>
      </c>
      <c r="K2138">
        <v>1379592786</v>
      </c>
      <c r="L2138" s="14">
        <f>(((K2138/60)/60)/24)+DATE(1970,1,1)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>SUM(E2138/D2138)*100</f>
        <v>5.9612499999999999E-2</v>
      </c>
      <c r="R2138" s="20">
        <f>SUM(E2138/N2138)</f>
        <v>11.922499999999999</v>
      </c>
      <c r="S2138" t="s">
        <v>8333</v>
      </c>
      <c r="T2138" t="s">
        <v>8334</v>
      </c>
    </row>
    <row r="2139" spans="1:20" ht="16.5" customHeight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>(((I2139/60)/60)/24)+DATE(1970,1,1)</f>
        <v>41978.771168981482</v>
      </c>
      <c r="K2139">
        <v>1415212229</v>
      </c>
      <c r="L2139" s="14">
        <f>(((K2139/60)/60)/24)+DATE(1970,1,1)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>SUM(E2139/D2139)*100</f>
        <v>28.405999999999999</v>
      </c>
      <c r="R2139" s="20">
        <f>SUM(E2139/N2139)</f>
        <v>26.59737827715356</v>
      </c>
      <c r="S2139" t="s">
        <v>8333</v>
      </c>
      <c r="T2139" t="s">
        <v>8334</v>
      </c>
    </row>
    <row r="2140" spans="1:20" ht="16.5" customHeight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>(((I2140/60)/60)/24)+DATE(1970,1,1)</f>
        <v>41587.054849537039</v>
      </c>
      <c r="K2140">
        <v>1381364339</v>
      </c>
      <c r="L2140" s="14">
        <f>(((K2140/60)/60)/24)+DATE(1970,1,1)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>SUM(E2140/D2140)*100</f>
        <v>12.8</v>
      </c>
      <c r="R2140" s="20">
        <f>SUM(E2140/N2140)</f>
        <v>10.666666666666666</v>
      </c>
      <c r="S2140" t="s">
        <v>8333</v>
      </c>
      <c r="T2140" t="s">
        <v>8334</v>
      </c>
    </row>
    <row r="2141" spans="1:20" ht="16.5" customHeight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>(((I2141/60)/60)/24)+DATE(1970,1,1)</f>
        <v>42677.750092592592</v>
      </c>
      <c r="K2141">
        <v>1475604008</v>
      </c>
      <c r="L2141" s="14">
        <f>(((K2141/60)/60)/24)+DATE(1970,1,1)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>SUM(E2141/D2141)*100</f>
        <v>5.42</v>
      </c>
      <c r="R2141" s="20">
        <f>SUM(E2141/N2141)</f>
        <v>29.035714285714285</v>
      </c>
      <c r="S2141" t="s">
        <v>8333</v>
      </c>
      <c r="T2141" t="s">
        <v>8334</v>
      </c>
    </row>
    <row r="2142" spans="1:20" ht="16.5" customHeight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>(((I2142/60)/60)/24)+DATE(1970,1,1)</f>
        <v>41285.833611111113</v>
      </c>
      <c r="K2142">
        <v>1355342424</v>
      </c>
      <c r="L2142" s="14">
        <f>(((K2142/60)/60)/24)+DATE(1970,1,1)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>SUM(E2142/D2142)*100</f>
        <v>0.11199999999999999</v>
      </c>
      <c r="R2142" s="20">
        <f>SUM(E2142/N2142)</f>
        <v>50.909090909090907</v>
      </c>
      <c r="S2142" t="s">
        <v>8333</v>
      </c>
      <c r="T2142" t="s">
        <v>8334</v>
      </c>
    </row>
    <row r="2143" spans="1:20" ht="16.5" customHeight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>(((I2143/60)/60)/24)+DATE(1970,1,1)</f>
        <v>41957.277303240742</v>
      </c>
      <c r="K2143">
        <v>1413351559</v>
      </c>
      <c r="L2143" s="14">
        <f>(((K2143/60)/60)/24)+DATE(1970,1,1)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>SUM(E2143/D2143)*100</f>
        <v>0</v>
      </c>
      <c r="R2143" s="20" t="e">
        <f>SUM(E2143/N2143)</f>
        <v>#DIV/0!</v>
      </c>
      <c r="S2143" t="s">
        <v>8333</v>
      </c>
      <c r="T2143" t="s">
        <v>8334</v>
      </c>
    </row>
    <row r="2144" spans="1:20" ht="16.5" customHeight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>(((I2144/60)/60)/24)+DATE(1970,1,1)</f>
        <v>42368.701504629629</v>
      </c>
      <c r="K2144">
        <v>1449075010</v>
      </c>
      <c r="L2144" s="14">
        <f>(((K2144/60)/60)/24)+DATE(1970,1,1)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>SUM(E2144/D2144)*100</f>
        <v>5.7238095238095239</v>
      </c>
      <c r="R2144" s="20">
        <f>SUM(E2144/N2144)</f>
        <v>50.083333333333336</v>
      </c>
      <c r="S2144" t="s">
        <v>8333</v>
      </c>
      <c r="T2144" t="s">
        <v>8334</v>
      </c>
    </row>
    <row r="2145" spans="1:20" ht="16.5" customHeight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>(((I2145/60)/60)/24)+DATE(1970,1,1)</f>
        <v>40380.791666666664</v>
      </c>
      <c r="K2145">
        <v>1275599812</v>
      </c>
      <c r="L2145" s="14">
        <f>(((K2145/60)/60)/24)+DATE(1970,1,1)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>SUM(E2145/D2145)*100</f>
        <v>11.25</v>
      </c>
      <c r="R2145" s="20">
        <f>SUM(E2145/N2145)</f>
        <v>45</v>
      </c>
      <c r="S2145" t="s">
        <v>8333</v>
      </c>
      <c r="T2145" t="s">
        <v>8334</v>
      </c>
    </row>
    <row r="2146" spans="1:20" ht="16.5" customHeight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>(((I2146/60)/60)/24)+DATE(1970,1,1)</f>
        <v>41531.546759259261</v>
      </c>
      <c r="K2146">
        <v>1376399240</v>
      </c>
      <c r="L2146" s="14">
        <f>(((K2146/60)/60)/24)+DATE(1970,1,1)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>SUM(E2146/D2146)*100</f>
        <v>1.7098591549295776</v>
      </c>
      <c r="R2146" s="20">
        <f>SUM(E2146/N2146)</f>
        <v>25.291666666666668</v>
      </c>
      <c r="S2146" t="s">
        <v>8333</v>
      </c>
      <c r="T2146" t="s">
        <v>8334</v>
      </c>
    </row>
    <row r="2147" spans="1:20" ht="16.5" customHeight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>(((I2147/60)/60)/24)+DATE(1970,1,1)</f>
        <v>41605.279097222221</v>
      </c>
      <c r="K2147">
        <v>1382938914</v>
      </c>
      <c r="L2147" s="14">
        <f>(((K2147/60)/60)/24)+DATE(1970,1,1)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>SUM(E2147/D2147)*100</f>
        <v>30.433333333333334</v>
      </c>
      <c r="R2147" s="20">
        <f>SUM(E2147/N2147)</f>
        <v>51.292134831460672</v>
      </c>
      <c r="S2147" t="s">
        <v>8333</v>
      </c>
      <c r="T2147" t="s">
        <v>8334</v>
      </c>
    </row>
    <row r="2148" spans="1:20" ht="16.5" customHeight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>(((I2148/60)/60)/24)+DATE(1970,1,1)</f>
        <v>42411.679513888885</v>
      </c>
      <c r="K2148">
        <v>1453997910</v>
      </c>
      <c r="L2148" s="14">
        <f>(((K2148/60)/60)/24)+DATE(1970,1,1)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>SUM(E2148/D2148)*100</f>
        <v>0.02</v>
      </c>
      <c r="R2148" s="20">
        <f>SUM(E2148/N2148)</f>
        <v>1</v>
      </c>
      <c r="S2148" t="s">
        <v>8333</v>
      </c>
      <c r="T2148" t="s">
        <v>8334</v>
      </c>
    </row>
    <row r="2149" spans="1:20" ht="16.5" customHeight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>(((I2149/60)/60)/24)+DATE(1970,1,1)</f>
        <v>41959.337361111116</v>
      </c>
      <c r="K2149">
        <v>1413356748</v>
      </c>
      <c r="L2149" s="14">
        <f>(((K2149/60)/60)/24)+DATE(1970,1,1)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>SUM(E2149/D2149)*100</f>
        <v>0.69641025641025645</v>
      </c>
      <c r="R2149" s="20">
        <f>SUM(E2149/N2149)</f>
        <v>49.381818181818183</v>
      </c>
      <c r="S2149" t="s">
        <v>8333</v>
      </c>
      <c r="T2149" t="s">
        <v>8334</v>
      </c>
    </row>
    <row r="2150" spans="1:20" ht="16.5" customHeight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>(((I2150/60)/60)/24)+DATE(1970,1,1)</f>
        <v>42096.691921296297</v>
      </c>
      <c r="K2150">
        <v>1425404182</v>
      </c>
      <c r="L2150" s="14">
        <f>(((K2150/60)/60)/24)+DATE(1970,1,1)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>SUM(E2150/D2150)*100</f>
        <v>2</v>
      </c>
      <c r="R2150" s="20">
        <f>SUM(E2150/N2150)</f>
        <v>1</v>
      </c>
      <c r="S2150" t="s">
        <v>8333</v>
      </c>
      <c r="T2150" t="s">
        <v>8334</v>
      </c>
    </row>
    <row r="2151" spans="1:20" ht="16.5" customHeight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>(((I2151/60)/60)/24)+DATE(1970,1,1)</f>
        <v>40390</v>
      </c>
      <c r="K2151">
        <v>1277512556</v>
      </c>
      <c r="L2151" s="14">
        <f>(((K2151/60)/60)/24)+DATE(1970,1,1)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>SUM(E2151/D2151)*100</f>
        <v>0</v>
      </c>
      <c r="R2151" s="20" t="e">
        <f>SUM(E2151/N2151)</f>
        <v>#DIV/0!</v>
      </c>
      <c r="S2151" t="s">
        <v>8333</v>
      </c>
      <c r="T2151" t="s">
        <v>8334</v>
      </c>
    </row>
    <row r="2152" spans="1:20" ht="16.5" customHeight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>(((I2152/60)/60)/24)+DATE(1970,1,1)</f>
        <v>42564.284710648149</v>
      </c>
      <c r="K2152">
        <v>1465800599</v>
      </c>
      <c r="L2152" s="14">
        <f>(((K2152/60)/60)/24)+DATE(1970,1,1)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>SUM(E2152/D2152)*100</f>
        <v>0.80999999999999994</v>
      </c>
      <c r="R2152" s="20">
        <f>SUM(E2152/N2152)</f>
        <v>101.25</v>
      </c>
      <c r="S2152" t="s">
        <v>8333</v>
      </c>
      <c r="T2152" t="s">
        <v>8334</v>
      </c>
    </row>
    <row r="2153" spans="1:20" ht="16.5" customHeight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>(((I2153/60)/60)/24)+DATE(1970,1,1)</f>
        <v>42550.847384259265</v>
      </c>
      <c r="K2153">
        <v>1464639614</v>
      </c>
      <c r="L2153" s="14">
        <f>(((K2153/60)/60)/24)+DATE(1970,1,1)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>SUM(E2153/D2153)*100</f>
        <v>0.26222222222222225</v>
      </c>
      <c r="R2153" s="20">
        <f>SUM(E2153/N2153)</f>
        <v>19.666666666666668</v>
      </c>
      <c r="S2153" t="s">
        <v>8333</v>
      </c>
      <c r="T2153" t="s">
        <v>8334</v>
      </c>
    </row>
    <row r="2154" spans="1:20" ht="16.5" customHeight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>(((I2154/60)/60)/24)+DATE(1970,1,1)</f>
        <v>41713.790613425925</v>
      </c>
      <c r="K2154">
        <v>1392321509</v>
      </c>
      <c r="L2154" s="14">
        <f>(((K2154/60)/60)/24)+DATE(1970,1,1)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>SUM(E2154/D2154)*100</f>
        <v>0.16666666666666669</v>
      </c>
      <c r="R2154" s="20">
        <f>SUM(E2154/N2154)</f>
        <v>12.5</v>
      </c>
      <c r="S2154" t="s">
        <v>8333</v>
      </c>
      <c r="T2154" t="s">
        <v>8334</v>
      </c>
    </row>
    <row r="2155" spans="1:20" ht="16.5" customHeight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>(((I2155/60)/60)/24)+DATE(1970,1,1)</f>
        <v>42014.332638888889</v>
      </c>
      <c r="K2155">
        <v>1417470718</v>
      </c>
      <c r="L2155" s="14">
        <f>(((K2155/60)/60)/24)+DATE(1970,1,1)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>SUM(E2155/D2155)*100</f>
        <v>9.124454880912446E-3</v>
      </c>
      <c r="R2155" s="20">
        <f>SUM(E2155/N2155)</f>
        <v>8.5</v>
      </c>
      <c r="S2155" t="s">
        <v>8333</v>
      </c>
      <c r="T2155" t="s">
        <v>8334</v>
      </c>
    </row>
    <row r="2156" spans="1:20" ht="16.5" customHeight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>(((I2156/60)/60)/24)+DATE(1970,1,1)</f>
        <v>41667.632256944446</v>
      </c>
      <c r="K2156">
        <v>1389193827</v>
      </c>
      <c r="L2156" s="14">
        <f>(((K2156/60)/60)/24)+DATE(1970,1,1)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>SUM(E2156/D2156)*100</f>
        <v>0.8</v>
      </c>
      <c r="R2156" s="20">
        <f>SUM(E2156/N2156)</f>
        <v>1</v>
      </c>
      <c r="S2156" t="s">
        <v>8333</v>
      </c>
      <c r="T2156" t="s">
        <v>8334</v>
      </c>
    </row>
    <row r="2157" spans="1:20" ht="16.5" customHeight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>(((I2157/60)/60)/24)+DATE(1970,1,1)</f>
        <v>42460.70584490741</v>
      </c>
      <c r="K2157">
        <v>1456854985</v>
      </c>
      <c r="L2157" s="14">
        <f>(((K2157/60)/60)/24)+DATE(1970,1,1)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>SUM(E2157/D2157)*100</f>
        <v>2.2999999999999998</v>
      </c>
      <c r="R2157" s="20">
        <f>SUM(E2157/N2157)</f>
        <v>23</v>
      </c>
      <c r="S2157" t="s">
        <v>8333</v>
      </c>
      <c r="T2157" t="s">
        <v>8334</v>
      </c>
    </row>
    <row r="2158" spans="1:20" ht="16.5" customHeight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>(((I2158/60)/60)/24)+DATE(1970,1,1)</f>
        <v>41533.85423611111</v>
      </c>
      <c r="K2158">
        <v>1375475406</v>
      </c>
      <c r="L2158" s="14">
        <f>(((K2158/60)/60)/24)+DATE(1970,1,1)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>SUM(E2158/D2158)*100</f>
        <v>2.6660714285714282</v>
      </c>
      <c r="R2158" s="20">
        <f>SUM(E2158/N2158)</f>
        <v>17.987951807228917</v>
      </c>
      <c r="S2158" t="s">
        <v>8333</v>
      </c>
      <c r="T2158" t="s">
        <v>8334</v>
      </c>
    </row>
    <row r="2159" spans="1:20" ht="16.5" customHeight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>(((I2159/60)/60)/24)+DATE(1970,1,1)</f>
        <v>42727.332638888889</v>
      </c>
      <c r="K2159">
        <v>1479684783</v>
      </c>
      <c r="L2159" s="14">
        <f>(((K2159/60)/60)/24)+DATE(1970,1,1)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>SUM(E2159/D2159)*100</f>
        <v>28.192</v>
      </c>
      <c r="R2159" s="20">
        <f>SUM(E2159/N2159)</f>
        <v>370.94736842105266</v>
      </c>
      <c r="S2159" t="s">
        <v>8333</v>
      </c>
      <c r="T2159" t="s">
        <v>8334</v>
      </c>
    </row>
    <row r="2160" spans="1:20" ht="16.5" customHeight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>(((I2160/60)/60)/24)+DATE(1970,1,1)</f>
        <v>41309.853865740741</v>
      </c>
      <c r="K2160">
        <v>1356121774</v>
      </c>
      <c r="L2160" s="14">
        <f>(((K2160/60)/60)/24)+DATE(1970,1,1)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>SUM(E2160/D2160)*100</f>
        <v>6.5900366666666672</v>
      </c>
      <c r="R2160" s="20">
        <f>SUM(E2160/N2160)</f>
        <v>63.569485530546629</v>
      </c>
      <c r="S2160" t="s">
        <v>8333</v>
      </c>
      <c r="T2160" t="s">
        <v>8334</v>
      </c>
    </row>
    <row r="2161" spans="1:20" ht="16.5" customHeight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>(((I2161/60)/60)/24)+DATE(1970,1,1)</f>
        <v>40740.731180555551</v>
      </c>
      <c r="K2161">
        <v>1308245574</v>
      </c>
      <c r="L2161" s="14">
        <f>(((K2161/60)/60)/24)+DATE(1970,1,1)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>SUM(E2161/D2161)*100</f>
        <v>0.72222222222222221</v>
      </c>
      <c r="R2161" s="20">
        <f>SUM(E2161/N2161)</f>
        <v>13</v>
      </c>
      <c r="S2161" t="s">
        <v>8333</v>
      </c>
      <c r="T2161" t="s">
        <v>8334</v>
      </c>
    </row>
    <row r="2162" spans="1:20" ht="16.5" customHeight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>(((I2162/60)/60)/24)+DATE(1970,1,1)</f>
        <v>41048.711863425924</v>
      </c>
      <c r="K2162">
        <v>1334855105</v>
      </c>
      <c r="L2162" s="14">
        <f>(((K2162/60)/60)/24)+DATE(1970,1,1)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>SUM(E2162/D2162)*100</f>
        <v>0.85000000000000009</v>
      </c>
      <c r="R2162" s="20">
        <f>SUM(E2162/N2162)</f>
        <v>5.3125</v>
      </c>
      <c r="S2162" t="s">
        <v>8333</v>
      </c>
      <c r="T2162" t="s">
        <v>8334</v>
      </c>
    </row>
    <row r="2163" spans="1:20" ht="16.5" customHeight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>(((I2163/60)/60)/24)+DATE(1970,1,1)</f>
        <v>42270.852534722217</v>
      </c>
      <c r="K2163">
        <v>1440448059</v>
      </c>
      <c r="L2163" s="14">
        <f>(((K2163/60)/60)/24)+DATE(1970,1,1)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>SUM(E2163/D2163)*100</f>
        <v>115.75</v>
      </c>
      <c r="R2163" s="20">
        <f>SUM(E2163/N2163)</f>
        <v>35.615384615384613</v>
      </c>
      <c r="S2163" t="s">
        <v>8325</v>
      </c>
      <c r="T2163" t="s">
        <v>8326</v>
      </c>
    </row>
    <row r="2164" spans="1:20" ht="16.5" customHeight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>(((I2164/60)/60)/24)+DATE(1970,1,1)</f>
        <v>41844.766099537039</v>
      </c>
      <c r="K2164">
        <v>1403547791</v>
      </c>
      <c r="L2164" s="14">
        <f>(((K2164/60)/60)/24)+DATE(1970,1,1)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>SUM(E2164/D2164)*100</f>
        <v>112.26666666666667</v>
      </c>
      <c r="R2164" s="20">
        <f>SUM(E2164/N2164)</f>
        <v>87.103448275862064</v>
      </c>
      <c r="S2164" t="s">
        <v>8325</v>
      </c>
      <c r="T2164" t="s">
        <v>8326</v>
      </c>
    </row>
    <row r="2165" spans="1:20" ht="16.5" customHeight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>(((I2165/60)/60)/24)+DATE(1970,1,1)</f>
        <v>42163.159722222219</v>
      </c>
      <c r="K2165">
        <v>1429306520</v>
      </c>
      <c r="L2165" s="14">
        <f>(((K2165/60)/60)/24)+DATE(1970,1,1)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>SUM(E2165/D2165)*100</f>
        <v>132.20000000000002</v>
      </c>
      <c r="R2165" s="20">
        <f>SUM(E2165/N2165)</f>
        <v>75.11363636363636</v>
      </c>
      <c r="S2165" t="s">
        <v>8325</v>
      </c>
      <c r="T2165" t="s">
        <v>8326</v>
      </c>
    </row>
    <row r="2166" spans="1:20" ht="16.5" customHeight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>(((I2166/60)/60)/24)+DATE(1970,1,1)</f>
        <v>42546.165972222225</v>
      </c>
      <c r="K2166">
        <v>1464196414</v>
      </c>
      <c r="L2166" s="14">
        <f>(((K2166/60)/60)/24)+DATE(1970,1,1)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>SUM(E2166/D2166)*100</f>
        <v>102.63636363636364</v>
      </c>
      <c r="R2166" s="20">
        <f>SUM(E2166/N2166)</f>
        <v>68.01204819277109</v>
      </c>
      <c r="S2166" t="s">
        <v>8325</v>
      </c>
      <c r="T2166" t="s">
        <v>8326</v>
      </c>
    </row>
    <row r="2167" spans="1:20" ht="16.5" customHeight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>(((I2167/60)/60)/24)+DATE(1970,1,1)</f>
        <v>42468.625405092593</v>
      </c>
      <c r="K2167">
        <v>1457539235</v>
      </c>
      <c r="L2167" s="14">
        <f>(((K2167/60)/60)/24)+DATE(1970,1,1)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>SUM(E2167/D2167)*100</f>
        <v>138.64000000000001</v>
      </c>
      <c r="R2167" s="20">
        <f>SUM(E2167/N2167)</f>
        <v>29.623931623931625</v>
      </c>
      <c r="S2167" t="s">
        <v>8325</v>
      </c>
      <c r="T2167" t="s">
        <v>8326</v>
      </c>
    </row>
    <row r="2168" spans="1:20" ht="16.5" customHeight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>(((I2168/60)/60)/24)+DATE(1970,1,1)</f>
        <v>41978.879837962959</v>
      </c>
      <c r="K2168">
        <v>1413922018</v>
      </c>
      <c r="L2168" s="14">
        <f>(((K2168/60)/60)/24)+DATE(1970,1,1)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>SUM(E2168/D2168)*100</f>
        <v>146.6</v>
      </c>
      <c r="R2168" s="20">
        <f>SUM(E2168/N2168)</f>
        <v>91.625</v>
      </c>
      <c r="S2168" t="s">
        <v>8325</v>
      </c>
      <c r="T2168" t="s">
        <v>8326</v>
      </c>
    </row>
    <row r="2169" spans="1:20" ht="16.5" customHeight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>(((I2169/60)/60)/24)+DATE(1970,1,1)</f>
        <v>41167.066400462965</v>
      </c>
      <c r="K2169">
        <v>1346463337</v>
      </c>
      <c r="L2169" s="14">
        <f>(((K2169/60)/60)/24)+DATE(1970,1,1)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>SUM(E2169/D2169)*100</f>
        <v>120</v>
      </c>
      <c r="R2169" s="20">
        <f>SUM(E2169/N2169)</f>
        <v>22.5</v>
      </c>
      <c r="S2169" t="s">
        <v>8325</v>
      </c>
      <c r="T2169" t="s">
        <v>8326</v>
      </c>
    </row>
    <row r="2170" spans="1:20" ht="16.5" customHeight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>(((I2170/60)/60)/24)+DATE(1970,1,1)</f>
        <v>42776.208333333328</v>
      </c>
      <c r="K2170">
        <v>1484058261</v>
      </c>
      <c r="L2170" s="14">
        <f>(((K2170/60)/60)/24)+DATE(1970,1,1)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>SUM(E2170/D2170)*100</f>
        <v>121.5816111111111</v>
      </c>
      <c r="R2170" s="20">
        <f>SUM(E2170/N2170)</f>
        <v>64.366735294117646</v>
      </c>
      <c r="S2170" t="s">
        <v>8325</v>
      </c>
      <c r="T2170" t="s">
        <v>8326</v>
      </c>
    </row>
    <row r="2171" spans="1:20" ht="16.5" customHeight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>(((I2171/60)/60)/24)+DATE(1970,1,1)</f>
        <v>42796.700821759259</v>
      </c>
      <c r="K2171">
        <v>1488214151</v>
      </c>
      <c r="L2171" s="14">
        <f>(((K2171/60)/60)/24)+DATE(1970,1,1)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>SUM(E2171/D2171)*100</f>
        <v>100</v>
      </c>
      <c r="R2171" s="20">
        <f>SUM(E2171/N2171)</f>
        <v>21.857142857142858</v>
      </c>
      <c r="S2171" t="s">
        <v>8325</v>
      </c>
      <c r="T2171" t="s">
        <v>8326</v>
      </c>
    </row>
    <row r="2172" spans="1:20" ht="16.5" customHeight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>(((I2172/60)/60)/24)+DATE(1970,1,1)</f>
        <v>42238.750254629631</v>
      </c>
      <c r="K2172">
        <v>1436810422</v>
      </c>
      <c r="L2172" s="14">
        <f>(((K2172/60)/60)/24)+DATE(1970,1,1)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>SUM(E2172/D2172)*100</f>
        <v>180.85714285714286</v>
      </c>
      <c r="R2172" s="20">
        <f>SUM(E2172/N2172)</f>
        <v>33.315789473684212</v>
      </c>
      <c r="S2172" t="s">
        <v>8325</v>
      </c>
      <c r="T2172" t="s">
        <v>8326</v>
      </c>
    </row>
    <row r="2173" spans="1:20" ht="16.5" customHeight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>(((I2173/60)/60)/24)+DATE(1970,1,1)</f>
        <v>42177.208333333328</v>
      </c>
      <c r="K2173">
        <v>1431903495</v>
      </c>
      <c r="L2173" s="14">
        <f>(((K2173/60)/60)/24)+DATE(1970,1,1)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>SUM(E2173/D2173)*100</f>
        <v>106.075</v>
      </c>
      <c r="R2173" s="20">
        <f>SUM(E2173/N2173)</f>
        <v>90.276595744680847</v>
      </c>
      <c r="S2173" t="s">
        <v>8325</v>
      </c>
      <c r="T2173" t="s">
        <v>8326</v>
      </c>
    </row>
    <row r="2174" spans="1:20" ht="16.5" customHeight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>(((I2174/60)/60)/24)+DATE(1970,1,1)</f>
        <v>42112.580092592587</v>
      </c>
      <c r="K2174">
        <v>1426773320</v>
      </c>
      <c r="L2174" s="14">
        <f>(((K2174/60)/60)/24)+DATE(1970,1,1)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>SUM(E2174/D2174)*100</f>
        <v>100</v>
      </c>
      <c r="R2174" s="20">
        <f>SUM(E2174/N2174)</f>
        <v>76.92307692307692</v>
      </c>
      <c r="S2174" t="s">
        <v>8325</v>
      </c>
      <c r="T2174" t="s">
        <v>8326</v>
      </c>
    </row>
    <row r="2175" spans="1:20" ht="16.5" customHeight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>(((I2175/60)/60)/24)+DATE(1970,1,1)</f>
        <v>41527.165972222225</v>
      </c>
      <c r="K2175">
        <v>1376066243</v>
      </c>
      <c r="L2175" s="14">
        <f>(((K2175/60)/60)/24)+DATE(1970,1,1)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>SUM(E2175/D2175)*100</f>
        <v>126.92857142857143</v>
      </c>
      <c r="R2175" s="20">
        <f>SUM(E2175/N2175)</f>
        <v>59.233333333333334</v>
      </c>
      <c r="S2175" t="s">
        <v>8325</v>
      </c>
      <c r="T2175" t="s">
        <v>8326</v>
      </c>
    </row>
    <row r="2176" spans="1:20" ht="16.5" customHeight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>(((I2176/60)/60)/24)+DATE(1970,1,1)</f>
        <v>42495.542905092589</v>
      </c>
      <c r="K2176">
        <v>1459861307</v>
      </c>
      <c r="L2176" s="14">
        <f>(((K2176/60)/60)/24)+DATE(1970,1,1)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>SUM(E2176/D2176)*100</f>
        <v>102.97499999999999</v>
      </c>
      <c r="R2176" s="20">
        <f>SUM(E2176/N2176)</f>
        <v>65.38095238095238</v>
      </c>
      <c r="S2176" t="s">
        <v>8325</v>
      </c>
      <c r="T2176" t="s">
        <v>8326</v>
      </c>
    </row>
    <row r="2177" spans="1:20" ht="16.5" customHeight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>(((I2177/60)/60)/24)+DATE(1970,1,1)</f>
        <v>42572.009097222224</v>
      </c>
      <c r="K2177">
        <v>1468455186</v>
      </c>
      <c r="L2177" s="14">
        <f>(((K2177/60)/60)/24)+DATE(1970,1,1)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>SUM(E2177/D2177)*100</f>
        <v>250</v>
      </c>
      <c r="R2177" s="20">
        <f>SUM(E2177/N2177)</f>
        <v>67.307692307692307</v>
      </c>
      <c r="S2177" t="s">
        <v>8325</v>
      </c>
      <c r="T2177" t="s">
        <v>8326</v>
      </c>
    </row>
    <row r="2178" spans="1:20" ht="16.5" customHeight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>(((I2178/60)/60)/24)+DATE(1970,1,1)</f>
        <v>42126.633206018523</v>
      </c>
      <c r="K2178">
        <v>1427987509</v>
      </c>
      <c r="L2178" s="14">
        <f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>SUM(E2178/D2178)*100</f>
        <v>126.02</v>
      </c>
      <c r="R2178" s="20">
        <f>SUM(E2178/N2178)</f>
        <v>88.74647887323944</v>
      </c>
      <c r="S2178" t="s">
        <v>8325</v>
      </c>
      <c r="T2178" t="s">
        <v>8326</v>
      </c>
    </row>
    <row r="2179" spans="1:20" ht="16.5" customHeight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>(((I2179/60)/60)/24)+DATE(1970,1,1)</f>
        <v>42527.250775462962</v>
      </c>
      <c r="K2179">
        <v>1463032867</v>
      </c>
      <c r="L2179" s="14">
        <f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>SUM(E2179/D2179)*100</f>
        <v>100.12</v>
      </c>
      <c r="R2179" s="20">
        <f>SUM(E2179/N2179)</f>
        <v>65.868421052631575</v>
      </c>
      <c r="S2179" t="s">
        <v>8325</v>
      </c>
      <c r="T2179" t="s">
        <v>8326</v>
      </c>
    </row>
    <row r="2180" spans="1:20" ht="16.5" customHeight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>(((I2180/60)/60)/24)+DATE(1970,1,1)</f>
        <v>42753.63653935185</v>
      </c>
      <c r="K2180">
        <v>1482160597</v>
      </c>
      <c r="L2180" s="14">
        <f>(((K2180/60)/60)/24)+DATE(1970,1,1)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>SUM(E2180/D2180)*100</f>
        <v>138.64000000000001</v>
      </c>
      <c r="R2180" s="20">
        <f>SUM(E2180/N2180)</f>
        <v>40.349243306169967</v>
      </c>
      <c r="S2180" t="s">
        <v>8325</v>
      </c>
      <c r="T2180" t="s">
        <v>8326</v>
      </c>
    </row>
    <row r="2181" spans="1:20" ht="16.5" customHeight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>(((I2181/60)/60)/24)+DATE(1970,1,1)</f>
        <v>42105.171203703707</v>
      </c>
      <c r="K2181">
        <v>1426133192</v>
      </c>
      <c r="L2181" s="14">
        <f>(((K2181/60)/60)/24)+DATE(1970,1,1)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>SUM(E2181/D2181)*100</f>
        <v>161.4</v>
      </c>
      <c r="R2181" s="20">
        <f>SUM(E2181/N2181)</f>
        <v>76.857142857142861</v>
      </c>
      <c r="S2181" t="s">
        <v>8325</v>
      </c>
      <c r="T2181" t="s">
        <v>8326</v>
      </c>
    </row>
    <row r="2182" spans="1:20" ht="16.5" customHeight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>(((I2182/60)/60)/24)+DATE(1970,1,1)</f>
        <v>42321.711435185185</v>
      </c>
      <c r="K2182">
        <v>1443801868</v>
      </c>
      <c r="L2182" s="14">
        <f>(((K2182/60)/60)/24)+DATE(1970,1,1)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>SUM(E2182/D2182)*100</f>
        <v>107.18419999999999</v>
      </c>
      <c r="R2182" s="20">
        <f>SUM(E2182/N2182)</f>
        <v>68.707820512820518</v>
      </c>
      <c r="S2182" t="s">
        <v>8325</v>
      </c>
      <c r="T2182" t="s">
        <v>8326</v>
      </c>
    </row>
    <row r="2183" spans="1:20" ht="16.5" customHeight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>(((I2183/60)/60)/24)+DATE(1970,1,1)</f>
        <v>42787.005243055552</v>
      </c>
      <c r="K2183">
        <v>1486426053</v>
      </c>
      <c r="L2183" s="14">
        <f>(((K2183/60)/60)/24)+DATE(1970,1,1)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>SUM(E2183/D2183)*100</f>
        <v>153.1</v>
      </c>
      <c r="R2183" s="20">
        <f>SUM(E2183/N2183)</f>
        <v>57.773584905660378</v>
      </c>
      <c r="S2183" t="s">
        <v>8333</v>
      </c>
      <c r="T2183" t="s">
        <v>8351</v>
      </c>
    </row>
    <row r="2184" spans="1:20" ht="16.5" customHeight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>(((I2184/60)/60)/24)+DATE(1970,1,1)</f>
        <v>41914.900752314818</v>
      </c>
      <c r="K2184">
        <v>1409261825</v>
      </c>
      <c r="L2184" s="14">
        <f>(((K2184/60)/60)/24)+DATE(1970,1,1)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>SUM(E2184/D2184)*100</f>
        <v>524.16666666666663</v>
      </c>
      <c r="R2184" s="20">
        <f>SUM(E2184/N2184)</f>
        <v>44.171348314606739</v>
      </c>
      <c r="S2184" t="s">
        <v>8333</v>
      </c>
      <c r="T2184" t="s">
        <v>8351</v>
      </c>
    </row>
    <row r="2185" spans="1:20" ht="16.5" customHeight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>(((I2185/60)/60)/24)+DATE(1970,1,1)</f>
        <v>42775.208333333328</v>
      </c>
      <c r="K2185">
        <v>1484037977</v>
      </c>
      <c r="L2185" s="14">
        <f>(((K2185/60)/60)/24)+DATE(1970,1,1)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>SUM(E2185/D2185)*100</f>
        <v>489.27777777777777</v>
      </c>
      <c r="R2185" s="20">
        <f>SUM(E2185/N2185)</f>
        <v>31.566308243727597</v>
      </c>
      <c r="S2185" t="s">
        <v>8333</v>
      </c>
      <c r="T2185" t="s">
        <v>8351</v>
      </c>
    </row>
    <row r="2186" spans="1:20" ht="16.5" customHeight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>(((I2186/60)/60)/24)+DATE(1970,1,1)</f>
        <v>42394.666666666672</v>
      </c>
      <c r="K2186">
        <v>1452530041</v>
      </c>
      <c r="L2186" s="14">
        <f>(((K2186/60)/60)/24)+DATE(1970,1,1)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>SUM(E2186/D2186)*100</f>
        <v>284.74</v>
      </c>
      <c r="R2186" s="20">
        <f>SUM(E2186/N2186)</f>
        <v>107.04511278195488</v>
      </c>
      <c r="S2186" t="s">
        <v>8333</v>
      </c>
      <c r="T2186" t="s">
        <v>8351</v>
      </c>
    </row>
    <row r="2187" spans="1:20" ht="16.5" customHeight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>(((I2187/60)/60)/24)+DATE(1970,1,1)</f>
        <v>41359.349988425929</v>
      </c>
      <c r="K2187">
        <v>1360830239</v>
      </c>
      <c r="L2187" s="14">
        <f>(((K2187/60)/60)/24)+DATE(1970,1,1)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>SUM(E2187/D2187)*100</f>
        <v>1856.97</v>
      </c>
      <c r="R2187" s="20">
        <f>SUM(E2187/N2187)</f>
        <v>149.03451043338683</v>
      </c>
      <c r="S2187" t="s">
        <v>8333</v>
      </c>
      <c r="T2187" t="s">
        <v>8351</v>
      </c>
    </row>
    <row r="2188" spans="1:20" ht="16.5" customHeight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>(((I2188/60)/60)/24)+DATE(1970,1,1)</f>
        <v>42620.083333333328</v>
      </c>
      <c r="K2188">
        <v>1470062743</v>
      </c>
      <c r="L2188" s="14">
        <f>(((K2188/60)/60)/24)+DATE(1970,1,1)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>SUM(E2188/D2188)*100</f>
        <v>109.67499999999998</v>
      </c>
      <c r="R2188" s="20">
        <f>SUM(E2188/N2188)</f>
        <v>55.956632653061227</v>
      </c>
      <c r="S2188" t="s">
        <v>8333</v>
      </c>
      <c r="T2188" t="s">
        <v>8351</v>
      </c>
    </row>
    <row r="2189" spans="1:20" ht="16.5" customHeight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>(((I2189/60)/60)/24)+DATE(1970,1,1)</f>
        <v>42097.165972222225</v>
      </c>
      <c r="K2189">
        <v>1425531666</v>
      </c>
      <c r="L2189" s="14">
        <f>(((K2189/60)/60)/24)+DATE(1970,1,1)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>SUM(E2189/D2189)*100</f>
        <v>1014.6425</v>
      </c>
      <c r="R2189" s="20">
        <f>SUM(E2189/N2189)</f>
        <v>56.970381807973048</v>
      </c>
      <c r="S2189" t="s">
        <v>8333</v>
      </c>
      <c r="T2189" t="s">
        <v>8351</v>
      </c>
    </row>
    <row r="2190" spans="1:20" ht="16.5" customHeight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>(((I2190/60)/60)/24)+DATE(1970,1,1)</f>
        <v>42668.708333333328</v>
      </c>
      <c r="K2190">
        <v>1474380241</v>
      </c>
      <c r="L2190" s="14">
        <f>(((K2190/60)/60)/24)+DATE(1970,1,1)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>SUM(E2190/D2190)*100</f>
        <v>412.17692027666544</v>
      </c>
      <c r="R2190" s="20">
        <f>SUM(E2190/N2190)</f>
        <v>44.056420233463037</v>
      </c>
      <c r="S2190" t="s">
        <v>8333</v>
      </c>
      <c r="T2190" t="s">
        <v>8351</v>
      </c>
    </row>
    <row r="2191" spans="1:20" ht="16.5" customHeight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>(((I2191/60)/60)/24)+DATE(1970,1,1)</f>
        <v>42481.916666666672</v>
      </c>
      <c r="K2191">
        <v>1460055300</v>
      </c>
      <c r="L2191" s="14">
        <f>(((K2191/60)/60)/24)+DATE(1970,1,1)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>SUM(E2191/D2191)*100</f>
        <v>503.25</v>
      </c>
      <c r="R2191" s="20">
        <f>SUM(E2191/N2191)</f>
        <v>68.625</v>
      </c>
      <c r="S2191" t="s">
        <v>8333</v>
      </c>
      <c r="T2191" t="s">
        <v>8351</v>
      </c>
    </row>
    <row r="2192" spans="1:20" ht="16.5" customHeight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>(((I2192/60)/60)/24)+DATE(1970,1,1)</f>
        <v>42452.290972222225</v>
      </c>
      <c r="K2192">
        <v>1455721204</v>
      </c>
      <c r="L2192" s="14">
        <f>(((K2192/60)/60)/24)+DATE(1970,1,1)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>SUM(E2192/D2192)*100</f>
        <v>184.61052631578946</v>
      </c>
      <c r="R2192" s="20">
        <f>SUM(E2192/N2192)</f>
        <v>65.318435754189949</v>
      </c>
      <c r="S2192" t="s">
        <v>8333</v>
      </c>
      <c r="T2192" t="s">
        <v>8351</v>
      </c>
    </row>
    <row r="2193" spans="1:20" ht="16.5" customHeight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>(((I2193/60)/60)/24)+DATE(1970,1,1)</f>
        <v>42780.833645833336</v>
      </c>
      <c r="K2193">
        <v>1486065627</v>
      </c>
      <c r="L2193" s="14">
        <f>(((K2193/60)/60)/24)+DATE(1970,1,1)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>SUM(E2193/D2193)*100</f>
        <v>119.73333333333333</v>
      </c>
      <c r="R2193" s="20">
        <f>SUM(E2193/N2193)</f>
        <v>35.92</v>
      </c>
      <c r="S2193" t="s">
        <v>8333</v>
      </c>
      <c r="T2193" t="s">
        <v>8351</v>
      </c>
    </row>
    <row r="2194" spans="1:20" ht="16.5" customHeight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>(((I2194/60)/60)/24)+DATE(1970,1,1)</f>
        <v>42719.958333333328</v>
      </c>
      <c r="K2194">
        <v>1479414344</v>
      </c>
      <c r="L2194" s="14">
        <f>(((K2194/60)/60)/24)+DATE(1970,1,1)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>SUM(E2194/D2194)*100</f>
        <v>1081.2401666666667</v>
      </c>
      <c r="R2194" s="20">
        <f>SUM(E2194/N2194)</f>
        <v>40.070667078443485</v>
      </c>
      <c r="S2194" t="s">
        <v>8333</v>
      </c>
      <c r="T2194" t="s">
        <v>8351</v>
      </c>
    </row>
    <row r="2195" spans="1:20" ht="16.5" customHeight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>(((I2195/60)/60)/24)+DATE(1970,1,1)</f>
        <v>42695.207638888889</v>
      </c>
      <c r="K2195">
        <v>1477043072</v>
      </c>
      <c r="L2195" s="14">
        <f>(((K2195/60)/60)/24)+DATE(1970,1,1)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>SUM(E2195/D2195)*100</f>
        <v>452.37333333333333</v>
      </c>
      <c r="R2195" s="20">
        <f>SUM(E2195/N2195)</f>
        <v>75.647714604236342</v>
      </c>
      <c r="S2195" t="s">
        <v>8333</v>
      </c>
      <c r="T2195" t="s">
        <v>8351</v>
      </c>
    </row>
    <row r="2196" spans="1:20" ht="16.5" customHeight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>(((I2196/60)/60)/24)+DATE(1970,1,1)</f>
        <v>42455.716319444444</v>
      </c>
      <c r="K2196">
        <v>1456423890</v>
      </c>
      <c r="L2196" s="14">
        <f>(((K2196/60)/60)/24)+DATE(1970,1,1)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>SUM(E2196/D2196)*100</f>
        <v>537.37</v>
      </c>
      <c r="R2196" s="20">
        <f>SUM(E2196/N2196)</f>
        <v>61.203872437357631</v>
      </c>
      <c r="S2196" t="s">
        <v>8333</v>
      </c>
      <c r="T2196" t="s">
        <v>8351</v>
      </c>
    </row>
    <row r="2197" spans="1:20" ht="16.5" customHeight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>(((I2197/60)/60)/24)+DATE(1970,1,1)</f>
        <v>42227.771990740745</v>
      </c>
      <c r="K2197">
        <v>1436725900</v>
      </c>
      <c r="L2197" s="14">
        <f>(((K2197/60)/60)/24)+DATE(1970,1,1)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>SUM(E2197/D2197)*100</f>
        <v>120.32608695652173</v>
      </c>
      <c r="R2197" s="20">
        <f>SUM(E2197/N2197)</f>
        <v>48.130434782608695</v>
      </c>
      <c r="S2197" t="s">
        <v>8333</v>
      </c>
      <c r="T2197" t="s">
        <v>8351</v>
      </c>
    </row>
    <row r="2198" spans="1:20" ht="16.5" customHeight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>(((I2198/60)/60)/24)+DATE(1970,1,1)</f>
        <v>42706.291666666672</v>
      </c>
      <c r="K2198">
        <v>1478000502</v>
      </c>
      <c r="L2198" s="14">
        <f>(((K2198/60)/60)/24)+DATE(1970,1,1)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>SUM(E2198/D2198)*100</f>
        <v>113.83571428571429</v>
      </c>
      <c r="R2198" s="20">
        <f>SUM(E2198/N2198)</f>
        <v>68.106837606837601</v>
      </c>
      <c r="S2198" t="s">
        <v>8333</v>
      </c>
      <c r="T2198" t="s">
        <v>8351</v>
      </c>
    </row>
    <row r="2199" spans="1:20" ht="16.5" customHeight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>(((I2199/60)/60)/24)+DATE(1970,1,1)</f>
        <v>42063.584016203706</v>
      </c>
      <c r="K2199">
        <v>1422540059</v>
      </c>
      <c r="L2199" s="14">
        <f>(((K2199/60)/60)/24)+DATE(1970,1,1)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>SUM(E2199/D2199)*100</f>
        <v>951.03109999999992</v>
      </c>
      <c r="R2199" s="20">
        <f>SUM(E2199/N2199)</f>
        <v>65.891300230946882</v>
      </c>
      <c r="S2199" t="s">
        <v>8333</v>
      </c>
      <c r="T2199" t="s">
        <v>8351</v>
      </c>
    </row>
    <row r="2200" spans="1:20" ht="16.5" customHeight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>(((I2200/60)/60)/24)+DATE(1970,1,1)</f>
        <v>42322.555555555555</v>
      </c>
      <c r="K2200">
        <v>1444911600</v>
      </c>
      <c r="L2200" s="14">
        <f>(((K2200/60)/60)/24)+DATE(1970,1,1)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>SUM(E2200/D2200)*100</f>
        <v>132.89249999999998</v>
      </c>
      <c r="R2200" s="20">
        <f>SUM(E2200/N2200)</f>
        <v>81.654377880184327</v>
      </c>
      <c r="S2200" t="s">
        <v>8333</v>
      </c>
      <c r="T2200" t="s">
        <v>8351</v>
      </c>
    </row>
    <row r="2201" spans="1:20" ht="16.5" customHeight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>(((I2201/60)/60)/24)+DATE(1970,1,1)</f>
        <v>42292.416643518518</v>
      </c>
      <c r="K2201">
        <v>1442311198</v>
      </c>
      <c r="L2201" s="14">
        <f>(((K2201/60)/60)/24)+DATE(1970,1,1)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>SUM(E2201/D2201)*100</f>
        <v>146.97777777777779</v>
      </c>
      <c r="R2201" s="20">
        <f>SUM(E2201/N2201)</f>
        <v>52.701195219123505</v>
      </c>
      <c r="S2201" t="s">
        <v>8333</v>
      </c>
      <c r="T2201" t="s">
        <v>8351</v>
      </c>
    </row>
    <row r="2202" spans="1:20" ht="16.5" customHeight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>(((I2202/60)/60)/24)+DATE(1970,1,1)</f>
        <v>42191.125</v>
      </c>
      <c r="K2202">
        <v>1433775668</v>
      </c>
      <c r="L2202" s="14">
        <f>(((K2202/60)/60)/24)+DATE(1970,1,1)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>SUM(E2202/D2202)*100</f>
        <v>542.15</v>
      </c>
      <c r="R2202" s="20">
        <f>SUM(E2202/N2202)</f>
        <v>41.228136882129277</v>
      </c>
      <c r="S2202" t="s">
        <v>8333</v>
      </c>
      <c r="T2202" t="s">
        <v>8351</v>
      </c>
    </row>
    <row r="2203" spans="1:20" ht="16.5" customHeight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>(((I2203/60)/60)/24)+DATE(1970,1,1)</f>
        <v>41290.846817129634</v>
      </c>
      <c r="K2203">
        <v>1357157965</v>
      </c>
      <c r="L2203" s="14">
        <f>(((K2203/60)/60)/24)+DATE(1970,1,1)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>SUM(E2203/D2203)*100</f>
        <v>382.71818181818185</v>
      </c>
      <c r="R2203" s="20">
        <f>SUM(E2203/N2203)</f>
        <v>15.035357142857142</v>
      </c>
      <c r="S2203" t="s">
        <v>8325</v>
      </c>
      <c r="T2203" t="s">
        <v>8330</v>
      </c>
    </row>
    <row r="2204" spans="1:20" ht="16.5" customHeight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>(((I2204/60)/60)/24)+DATE(1970,1,1)</f>
        <v>41214.849166666667</v>
      </c>
      <c r="K2204">
        <v>1349209368</v>
      </c>
      <c r="L2204" s="14">
        <f>(((K2204/60)/60)/24)+DATE(1970,1,1)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>SUM(E2204/D2204)*100</f>
        <v>704.18124999999998</v>
      </c>
      <c r="R2204" s="20">
        <f>SUM(E2204/N2204)</f>
        <v>39.066920943134534</v>
      </c>
      <c r="S2204" t="s">
        <v>8325</v>
      </c>
      <c r="T2204" t="s">
        <v>8330</v>
      </c>
    </row>
    <row r="2205" spans="1:20" ht="16.5" customHeight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>(((I2205/60)/60)/24)+DATE(1970,1,1)</f>
        <v>42271.85974537037</v>
      </c>
      <c r="K2205">
        <v>1440535082</v>
      </c>
      <c r="L2205" s="14">
        <f>(((K2205/60)/60)/24)+DATE(1970,1,1)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>SUM(E2205/D2205)*100</f>
        <v>109.55</v>
      </c>
      <c r="R2205" s="20">
        <f>SUM(E2205/N2205)</f>
        <v>43.82</v>
      </c>
      <c r="S2205" t="s">
        <v>8325</v>
      </c>
      <c r="T2205" t="s">
        <v>8330</v>
      </c>
    </row>
    <row r="2206" spans="1:20" ht="16.5" customHeight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>(((I2206/60)/60)/24)+DATE(1970,1,1)</f>
        <v>41342.311562499999</v>
      </c>
      <c r="K2206">
        <v>1360222119</v>
      </c>
      <c r="L2206" s="14">
        <f>(((K2206/60)/60)/24)+DATE(1970,1,1)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>SUM(E2206/D2206)*100</f>
        <v>132.86666666666667</v>
      </c>
      <c r="R2206" s="20">
        <f>SUM(E2206/N2206)</f>
        <v>27.301369863013697</v>
      </c>
      <c r="S2206" t="s">
        <v>8325</v>
      </c>
      <c r="T2206" t="s">
        <v>8330</v>
      </c>
    </row>
    <row r="2207" spans="1:20" ht="16.5" customHeight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>(((I2207/60)/60)/24)+DATE(1970,1,1)</f>
        <v>41061.82163194444</v>
      </c>
      <c r="K2207">
        <v>1335987789</v>
      </c>
      <c r="L2207" s="14">
        <f>(((K2207/60)/60)/24)+DATE(1970,1,1)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>SUM(E2207/D2207)*100</f>
        <v>152</v>
      </c>
      <c r="R2207" s="20">
        <f>SUM(E2207/N2207)</f>
        <v>42.222222222222221</v>
      </c>
      <c r="S2207" t="s">
        <v>8325</v>
      </c>
      <c r="T2207" t="s">
        <v>8330</v>
      </c>
    </row>
    <row r="2208" spans="1:20" ht="16.5" customHeight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>(((I2208/60)/60)/24)+DATE(1970,1,1)</f>
        <v>41015.257222222222</v>
      </c>
      <c r="K2208">
        <v>1333001424</v>
      </c>
      <c r="L2208" s="14">
        <f>(((K2208/60)/60)/24)+DATE(1970,1,1)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>SUM(E2208/D2208)*100</f>
        <v>102.72727272727273</v>
      </c>
      <c r="R2208" s="20">
        <f>SUM(E2208/N2208)</f>
        <v>33.235294117647058</v>
      </c>
      <c r="S2208" t="s">
        <v>8325</v>
      </c>
      <c r="T2208" t="s">
        <v>8330</v>
      </c>
    </row>
    <row r="2209" spans="1:20" ht="16.5" customHeight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>(((I2209/60)/60)/24)+DATE(1970,1,1)</f>
        <v>41594.235798611109</v>
      </c>
      <c r="K2209">
        <v>1381984773</v>
      </c>
      <c r="L2209" s="14">
        <f>(((K2209/60)/60)/24)+DATE(1970,1,1)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>SUM(E2209/D2209)*100</f>
        <v>100</v>
      </c>
      <c r="R2209" s="20">
        <f>SUM(E2209/N2209)</f>
        <v>285.71428571428572</v>
      </c>
      <c r="S2209" t="s">
        <v>8325</v>
      </c>
      <c r="T2209" t="s">
        <v>8330</v>
      </c>
    </row>
    <row r="2210" spans="1:20" ht="16.5" customHeight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>(((I2210/60)/60)/24)+DATE(1970,1,1)</f>
        <v>41006.166666666664</v>
      </c>
      <c r="K2210">
        <v>1328649026</v>
      </c>
      <c r="L2210" s="14">
        <f>(((K2210/60)/60)/24)+DATE(1970,1,1)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>SUM(E2210/D2210)*100</f>
        <v>101.6</v>
      </c>
      <c r="R2210" s="20">
        <f>SUM(E2210/N2210)</f>
        <v>42.333333333333336</v>
      </c>
      <c r="S2210" t="s">
        <v>8325</v>
      </c>
      <c r="T2210" t="s">
        <v>8330</v>
      </c>
    </row>
    <row r="2211" spans="1:20" ht="16.5" customHeight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>(((I2211/60)/60)/24)+DATE(1970,1,1)</f>
        <v>41743.958333333336</v>
      </c>
      <c r="K2211">
        <v>1396524644</v>
      </c>
      <c r="L2211" s="14">
        <f>(((K2211/60)/60)/24)+DATE(1970,1,1)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>SUM(E2211/D2211)*100</f>
        <v>150.80000000000001</v>
      </c>
      <c r="R2211" s="20">
        <f>SUM(E2211/N2211)</f>
        <v>50.266666666666666</v>
      </c>
      <c r="S2211" t="s">
        <v>8325</v>
      </c>
      <c r="T2211" t="s">
        <v>8330</v>
      </c>
    </row>
    <row r="2212" spans="1:20" ht="16.5" customHeight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>(((I2212/60)/60)/24)+DATE(1970,1,1)</f>
        <v>41013.73333333333</v>
      </c>
      <c r="K2212">
        <v>1329442510</v>
      </c>
      <c r="L2212" s="14">
        <f>(((K2212/60)/60)/24)+DATE(1970,1,1)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>SUM(E2212/D2212)*100</f>
        <v>111.425</v>
      </c>
      <c r="R2212" s="20">
        <f>SUM(E2212/N2212)</f>
        <v>61.902777777777779</v>
      </c>
      <c r="S2212" t="s">
        <v>8325</v>
      </c>
      <c r="T2212" t="s">
        <v>8330</v>
      </c>
    </row>
    <row r="2213" spans="1:20" ht="16.5" customHeight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>(((I2213/60)/60)/24)+DATE(1970,1,1)</f>
        <v>41739.290972222225</v>
      </c>
      <c r="K2213">
        <v>1395168625</v>
      </c>
      <c r="L2213" s="14">
        <f>(((K2213/60)/60)/24)+DATE(1970,1,1)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>SUM(E2213/D2213)*100</f>
        <v>195.6</v>
      </c>
      <c r="R2213" s="20">
        <f>SUM(E2213/N2213)</f>
        <v>40.75</v>
      </c>
      <c r="S2213" t="s">
        <v>8325</v>
      </c>
      <c r="T2213" t="s">
        <v>8330</v>
      </c>
    </row>
    <row r="2214" spans="1:20" ht="16.5" customHeight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>(((I2214/60)/60)/24)+DATE(1970,1,1)</f>
        <v>41582.041666666664</v>
      </c>
      <c r="K2214">
        <v>1380650177</v>
      </c>
      <c r="L2214" s="14">
        <f>(((K2214/60)/60)/24)+DATE(1970,1,1)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>SUM(E2214/D2214)*100</f>
        <v>114.38333333333333</v>
      </c>
      <c r="R2214" s="20">
        <f>SUM(E2214/N2214)</f>
        <v>55.796747967479675</v>
      </c>
      <c r="S2214" t="s">
        <v>8325</v>
      </c>
      <c r="T2214" t="s">
        <v>8330</v>
      </c>
    </row>
    <row r="2215" spans="1:20" ht="16.5" customHeight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>(((I2215/60)/60)/24)+DATE(1970,1,1)</f>
        <v>42139.826145833329</v>
      </c>
      <c r="K2215">
        <v>1429127379</v>
      </c>
      <c r="L2215" s="14">
        <f>(((K2215/60)/60)/24)+DATE(1970,1,1)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>SUM(E2215/D2215)*100</f>
        <v>200</v>
      </c>
      <c r="R2215" s="20">
        <f>SUM(E2215/N2215)</f>
        <v>10</v>
      </c>
      <c r="S2215" t="s">
        <v>8325</v>
      </c>
      <c r="T2215" t="s">
        <v>8330</v>
      </c>
    </row>
    <row r="2216" spans="1:20" ht="16.5" customHeight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>(((I2216/60)/60)/24)+DATE(1970,1,1)</f>
        <v>41676.792222222226</v>
      </c>
      <c r="K2216">
        <v>1389121248</v>
      </c>
      <c r="L2216" s="14">
        <f>(((K2216/60)/60)/24)+DATE(1970,1,1)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>SUM(E2216/D2216)*100</f>
        <v>292.50166666666667</v>
      </c>
      <c r="R2216" s="20">
        <f>SUM(E2216/N2216)</f>
        <v>73.125416666666666</v>
      </c>
      <c r="S2216" t="s">
        <v>8325</v>
      </c>
      <c r="T2216" t="s">
        <v>8330</v>
      </c>
    </row>
    <row r="2217" spans="1:20" ht="16.5" customHeight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>(((I2217/60)/60)/24)+DATE(1970,1,1)</f>
        <v>40981.290972222225</v>
      </c>
      <c r="K2217">
        <v>1329671572</v>
      </c>
      <c r="L2217" s="14">
        <f>(((K2217/60)/60)/24)+DATE(1970,1,1)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>SUM(E2217/D2217)*100</f>
        <v>156.36363636363637</v>
      </c>
      <c r="R2217" s="20">
        <f>SUM(E2217/N2217)</f>
        <v>26.060606060606062</v>
      </c>
      <c r="S2217" t="s">
        <v>8325</v>
      </c>
      <c r="T2217" t="s">
        <v>8330</v>
      </c>
    </row>
    <row r="2218" spans="1:20" ht="16.5" customHeight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>(((I2218/60)/60)/24)+DATE(1970,1,1)</f>
        <v>42208.751678240747</v>
      </c>
      <c r="K2218">
        <v>1436464945</v>
      </c>
      <c r="L2218" s="14">
        <f>(((K2218/60)/60)/24)+DATE(1970,1,1)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>SUM(E2218/D2218)*100</f>
        <v>105.66666666666666</v>
      </c>
      <c r="R2218" s="20">
        <f>SUM(E2218/N2218)</f>
        <v>22.642857142857142</v>
      </c>
      <c r="S2218" t="s">
        <v>8325</v>
      </c>
      <c r="T2218" t="s">
        <v>8330</v>
      </c>
    </row>
    <row r="2219" spans="1:20" ht="16.5" customHeight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>(((I2219/60)/60)/24)+DATE(1970,1,1)</f>
        <v>42310.333333333328</v>
      </c>
      <c r="K2219">
        <v>1445539113</v>
      </c>
      <c r="L2219" s="14">
        <f>(((K2219/60)/60)/24)+DATE(1970,1,1)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>SUM(E2219/D2219)*100</f>
        <v>101.19047619047619</v>
      </c>
      <c r="R2219" s="20">
        <f>SUM(E2219/N2219)</f>
        <v>47.222222222222221</v>
      </c>
      <c r="S2219" t="s">
        <v>8325</v>
      </c>
      <c r="T2219" t="s">
        <v>8330</v>
      </c>
    </row>
    <row r="2220" spans="1:20" ht="16.5" customHeight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>(((I2220/60)/60)/24)+DATE(1970,1,1)</f>
        <v>41150</v>
      </c>
      <c r="K2220">
        <v>1344281383</v>
      </c>
      <c r="L2220" s="14">
        <f>(((K2220/60)/60)/24)+DATE(1970,1,1)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>SUM(E2220/D2220)*100</f>
        <v>122.833</v>
      </c>
      <c r="R2220" s="20">
        <f>SUM(E2220/N2220)</f>
        <v>32.324473684210524</v>
      </c>
      <c r="S2220" t="s">
        <v>8325</v>
      </c>
      <c r="T2220" t="s">
        <v>8330</v>
      </c>
    </row>
    <row r="2221" spans="1:20" ht="16.5" customHeight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>(((I2221/60)/60)/24)+DATE(1970,1,1)</f>
        <v>42235.718888888892</v>
      </c>
      <c r="K2221">
        <v>1437412512</v>
      </c>
      <c r="L2221" s="14">
        <f>(((K2221/60)/60)/24)+DATE(1970,1,1)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>SUM(E2221/D2221)*100</f>
        <v>101.49999999999999</v>
      </c>
      <c r="R2221" s="20">
        <f>SUM(E2221/N2221)</f>
        <v>53.421052631578945</v>
      </c>
      <c r="S2221" t="s">
        <v>8325</v>
      </c>
      <c r="T2221" t="s">
        <v>8330</v>
      </c>
    </row>
    <row r="2222" spans="1:20" ht="16.5" customHeight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>(((I2222/60)/60)/24)+DATE(1970,1,1)</f>
        <v>41482.060601851852</v>
      </c>
      <c r="K2222">
        <v>1372296436</v>
      </c>
      <c r="L2222" s="14">
        <f>(((K2222/60)/60)/24)+DATE(1970,1,1)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>SUM(E2222/D2222)*100</f>
        <v>101.14285714285714</v>
      </c>
      <c r="R2222" s="20">
        <f>SUM(E2222/N2222)</f>
        <v>51.304347826086953</v>
      </c>
      <c r="S2222" t="s">
        <v>8325</v>
      </c>
      <c r="T2222" t="s">
        <v>8330</v>
      </c>
    </row>
    <row r="2223" spans="1:20" ht="16.5" customHeight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>(((I2223/60)/60)/24)+DATE(1970,1,1)</f>
        <v>42483</v>
      </c>
      <c r="K2223">
        <v>1458748809</v>
      </c>
      <c r="L2223" s="14">
        <f>(((K2223/60)/60)/24)+DATE(1970,1,1)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>SUM(E2223/D2223)*100</f>
        <v>108.11999999999999</v>
      </c>
      <c r="R2223" s="20">
        <f>SUM(E2223/N2223)</f>
        <v>37.197247706422019</v>
      </c>
      <c r="S2223" t="s">
        <v>8333</v>
      </c>
      <c r="T2223" t="s">
        <v>8351</v>
      </c>
    </row>
    <row r="2224" spans="1:20" ht="16.5" customHeight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>(((I2224/60)/60)/24)+DATE(1970,1,1)</f>
        <v>40936.787581018521</v>
      </c>
      <c r="K2224">
        <v>1325184847</v>
      </c>
      <c r="L2224" s="14">
        <f>(((K2224/60)/60)/24)+DATE(1970,1,1)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>SUM(E2224/D2224)*100</f>
        <v>162.6</v>
      </c>
      <c r="R2224" s="20">
        <f>SUM(E2224/N2224)</f>
        <v>27.1</v>
      </c>
      <c r="S2224" t="s">
        <v>8333</v>
      </c>
      <c r="T2224" t="s">
        <v>8351</v>
      </c>
    </row>
    <row r="2225" spans="1:20" ht="16.5" customHeight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>(((I2225/60)/60)/24)+DATE(1970,1,1)</f>
        <v>42182.640833333338</v>
      </c>
      <c r="K2225">
        <v>1432826568</v>
      </c>
      <c r="L2225" s="14">
        <f>(((K2225/60)/60)/24)+DATE(1970,1,1)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>SUM(E2225/D2225)*100</f>
        <v>105.80000000000001</v>
      </c>
      <c r="R2225" s="20">
        <f>SUM(E2225/N2225)</f>
        <v>206.31</v>
      </c>
      <c r="S2225" t="s">
        <v>8333</v>
      </c>
      <c r="T2225" t="s">
        <v>8351</v>
      </c>
    </row>
    <row r="2226" spans="1:20" ht="16.5" customHeight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>(((I2226/60)/60)/24)+DATE(1970,1,1)</f>
        <v>42672.791666666672</v>
      </c>
      <c r="K2226">
        <v>1475337675</v>
      </c>
      <c r="L2226" s="14">
        <f>(((K2226/60)/60)/24)+DATE(1970,1,1)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>SUM(E2226/D2226)*100</f>
        <v>243.15000000000003</v>
      </c>
      <c r="R2226" s="20">
        <f>SUM(E2226/N2226)</f>
        <v>82.145270270270274</v>
      </c>
      <c r="S2226" t="s">
        <v>8333</v>
      </c>
      <c r="T2226" t="s">
        <v>8351</v>
      </c>
    </row>
    <row r="2227" spans="1:20" ht="16.5" customHeight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>(((I2227/60)/60)/24)+DATE(1970,1,1)</f>
        <v>41903.79184027778</v>
      </c>
      <c r="K2227">
        <v>1408734015</v>
      </c>
      <c r="L2227" s="14">
        <f>(((K2227/60)/60)/24)+DATE(1970,1,1)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>SUM(E2227/D2227)*100</f>
        <v>944.83338095238094</v>
      </c>
      <c r="R2227" s="20">
        <f>SUM(E2227/N2227)</f>
        <v>164.79651993355483</v>
      </c>
      <c r="S2227" t="s">
        <v>8333</v>
      </c>
      <c r="T2227" t="s">
        <v>8351</v>
      </c>
    </row>
    <row r="2228" spans="1:20" ht="16.5" customHeight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>(((I2228/60)/60)/24)+DATE(1970,1,1)</f>
        <v>42412.207638888889</v>
      </c>
      <c r="K2228">
        <v>1452625822</v>
      </c>
      <c r="L2228" s="14">
        <f>(((K2228/60)/60)/24)+DATE(1970,1,1)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>SUM(E2228/D2228)*100</f>
        <v>108.46283333333334</v>
      </c>
      <c r="R2228" s="20">
        <f>SUM(E2228/N2228)</f>
        <v>60.820280373831778</v>
      </c>
      <c r="S2228" t="s">
        <v>8333</v>
      </c>
      <c r="T2228" t="s">
        <v>8351</v>
      </c>
    </row>
    <row r="2229" spans="1:20" ht="16.5" customHeight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>(((I2229/60)/60)/24)+DATE(1970,1,1)</f>
        <v>41591.849016203705</v>
      </c>
      <c r="K2229">
        <v>1381778555</v>
      </c>
      <c r="L2229" s="14">
        <f>(((K2229/60)/60)/24)+DATE(1970,1,1)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>SUM(E2229/D2229)*100</f>
        <v>157.37692307692308</v>
      </c>
      <c r="R2229" s="20">
        <f>SUM(E2229/N2229)</f>
        <v>67.970099667774093</v>
      </c>
      <c r="S2229" t="s">
        <v>8333</v>
      </c>
      <c r="T2229" t="s">
        <v>8351</v>
      </c>
    </row>
    <row r="2230" spans="1:20" ht="16.5" customHeight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>(((I2230/60)/60)/24)+DATE(1970,1,1)</f>
        <v>42232.278194444443</v>
      </c>
      <c r="K2230">
        <v>1437115236</v>
      </c>
      <c r="L2230" s="14">
        <f>(((K2230/60)/60)/24)+DATE(1970,1,1)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>SUM(E2230/D2230)*100</f>
        <v>1174.49</v>
      </c>
      <c r="R2230" s="20">
        <f>SUM(E2230/N2230)</f>
        <v>81.561805555555551</v>
      </c>
      <c r="S2230" t="s">
        <v>8333</v>
      </c>
      <c r="T2230" t="s">
        <v>8351</v>
      </c>
    </row>
    <row r="2231" spans="1:20" ht="16.5" customHeight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>(((I2231/60)/60)/24)+DATE(1970,1,1)</f>
        <v>41520.166666666664</v>
      </c>
      <c r="K2231">
        <v>1375113391</v>
      </c>
      <c r="L2231" s="14">
        <f>(((K2231/60)/60)/24)+DATE(1970,1,1)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>SUM(E2231/D2231)*100</f>
        <v>171.04755366949576</v>
      </c>
      <c r="R2231" s="20">
        <f>SUM(E2231/N2231)</f>
        <v>25.42547309833024</v>
      </c>
      <c r="S2231" t="s">
        <v>8333</v>
      </c>
      <c r="T2231" t="s">
        <v>8351</v>
      </c>
    </row>
    <row r="2232" spans="1:20" ht="16.5" customHeight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>(((I2232/60)/60)/24)+DATE(1970,1,1)</f>
        <v>41754.881099537037</v>
      </c>
      <c r="K2232">
        <v>1395868127</v>
      </c>
      <c r="L2232" s="14">
        <f>(((K2232/60)/60)/24)+DATE(1970,1,1)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>SUM(E2232/D2232)*100</f>
        <v>125.95294117647057</v>
      </c>
      <c r="R2232" s="20">
        <f>SUM(E2232/N2232)</f>
        <v>21.497991967871485</v>
      </c>
      <c r="S2232" t="s">
        <v>8333</v>
      </c>
      <c r="T2232" t="s">
        <v>8351</v>
      </c>
    </row>
    <row r="2233" spans="1:20" ht="16.5" customHeight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>(((I2233/60)/60)/24)+DATE(1970,1,1)</f>
        <v>41450.208333333336</v>
      </c>
      <c r="K2233">
        <v>1369864301</v>
      </c>
      <c r="L2233" s="14">
        <f>(((K2233/60)/60)/24)+DATE(1970,1,1)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>SUM(E2233/D2233)*100</f>
        <v>1212.1296000000002</v>
      </c>
      <c r="R2233" s="20">
        <f>SUM(E2233/N2233)</f>
        <v>27.226630727762803</v>
      </c>
      <c r="S2233" t="s">
        <v>8333</v>
      </c>
      <c r="T2233" t="s">
        <v>8351</v>
      </c>
    </row>
    <row r="2234" spans="1:20" ht="16.5" customHeight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>(((I2234/60)/60)/24)+DATE(1970,1,1)</f>
        <v>41839.125</v>
      </c>
      <c r="K2234">
        <v>1402945408</v>
      </c>
      <c r="L2234" s="14">
        <f>(((K2234/60)/60)/24)+DATE(1970,1,1)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>SUM(E2234/D2234)*100</f>
        <v>495.8</v>
      </c>
      <c r="R2234" s="20">
        <f>SUM(E2234/N2234)</f>
        <v>25.091093117408906</v>
      </c>
      <c r="S2234" t="s">
        <v>8333</v>
      </c>
      <c r="T2234" t="s">
        <v>8351</v>
      </c>
    </row>
    <row r="2235" spans="1:20" ht="16.5" customHeight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>(((I2235/60)/60)/24)+DATE(1970,1,1)</f>
        <v>42352</v>
      </c>
      <c r="K2235">
        <v>1448269539</v>
      </c>
      <c r="L2235" s="14">
        <f>(((K2235/60)/60)/24)+DATE(1970,1,1)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>SUM(E2235/D2235)*100</f>
        <v>332.03999999999996</v>
      </c>
      <c r="R2235" s="20">
        <f>SUM(E2235/N2235)</f>
        <v>21.230179028132991</v>
      </c>
      <c r="S2235" t="s">
        <v>8333</v>
      </c>
      <c r="T2235" t="s">
        <v>8351</v>
      </c>
    </row>
    <row r="2236" spans="1:20" ht="16.5" customHeight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>(((I2236/60)/60)/24)+DATE(1970,1,1)</f>
        <v>42740.824618055558</v>
      </c>
      <c r="K2236">
        <v>1481053647</v>
      </c>
      <c r="L2236" s="14">
        <f>(((K2236/60)/60)/24)+DATE(1970,1,1)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>SUM(E2236/D2236)*100</f>
        <v>1165</v>
      </c>
      <c r="R2236" s="20">
        <f>SUM(E2236/N2236)</f>
        <v>41.607142857142854</v>
      </c>
      <c r="S2236" t="s">
        <v>8333</v>
      </c>
      <c r="T2236" t="s">
        <v>8351</v>
      </c>
    </row>
    <row r="2237" spans="1:20" ht="16.5" customHeight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>(((I2237/60)/60)/24)+DATE(1970,1,1)</f>
        <v>42091.980451388896</v>
      </c>
      <c r="K2237">
        <v>1424997111</v>
      </c>
      <c r="L2237" s="14">
        <f>(((K2237/60)/60)/24)+DATE(1970,1,1)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>SUM(E2237/D2237)*100</f>
        <v>153.3153846153846</v>
      </c>
      <c r="R2237" s="20">
        <f>SUM(E2237/N2237)</f>
        <v>135.58503401360545</v>
      </c>
      <c r="S2237" t="s">
        <v>8333</v>
      </c>
      <c r="T2237" t="s">
        <v>8351</v>
      </c>
    </row>
    <row r="2238" spans="1:20" ht="16.5" customHeight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>(((I2238/60)/60)/24)+DATE(1970,1,1)</f>
        <v>42401.617164351846</v>
      </c>
      <c r="K2238">
        <v>1451746123</v>
      </c>
      <c r="L2238" s="14">
        <f>(((K2238/60)/60)/24)+DATE(1970,1,1)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>SUM(E2238/D2238)*100</f>
        <v>537.10714285714289</v>
      </c>
      <c r="R2238" s="20">
        <f>SUM(E2238/N2238)</f>
        <v>22.116176470588236</v>
      </c>
      <c r="S2238" t="s">
        <v>8333</v>
      </c>
      <c r="T2238" t="s">
        <v>8351</v>
      </c>
    </row>
    <row r="2239" spans="1:20" ht="16.5" customHeight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>(((I2239/60)/60)/24)+DATE(1970,1,1)</f>
        <v>41955.332638888889</v>
      </c>
      <c r="K2239">
        <v>1412294683</v>
      </c>
      <c r="L2239" s="14">
        <f>(((K2239/60)/60)/24)+DATE(1970,1,1)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>SUM(E2239/D2239)*100</f>
        <v>352.92777777777775</v>
      </c>
      <c r="R2239" s="20">
        <f>SUM(E2239/N2239)</f>
        <v>64.625635808748726</v>
      </c>
      <c r="S2239" t="s">
        <v>8333</v>
      </c>
      <c r="T2239" t="s">
        <v>8351</v>
      </c>
    </row>
    <row r="2240" spans="1:20" ht="16.5" customHeight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>(((I2240/60)/60)/24)+DATE(1970,1,1)</f>
        <v>42804.621712962966</v>
      </c>
      <c r="K2240">
        <v>1486565716</v>
      </c>
      <c r="L2240" s="14">
        <f>(((K2240/60)/60)/24)+DATE(1970,1,1)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>SUM(E2240/D2240)*100</f>
        <v>137.4</v>
      </c>
      <c r="R2240" s="20">
        <f>SUM(E2240/N2240)</f>
        <v>69.569620253164558</v>
      </c>
      <c r="S2240" t="s">
        <v>8333</v>
      </c>
      <c r="T2240" t="s">
        <v>8351</v>
      </c>
    </row>
    <row r="2241" spans="1:20" ht="16.5" customHeight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>(((I2241/60)/60)/24)+DATE(1970,1,1)</f>
        <v>41609.168055555558</v>
      </c>
      <c r="K2241">
        <v>1382742014</v>
      </c>
      <c r="L2241" s="14">
        <f>(((K2241/60)/60)/24)+DATE(1970,1,1)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>SUM(E2241/D2241)*100</f>
        <v>128.02668</v>
      </c>
      <c r="R2241" s="20">
        <f>SUM(E2241/N2241)</f>
        <v>75.133028169014082</v>
      </c>
      <c r="S2241" t="s">
        <v>8333</v>
      </c>
      <c r="T2241" t="s">
        <v>8351</v>
      </c>
    </row>
    <row r="2242" spans="1:20" ht="16.5" customHeight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>(((I2242/60)/60)/24)+DATE(1970,1,1)</f>
        <v>42482.825740740736</v>
      </c>
      <c r="K2242">
        <v>1458762544</v>
      </c>
      <c r="L2242" s="14">
        <f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>SUM(E2242/D2242)*100</f>
        <v>270.68</v>
      </c>
      <c r="R2242" s="20">
        <f>SUM(E2242/N2242)</f>
        <v>140.97916666666666</v>
      </c>
      <c r="S2242" t="s">
        <v>8333</v>
      </c>
      <c r="T2242" t="s">
        <v>8351</v>
      </c>
    </row>
    <row r="2243" spans="1:20" ht="16.5" customHeight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>(((I2243/60)/60)/24)+DATE(1970,1,1)</f>
        <v>42796.827546296292</v>
      </c>
      <c r="K2243">
        <v>1485892300</v>
      </c>
      <c r="L2243" s="14">
        <f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>SUM(E2243/D2243)*100</f>
        <v>806.4</v>
      </c>
      <c r="R2243" s="20">
        <f>SUM(E2243/N2243)</f>
        <v>49.472392638036808</v>
      </c>
      <c r="S2243" t="s">
        <v>8333</v>
      </c>
      <c r="T2243" t="s">
        <v>8351</v>
      </c>
    </row>
    <row r="2244" spans="1:20" ht="16.5" customHeight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>(((I2244/60)/60)/24)+DATE(1970,1,1)</f>
        <v>41605.126388888886</v>
      </c>
      <c r="K2244">
        <v>1382449733</v>
      </c>
      <c r="L2244" s="14">
        <f>(((K2244/60)/60)/24)+DATE(1970,1,1)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>SUM(E2244/D2244)*100</f>
        <v>1360.0976000000001</v>
      </c>
      <c r="R2244" s="20">
        <f>SUM(E2244/N2244)</f>
        <v>53.865251485148519</v>
      </c>
      <c r="S2244" t="s">
        <v>8333</v>
      </c>
      <c r="T2244" t="s">
        <v>8351</v>
      </c>
    </row>
    <row r="2245" spans="1:20" ht="16.5" customHeight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>(((I2245/60)/60)/24)+DATE(1970,1,1)</f>
        <v>42807.125</v>
      </c>
      <c r="K2245">
        <v>1488823290</v>
      </c>
      <c r="L2245" s="14">
        <f>(((K2245/60)/60)/24)+DATE(1970,1,1)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>SUM(E2245/D2245)*100</f>
        <v>930250</v>
      </c>
      <c r="R2245" s="20">
        <f>SUM(E2245/N2245)</f>
        <v>4.5712530712530715</v>
      </c>
      <c r="S2245" t="s">
        <v>8333</v>
      </c>
      <c r="T2245" t="s">
        <v>8351</v>
      </c>
    </row>
    <row r="2246" spans="1:20" ht="16.5" customHeight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>(((I2246/60)/60)/24)+DATE(1970,1,1)</f>
        <v>42659.854166666672</v>
      </c>
      <c r="K2246">
        <v>1475609946</v>
      </c>
      <c r="L2246" s="14">
        <f>(((K2246/60)/60)/24)+DATE(1970,1,1)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>SUM(E2246/D2246)*100</f>
        <v>377.02</v>
      </c>
      <c r="R2246" s="20">
        <f>SUM(E2246/N2246)</f>
        <v>65.00344827586207</v>
      </c>
      <c r="S2246" t="s">
        <v>8333</v>
      </c>
      <c r="T2246" t="s">
        <v>8351</v>
      </c>
    </row>
    <row r="2247" spans="1:20" ht="16.5" customHeight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>(((I2247/60)/60)/24)+DATE(1970,1,1)</f>
        <v>41691.75</v>
      </c>
      <c r="K2247">
        <v>1390323617</v>
      </c>
      <c r="L2247" s="14">
        <f>(((K2247/60)/60)/24)+DATE(1970,1,1)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>SUM(E2247/D2247)*100</f>
        <v>2647.0250000000001</v>
      </c>
      <c r="R2247" s="20">
        <f>SUM(E2247/N2247)</f>
        <v>53.475252525252522</v>
      </c>
      <c r="S2247" t="s">
        <v>8333</v>
      </c>
      <c r="T2247" t="s">
        <v>8351</v>
      </c>
    </row>
    <row r="2248" spans="1:20" ht="16.5" customHeight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>(((I2248/60)/60)/24)+DATE(1970,1,1)</f>
        <v>42251.79178240741</v>
      </c>
      <c r="K2248">
        <v>1438801210</v>
      </c>
      <c r="L2248" s="14">
        <f>(((K2248/60)/60)/24)+DATE(1970,1,1)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>SUM(E2248/D2248)*100</f>
        <v>100.12</v>
      </c>
      <c r="R2248" s="20">
        <f>SUM(E2248/N2248)</f>
        <v>43.912280701754383</v>
      </c>
      <c r="S2248" t="s">
        <v>8333</v>
      </c>
      <c r="T2248" t="s">
        <v>8351</v>
      </c>
    </row>
    <row r="2249" spans="1:20" ht="16.5" customHeight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>(((I2249/60)/60)/24)+DATE(1970,1,1)</f>
        <v>42214.666261574079</v>
      </c>
      <c r="K2249">
        <v>1436975965</v>
      </c>
      <c r="L2249" s="14">
        <f>(((K2249/60)/60)/24)+DATE(1970,1,1)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>SUM(E2249/D2249)*100</f>
        <v>104.45405405405405</v>
      </c>
      <c r="R2249" s="20">
        <f>SUM(E2249/N2249)</f>
        <v>50.852631578947367</v>
      </c>
      <c r="S2249" t="s">
        <v>8333</v>
      </c>
      <c r="T2249" t="s">
        <v>8351</v>
      </c>
    </row>
    <row r="2250" spans="1:20" ht="16.5" customHeight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>(((I2250/60)/60)/24)+DATE(1970,1,1)</f>
        <v>42718.875902777778</v>
      </c>
      <c r="K2250">
        <v>1479157278</v>
      </c>
      <c r="L2250" s="14">
        <f>(((K2250/60)/60)/24)+DATE(1970,1,1)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>SUM(E2250/D2250)*100</f>
        <v>107.21428571428571</v>
      </c>
      <c r="R2250" s="20">
        <f>SUM(E2250/N2250)</f>
        <v>58.6328125</v>
      </c>
      <c r="S2250" t="s">
        <v>8333</v>
      </c>
      <c r="T2250" t="s">
        <v>8351</v>
      </c>
    </row>
    <row r="2251" spans="1:20" ht="16.5" customHeight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>(((I2251/60)/60)/24)+DATE(1970,1,1)</f>
        <v>41366.661631944444</v>
      </c>
      <c r="K2251">
        <v>1362329565</v>
      </c>
      <c r="L2251" s="14">
        <f>(((K2251/60)/60)/24)+DATE(1970,1,1)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>SUM(E2251/D2251)*100</f>
        <v>168.77142857142857</v>
      </c>
      <c r="R2251" s="20">
        <f>SUM(E2251/N2251)</f>
        <v>32.81666666666667</v>
      </c>
      <c r="S2251" t="s">
        <v>8333</v>
      </c>
      <c r="T2251" t="s">
        <v>8351</v>
      </c>
    </row>
    <row r="2252" spans="1:20" ht="16.5" customHeight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>(((I2252/60)/60)/24)+DATE(1970,1,1)</f>
        <v>42707.0471412037</v>
      </c>
      <c r="K2252">
        <v>1478131673</v>
      </c>
      <c r="L2252" s="14">
        <f>(((K2252/60)/60)/24)+DATE(1970,1,1)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>SUM(E2252/D2252)*100</f>
        <v>975.11200000000008</v>
      </c>
      <c r="R2252" s="20">
        <f>SUM(E2252/N2252)</f>
        <v>426.93169877408059</v>
      </c>
      <c r="S2252" t="s">
        <v>8333</v>
      </c>
      <c r="T2252" t="s">
        <v>8351</v>
      </c>
    </row>
    <row r="2253" spans="1:20" ht="16.5" customHeight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>(((I2253/60)/60)/24)+DATE(1970,1,1)</f>
        <v>41867.34579861111</v>
      </c>
      <c r="K2253">
        <v>1406362677</v>
      </c>
      <c r="L2253" s="14">
        <f>(((K2253/60)/60)/24)+DATE(1970,1,1)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>SUM(E2253/D2253)*100</f>
        <v>134.44929411764704</v>
      </c>
      <c r="R2253" s="20">
        <f>SUM(E2253/N2253)</f>
        <v>23.808729166666669</v>
      </c>
      <c r="S2253" t="s">
        <v>8333</v>
      </c>
      <c r="T2253" t="s">
        <v>8351</v>
      </c>
    </row>
    <row r="2254" spans="1:20" ht="16.5" customHeight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>(((I2254/60)/60)/24)+DATE(1970,1,1)</f>
        <v>42588.327986111108</v>
      </c>
      <c r="K2254">
        <v>1469173938</v>
      </c>
      <c r="L2254" s="14">
        <f>(((K2254/60)/60)/24)+DATE(1970,1,1)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>SUM(E2254/D2254)*100</f>
        <v>272.27777777777777</v>
      </c>
      <c r="R2254" s="20">
        <f>SUM(E2254/N2254)</f>
        <v>98.413654618473899</v>
      </c>
      <c r="S2254" t="s">
        <v>8333</v>
      </c>
      <c r="T2254" t="s">
        <v>8351</v>
      </c>
    </row>
    <row r="2255" spans="1:20" ht="16.5" customHeight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>(((I2255/60)/60)/24)+DATE(1970,1,1)</f>
        <v>42326.672997685186</v>
      </c>
      <c r="K2255">
        <v>1445267347</v>
      </c>
      <c r="L2255" s="14">
        <f>(((K2255/60)/60)/24)+DATE(1970,1,1)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>SUM(E2255/D2255)*100</f>
        <v>112.6875</v>
      </c>
      <c r="R2255" s="20">
        <f>SUM(E2255/N2255)</f>
        <v>107.32142857142857</v>
      </c>
      <c r="S2255" t="s">
        <v>8333</v>
      </c>
      <c r="T2255" t="s">
        <v>8351</v>
      </c>
    </row>
    <row r="2256" spans="1:20" ht="16.5" customHeight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>(((I2256/60)/60)/24)+DATE(1970,1,1)</f>
        <v>42759.647777777776</v>
      </c>
      <c r="K2256">
        <v>1484667168</v>
      </c>
      <c r="L2256" s="14">
        <f>(((K2256/60)/60)/24)+DATE(1970,1,1)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>SUM(E2256/D2256)*100</f>
        <v>459.8</v>
      </c>
      <c r="R2256" s="20">
        <f>SUM(E2256/N2256)</f>
        <v>11.67005076142132</v>
      </c>
      <c r="S2256" t="s">
        <v>8333</v>
      </c>
      <c r="T2256" t="s">
        <v>8351</v>
      </c>
    </row>
    <row r="2257" spans="1:20" ht="16.5" customHeight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>(((I2257/60)/60)/24)+DATE(1970,1,1)</f>
        <v>42497.951979166668</v>
      </c>
      <c r="K2257">
        <v>1460069451</v>
      </c>
      <c r="L2257" s="14">
        <f>(((K2257/60)/60)/24)+DATE(1970,1,1)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>SUM(E2257/D2257)*100</f>
        <v>286.65822784810126</v>
      </c>
      <c r="R2257" s="20">
        <f>SUM(E2257/N2257)</f>
        <v>41.782287822878232</v>
      </c>
      <c r="S2257" t="s">
        <v>8333</v>
      </c>
      <c r="T2257" t="s">
        <v>8351</v>
      </c>
    </row>
    <row r="2258" spans="1:20" ht="16.5" customHeight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>(((I2258/60)/60)/24)+DATE(1970,1,1)</f>
        <v>42696.451921296291</v>
      </c>
      <c r="K2258">
        <v>1478602246</v>
      </c>
      <c r="L2258" s="14">
        <f>(((K2258/60)/60)/24)+DATE(1970,1,1)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>SUM(E2258/D2258)*100</f>
        <v>222.70833333333334</v>
      </c>
      <c r="R2258" s="20">
        <f>SUM(E2258/N2258)</f>
        <v>21.38</v>
      </c>
      <c r="S2258" t="s">
        <v>8333</v>
      </c>
      <c r="T2258" t="s">
        <v>8351</v>
      </c>
    </row>
    <row r="2259" spans="1:20" ht="16.5" customHeight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>(((I2259/60)/60)/24)+DATE(1970,1,1)</f>
        <v>42540.958333333328</v>
      </c>
      <c r="K2259">
        <v>1463351329</v>
      </c>
      <c r="L2259" s="14">
        <f>(((K2259/60)/60)/24)+DATE(1970,1,1)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>SUM(E2259/D2259)*100</f>
        <v>636.14</v>
      </c>
      <c r="R2259" s="20">
        <f>SUM(E2259/N2259)</f>
        <v>94.103550295857985</v>
      </c>
      <c r="S2259" t="s">
        <v>8333</v>
      </c>
      <c r="T2259" t="s">
        <v>8351</v>
      </c>
    </row>
    <row r="2260" spans="1:20" ht="16.5" customHeight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>(((I2260/60)/60)/24)+DATE(1970,1,1)</f>
        <v>42166.75100694444</v>
      </c>
      <c r="K2260">
        <v>1431453687</v>
      </c>
      <c r="L2260" s="14">
        <f>(((K2260/60)/60)/24)+DATE(1970,1,1)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>SUM(E2260/D2260)*100</f>
        <v>146.5</v>
      </c>
      <c r="R2260" s="20">
        <f>SUM(E2260/N2260)</f>
        <v>15.721951219512196</v>
      </c>
      <c r="S2260" t="s">
        <v>8333</v>
      </c>
      <c r="T2260" t="s">
        <v>8351</v>
      </c>
    </row>
    <row r="2261" spans="1:20" ht="16.5" customHeight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>(((I2261/60)/60)/24)+DATE(1970,1,1)</f>
        <v>42712.804814814815</v>
      </c>
      <c r="K2261">
        <v>1480360736</v>
      </c>
      <c r="L2261" s="14">
        <f>(((K2261/60)/60)/24)+DATE(1970,1,1)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>SUM(E2261/D2261)*100</f>
        <v>1867.1</v>
      </c>
      <c r="R2261" s="20">
        <f>SUM(E2261/N2261)</f>
        <v>90.635922330097088</v>
      </c>
      <c r="S2261" t="s">
        <v>8333</v>
      </c>
      <c r="T2261" t="s">
        <v>8351</v>
      </c>
    </row>
    <row r="2262" spans="1:20" ht="16.5" customHeight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>(((I2262/60)/60)/24)+DATE(1970,1,1)</f>
        <v>41724.975115740745</v>
      </c>
      <c r="K2262">
        <v>1393287850</v>
      </c>
      <c r="L2262" s="14">
        <f>(((K2262/60)/60)/24)+DATE(1970,1,1)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>SUM(E2262/D2262)*100</f>
        <v>326.92</v>
      </c>
      <c r="R2262" s="20">
        <f>SUM(E2262/N2262)</f>
        <v>97.297619047619051</v>
      </c>
      <c r="S2262" t="s">
        <v>8333</v>
      </c>
      <c r="T2262" t="s">
        <v>8351</v>
      </c>
    </row>
    <row r="2263" spans="1:20" ht="16.5" customHeight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>(((I2263/60)/60)/24)+DATE(1970,1,1)</f>
        <v>42780.724768518514</v>
      </c>
      <c r="K2263">
        <v>1485278620</v>
      </c>
      <c r="L2263" s="14">
        <f>(((K2263/60)/60)/24)+DATE(1970,1,1)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>SUM(E2263/D2263)*100</f>
        <v>779.5</v>
      </c>
      <c r="R2263" s="20">
        <f>SUM(E2263/N2263)</f>
        <v>37.11904761904762</v>
      </c>
      <c r="S2263" t="s">
        <v>8333</v>
      </c>
      <c r="T2263" t="s">
        <v>8351</v>
      </c>
    </row>
    <row r="2264" spans="1:20" ht="16.5" customHeight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>(((I2264/60)/60)/24)+DATE(1970,1,1)</f>
        <v>41961</v>
      </c>
      <c r="K2264">
        <v>1413295358</v>
      </c>
      <c r="L2264" s="14">
        <f>(((K2264/60)/60)/24)+DATE(1970,1,1)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>SUM(E2264/D2264)*100</f>
        <v>154.15151515151516</v>
      </c>
      <c r="R2264" s="20">
        <f>SUM(E2264/N2264)</f>
        <v>28.104972375690608</v>
      </c>
      <c r="S2264" t="s">
        <v>8333</v>
      </c>
      <c r="T2264" t="s">
        <v>8351</v>
      </c>
    </row>
    <row r="2265" spans="1:20" ht="16.5" customHeight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>(((I2265/60)/60)/24)+DATE(1970,1,1)</f>
        <v>42035.832326388889</v>
      </c>
      <c r="K2265">
        <v>1420919913</v>
      </c>
      <c r="L2265" s="14">
        <f>(((K2265/60)/60)/24)+DATE(1970,1,1)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>SUM(E2265/D2265)*100</f>
        <v>115.54666666666667</v>
      </c>
      <c r="R2265" s="20">
        <f>SUM(E2265/N2265)</f>
        <v>144.43333333333334</v>
      </c>
      <c r="S2265" t="s">
        <v>8333</v>
      </c>
      <c r="T2265" t="s">
        <v>8351</v>
      </c>
    </row>
    <row r="2266" spans="1:20" ht="16.5" customHeight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>(((I2266/60)/60)/24)+DATE(1970,1,1)</f>
        <v>42513.125</v>
      </c>
      <c r="K2266">
        <v>1462543114</v>
      </c>
      <c r="L2266" s="14">
        <f>(((K2266/60)/60)/24)+DATE(1970,1,1)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>SUM(E2266/D2266)*100</f>
        <v>180.03333333333333</v>
      </c>
      <c r="R2266" s="20">
        <f>SUM(E2266/N2266)</f>
        <v>24.274157303370785</v>
      </c>
      <c r="S2266" t="s">
        <v>8333</v>
      </c>
      <c r="T2266" t="s">
        <v>8351</v>
      </c>
    </row>
    <row r="2267" spans="1:20" ht="16.5" customHeight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>(((I2267/60)/60)/24)+DATE(1970,1,1)</f>
        <v>42696.853090277778</v>
      </c>
      <c r="K2267">
        <v>1479241707</v>
      </c>
      <c r="L2267" s="14">
        <f>(((K2267/60)/60)/24)+DATE(1970,1,1)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>SUM(E2267/D2267)*100</f>
        <v>298.5</v>
      </c>
      <c r="R2267" s="20">
        <f>SUM(E2267/N2267)</f>
        <v>35.117647058823529</v>
      </c>
      <c r="S2267" t="s">
        <v>8333</v>
      </c>
      <c r="T2267" t="s">
        <v>8351</v>
      </c>
    </row>
    <row r="2268" spans="1:20" ht="16.5" customHeight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>(((I2268/60)/60)/24)+DATE(1970,1,1)</f>
        <v>42487.083333333328</v>
      </c>
      <c r="K2268">
        <v>1460235592</v>
      </c>
      <c r="L2268" s="14">
        <f>(((K2268/60)/60)/24)+DATE(1970,1,1)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>SUM(E2268/D2268)*100</f>
        <v>320.26666666666665</v>
      </c>
      <c r="R2268" s="20">
        <f>SUM(E2268/N2268)</f>
        <v>24.762886597938145</v>
      </c>
      <c r="S2268" t="s">
        <v>8333</v>
      </c>
      <c r="T2268" t="s">
        <v>8351</v>
      </c>
    </row>
    <row r="2269" spans="1:20" ht="16.5" customHeight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>(((I2269/60)/60)/24)+DATE(1970,1,1)</f>
        <v>41994.041666666672</v>
      </c>
      <c r="K2269">
        <v>1416945297</v>
      </c>
      <c r="L2269" s="14">
        <f>(((K2269/60)/60)/24)+DATE(1970,1,1)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>SUM(E2269/D2269)*100</f>
        <v>380.52499999999998</v>
      </c>
      <c r="R2269" s="20">
        <f>SUM(E2269/N2269)</f>
        <v>188.37871287128712</v>
      </c>
      <c r="S2269" t="s">
        <v>8333</v>
      </c>
      <c r="T2269" t="s">
        <v>8351</v>
      </c>
    </row>
    <row r="2270" spans="1:20" ht="16.5" customHeight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>(((I2270/60)/60)/24)+DATE(1970,1,1)</f>
        <v>42806.082349537035</v>
      </c>
      <c r="K2270">
        <v>1486691915</v>
      </c>
      <c r="L2270" s="14">
        <f>(((K2270/60)/60)/24)+DATE(1970,1,1)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>SUM(E2270/D2270)*100</f>
        <v>102.60000000000001</v>
      </c>
      <c r="R2270" s="20">
        <f>SUM(E2270/N2270)</f>
        <v>148.08247422680412</v>
      </c>
      <c r="S2270" t="s">
        <v>8333</v>
      </c>
      <c r="T2270" t="s">
        <v>8351</v>
      </c>
    </row>
    <row r="2271" spans="1:20" ht="16.5" customHeight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>(((I2271/60)/60)/24)+DATE(1970,1,1)</f>
        <v>42801.208333333328</v>
      </c>
      <c r="K2271">
        <v>1486745663</v>
      </c>
      <c r="L2271" s="14">
        <f>(((K2271/60)/60)/24)+DATE(1970,1,1)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>SUM(E2271/D2271)*100</f>
        <v>1801.64</v>
      </c>
      <c r="R2271" s="20">
        <f>SUM(E2271/N2271)</f>
        <v>49.934589800443462</v>
      </c>
      <c r="S2271" t="s">
        <v>8333</v>
      </c>
      <c r="T2271" t="s">
        <v>8351</v>
      </c>
    </row>
    <row r="2272" spans="1:20" ht="16.5" customHeight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>(((I2272/60)/60)/24)+DATE(1970,1,1)</f>
        <v>42745.915972222225</v>
      </c>
      <c r="K2272">
        <v>1482353513</v>
      </c>
      <c r="L2272" s="14">
        <f>(((K2272/60)/60)/24)+DATE(1970,1,1)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>SUM(E2272/D2272)*100</f>
        <v>720.24800000000005</v>
      </c>
      <c r="R2272" s="20">
        <f>SUM(E2272/N2272)</f>
        <v>107.82155688622754</v>
      </c>
      <c r="S2272" t="s">
        <v>8333</v>
      </c>
      <c r="T2272" t="s">
        <v>8351</v>
      </c>
    </row>
    <row r="2273" spans="1:20" ht="16.5" customHeight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>(((I2273/60)/60)/24)+DATE(1970,1,1)</f>
        <v>42714.000046296293</v>
      </c>
      <c r="K2273">
        <v>1478736004</v>
      </c>
      <c r="L2273" s="14">
        <f>(((K2273/60)/60)/24)+DATE(1970,1,1)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>SUM(E2273/D2273)*100</f>
        <v>283.09000000000003</v>
      </c>
      <c r="R2273" s="20">
        <f>SUM(E2273/N2273)</f>
        <v>42.63403614457831</v>
      </c>
      <c r="S2273" t="s">
        <v>8333</v>
      </c>
      <c r="T2273" t="s">
        <v>8351</v>
      </c>
    </row>
    <row r="2274" spans="1:20" ht="16.5" customHeight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>(((I2274/60)/60)/24)+DATE(1970,1,1)</f>
        <v>42345.699490740735</v>
      </c>
      <c r="K2274">
        <v>1446914836</v>
      </c>
      <c r="L2274" s="14">
        <f>(((K2274/60)/60)/24)+DATE(1970,1,1)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>SUM(E2274/D2274)*100</f>
        <v>1356.6000000000001</v>
      </c>
      <c r="R2274" s="20">
        <f>SUM(E2274/N2274)</f>
        <v>14.370762711864407</v>
      </c>
      <c r="S2274" t="s">
        <v>8333</v>
      </c>
      <c r="T2274" t="s">
        <v>8351</v>
      </c>
    </row>
    <row r="2275" spans="1:20" ht="16.5" customHeight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>(((I2275/60)/60)/24)+DATE(1970,1,1)</f>
        <v>42806.507430555561</v>
      </c>
      <c r="K2275">
        <v>1487164242</v>
      </c>
      <c r="L2275" s="14">
        <f>(((K2275/60)/60)/24)+DATE(1970,1,1)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>SUM(E2275/D2275)*100</f>
        <v>220.35999999999999</v>
      </c>
      <c r="R2275" s="20">
        <f>SUM(E2275/N2275)</f>
        <v>37.476190476190474</v>
      </c>
      <c r="S2275" t="s">
        <v>8333</v>
      </c>
      <c r="T2275" t="s">
        <v>8351</v>
      </c>
    </row>
    <row r="2276" spans="1:20" ht="16.5" customHeight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>(((I2276/60)/60)/24)+DATE(1970,1,1)</f>
        <v>41693.500659722224</v>
      </c>
      <c r="K2276">
        <v>1390564857</v>
      </c>
      <c r="L2276" s="14">
        <f>(((K2276/60)/60)/24)+DATE(1970,1,1)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>SUM(E2276/D2276)*100</f>
        <v>119.6</v>
      </c>
      <c r="R2276" s="20">
        <f>SUM(E2276/N2276)</f>
        <v>30.202020202020201</v>
      </c>
      <c r="S2276" t="s">
        <v>8333</v>
      </c>
      <c r="T2276" t="s">
        <v>8351</v>
      </c>
    </row>
    <row r="2277" spans="1:20" ht="16.5" customHeight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>(((I2277/60)/60)/24)+DATE(1970,1,1)</f>
        <v>41995.616655092599</v>
      </c>
      <c r="K2277">
        <v>1416667679</v>
      </c>
      <c r="L2277" s="14">
        <f>(((K2277/60)/60)/24)+DATE(1970,1,1)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>SUM(E2277/D2277)*100</f>
        <v>407.76923076923077</v>
      </c>
      <c r="R2277" s="20">
        <f>SUM(E2277/N2277)</f>
        <v>33.550632911392405</v>
      </c>
      <c r="S2277" t="s">
        <v>8333</v>
      </c>
      <c r="T2277" t="s">
        <v>8351</v>
      </c>
    </row>
    <row r="2278" spans="1:20" ht="16.5" customHeight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>(((I2278/60)/60)/24)+DATE(1970,1,1)</f>
        <v>41644.651493055557</v>
      </c>
      <c r="K2278">
        <v>1386344289</v>
      </c>
      <c r="L2278" s="14">
        <f>(((K2278/60)/60)/24)+DATE(1970,1,1)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>SUM(E2278/D2278)*100</f>
        <v>105.81826105905425</v>
      </c>
      <c r="R2278" s="20">
        <f>SUM(E2278/N2278)</f>
        <v>64.74666666666667</v>
      </c>
      <c r="S2278" t="s">
        <v>8333</v>
      </c>
      <c r="T2278" t="s">
        <v>8351</v>
      </c>
    </row>
    <row r="2279" spans="1:20" ht="16.5" customHeight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>(((I2279/60)/60)/24)+DATE(1970,1,1)</f>
        <v>40966.678506944445</v>
      </c>
      <c r="K2279">
        <v>1327767423</v>
      </c>
      <c r="L2279" s="14">
        <f>(((K2279/60)/60)/24)+DATE(1970,1,1)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>SUM(E2279/D2279)*100</f>
        <v>141.08235294117648</v>
      </c>
      <c r="R2279" s="20">
        <f>SUM(E2279/N2279)</f>
        <v>57.932367149758456</v>
      </c>
      <c r="S2279" t="s">
        <v>8333</v>
      </c>
      <c r="T2279" t="s">
        <v>8351</v>
      </c>
    </row>
    <row r="2280" spans="1:20" ht="16.5" customHeight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>(((I2280/60)/60)/24)+DATE(1970,1,1)</f>
        <v>42372.957638888889</v>
      </c>
      <c r="K2280">
        <v>1448902867</v>
      </c>
      <c r="L2280" s="14">
        <f>(((K2280/60)/60)/24)+DATE(1970,1,1)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>SUM(E2280/D2280)*100</f>
        <v>270.7</v>
      </c>
      <c r="R2280" s="20">
        <f>SUM(E2280/N2280)</f>
        <v>53.078431372549019</v>
      </c>
      <c r="S2280" t="s">
        <v>8333</v>
      </c>
      <c r="T2280" t="s">
        <v>8351</v>
      </c>
    </row>
    <row r="2281" spans="1:20" ht="16.5" customHeight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>(((I2281/60)/60)/24)+DATE(1970,1,1)</f>
        <v>42039.166666666672</v>
      </c>
      <c r="K2281">
        <v>1421436099</v>
      </c>
      <c r="L2281" s="14">
        <f>(((K2281/60)/60)/24)+DATE(1970,1,1)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>SUM(E2281/D2281)*100</f>
        <v>153.80000000000001</v>
      </c>
      <c r="R2281" s="20">
        <f>SUM(E2281/N2281)</f>
        <v>48.0625</v>
      </c>
      <c r="S2281" t="s">
        <v>8333</v>
      </c>
      <c r="T2281" t="s">
        <v>8351</v>
      </c>
    </row>
    <row r="2282" spans="1:20" ht="16.5" customHeight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>(((I2282/60)/60)/24)+DATE(1970,1,1)</f>
        <v>42264.624895833331</v>
      </c>
      <c r="K2282">
        <v>1439909991</v>
      </c>
      <c r="L2282" s="14">
        <f>(((K2282/60)/60)/24)+DATE(1970,1,1)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>SUM(E2282/D2282)*100</f>
        <v>403.57653061224488</v>
      </c>
      <c r="R2282" s="20">
        <f>SUM(E2282/N2282)</f>
        <v>82.396874999999994</v>
      </c>
      <c r="S2282" t="s">
        <v>8333</v>
      </c>
      <c r="T2282" t="s">
        <v>8351</v>
      </c>
    </row>
    <row r="2283" spans="1:20" ht="16.5" customHeight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>(((I2283/60)/60)/24)+DATE(1970,1,1)</f>
        <v>40749.284722222219</v>
      </c>
      <c r="K2283">
        <v>1306219897</v>
      </c>
      <c r="L2283" s="14">
        <f>(((K2283/60)/60)/24)+DATE(1970,1,1)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>SUM(E2283/D2283)*100</f>
        <v>185</v>
      </c>
      <c r="R2283" s="20">
        <f>SUM(E2283/N2283)</f>
        <v>50.454545454545453</v>
      </c>
      <c r="S2283" t="s">
        <v>8325</v>
      </c>
      <c r="T2283" t="s">
        <v>8326</v>
      </c>
    </row>
    <row r="2284" spans="1:20" ht="16.5" customHeight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>(((I2284/60)/60)/24)+DATE(1970,1,1)</f>
        <v>42383.17460648148</v>
      </c>
      <c r="K2284">
        <v>1447560686</v>
      </c>
      <c r="L2284" s="14">
        <f>(((K2284/60)/60)/24)+DATE(1970,1,1)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>SUM(E2284/D2284)*100</f>
        <v>185.33333333333331</v>
      </c>
      <c r="R2284" s="20">
        <f>SUM(E2284/N2284)</f>
        <v>115.83333333333333</v>
      </c>
      <c r="S2284" t="s">
        <v>8325</v>
      </c>
      <c r="T2284" t="s">
        <v>8326</v>
      </c>
    </row>
    <row r="2285" spans="1:20" ht="16.5" customHeight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>(((I2285/60)/60)/24)+DATE(1970,1,1)</f>
        <v>41038.083379629628</v>
      </c>
      <c r="K2285">
        <v>1331348404</v>
      </c>
      <c r="L2285" s="14">
        <f>(((K2285/60)/60)/24)+DATE(1970,1,1)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>SUM(E2285/D2285)*100</f>
        <v>100.85533333333332</v>
      </c>
      <c r="R2285" s="20">
        <f>SUM(E2285/N2285)</f>
        <v>63.03458333333333</v>
      </c>
      <c r="S2285" t="s">
        <v>8325</v>
      </c>
      <c r="T2285" t="s">
        <v>8326</v>
      </c>
    </row>
    <row r="2286" spans="1:20" ht="16.5" customHeight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>(((I2286/60)/60)/24)+DATE(1970,1,1)</f>
        <v>40614.166666666664</v>
      </c>
      <c r="K2286">
        <v>1297451245</v>
      </c>
      <c r="L2286" s="14">
        <f>(((K2286/60)/60)/24)+DATE(1970,1,1)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>SUM(E2286/D2286)*100</f>
        <v>106.22116666666668</v>
      </c>
      <c r="R2286" s="20">
        <f>SUM(E2286/N2286)</f>
        <v>108.02152542372882</v>
      </c>
      <c r="S2286" t="s">
        <v>8325</v>
      </c>
      <c r="T2286" t="s">
        <v>8326</v>
      </c>
    </row>
    <row r="2287" spans="1:20" ht="16.5" customHeight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>(((I2287/60)/60)/24)+DATE(1970,1,1)</f>
        <v>41089.185682870368</v>
      </c>
      <c r="K2287">
        <v>1338352043</v>
      </c>
      <c r="L2287" s="14">
        <f>(((K2287/60)/60)/24)+DATE(1970,1,1)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>SUM(E2287/D2287)*100</f>
        <v>121.36666666666667</v>
      </c>
      <c r="R2287" s="20">
        <f>SUM(E2287/N2287)</f>
        <v>46.088607594936711</v>
      </c>
      <c r="S2287" t="s">
        <v>8325</v>
      </c>
      <c r="T2287" t="s">
        <v>8326</v>
      </c>
    </row>
    <row r="2288" spans="1:20" ht="16.5" customHeight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>(((I2288/60)/60)/24)+DATE(1970,1,1)</f>
        <v>41523.165972222225</v>
      </c>
      <c r="K2288">
        <v>1376003254</v>
      </c>
      <c r="L2288" s="14">
        <f>(((K2288/60)/60)/24)+DATE(1970,1,1)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>SUM(E2288/D2288)*100</f>
        <v>100.06666666666666</v>
      </c>
      <c r="R2288" s="20">
        <f>SUM(E2288/N2288)</f>
        <v>107.21428571428571</v>
      </c>
      <c r="S2288" t="s">
        <v>8325</v>
      </c>
      <c r="T2288" t="s">
        <v>8326</v>
      </c>
    </row>
    <row r="2289" spans="1:20" ht="16.5" customHeight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>(((I2289/60)/60)/24)+DATE(1970,1,1)</f>
        <v>41813.667361111111</v>
      </c>
      <c r="K2289">
        <v>1401724860</v>
      </c>
      <c r="L2289" s="14">
        <f>(((K2289/60)/60)/24)+DATE(1970,1,1)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>SUM(E2289/D2289)*100</f>
        <v>119.97755555555555</v>
      </c>
      <c r="R2289" s="20">
        <f>SUM(E2289/N2289)</f>
        <v>50.9338679245283</v>
      </c>
      <c r="S2289" t="s">
        <v>8325</v>
      </c>
      <c r="T2289" t="s">
        <v>8326</v>
      </c>
    </row>
    <row r="2290" spans="1:20" ht="16.5" customHeight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>(((I2290/60)/60)/24)+DATE(1970,1,1)</f>
        <v>41086.75</v>
      </c>
      <c r="K2290">
        <v>1339098689</v>
      </c>
      <c r="L2290" s="14">
        <f>(((K2290/60)/60)/24)+DATE(1970,1,1)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>SUM(E2290/D2290)*100</f>
        <v>100.1</v>
      </c>
      <c r="R2290" s="20">
        <f>SUM(E2290/N2290)</f>
        <v>40.04</v>
      </c>
      <c r="S2290" t="s">
        <v>8325</v>
      </c>
      <c r="T2290" t="s">
        <v>8326</v>
      </c>
    </row>
    <row r="2291" spans="1:20" ht="16.5" customHeight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>(((I2291/60)/60)/24)+DATE(1970,1,1)</f>
        <v>41614.973611111112</v>
      </c>
      <c r="K2291">
        <v>1382659060</v>
      </c>
      <c r="L2291" s="14">
        <f>(((K2291/60)/60)/24)+DATE(1970,1,1)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>SUM(E2291/D2291)*100</f>
        <v>107.4</v>
      </c>
      <c r="R2291" s="20">
        <f>SUM(E2291/N2291)</f>
        <v>64.44</v>
      </c>
      <c r="S2291" t="s">
        <v>8325</v>
      </c>
      <c r="T2291" t="s">
        <v>8326</v>
      </c>
    </row>
    <row r="2292" spans="1:20" ht="16.5" customHeight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>(((I2292/60)/60)/24)+DATE(1970,1,1)</f>
        <v>40148.708333333336</v>
      </c>
      <c r="K2292">
        <v>1252908330</v>
      </c>
      <c r="L2292" s="14">
        <f>(((K2292/60)/60)/24)+DATE(1970,1,1)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>SUM(E2292/D2292)*100</f>
        <v>104.06666666666666</v>
      </c>
      <c r="R2292" s="20">
        <f>SUM(E2292/N2292)</f>
        <v>53.827586206896555</v>
      </c>
      <c r="S2292" t="s">
        <v>8325</v>
      </c>
      <c r="T2292" t="s">
        <v>8326</v>
      </c>
    </row>
    <row r="2293" spans="1:20" ht="16.5" customHeight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>(((I2293/60)/60)/24)+DATE(1970,1,1)</f>
        <v>41022.166666666664</v>
      </c>
      <c r="K2293">
        <v>1332199618</v>
      </c>
      <c r="L2293" s="14">
        <f>(((K2293/60)/60)/24)+DATE(1970,1,1)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>SUM(E2293/D2293)*100</f>
        <v>172.8</v>
      </c>
      <c r="R2293" s="20">
        <f>SUM(E2293/N2293)</f>
        <v>100.46511627906976</v>
      </c>
      <c r="S2293" t="s">
        <v>8325</v>
      </c>
      <c r="T2293" t="s">
        <v>8326</v>
      </c>
    </row>
    <row r="2294" spans="1:20" ht="16.5" customHeight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>(((I2294/60)/60)/24)+DATE(1970,1,1)</f>
        <v>41017.697638888887</v>
      </c>
      <c r="K2294">
        <v>1332175476</v>
      </c>
      <c r="L2294" s="14">
        <f>(((K2294/60)/60)/24)+DATE(1970,1,1)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>SUM(E2294/D2294)*100</f>
        <v>107.2505</v>
      </c>
      <c r="R2294" s="20">
        <f>SUM(E2294/N2294)</f>
        <v>46.630652173913049</v>
      </c>
      <c r="S2294" t="s">
        <v>8325</v>
      </c>
      <c r="T2294" t="s">
        <v>8326</v>
      </c>
    </row>
    <row r="2295" spans="1:20" ht="16.5" customHeight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>(((I2295/60)/60)/24)+DATE(1970,1,1)</f>
        <v>41177.165972222225</v>
      </c>
      <c r="K2295">
        <v>1346345999</v>
      </c>
      <c r="L2295" s="14">
        <f>(((K2295/60)/60)/24)+DATE(1970,1,1)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>SUM(E2295/D2295)*100</f>
        <v>108.23529411764706</v>
      </c>
      <c r="R2295" s="20">
        <f>SUM(E2295/N2295)</f>
        <v>34.074074074074076</v>
      </c>
      <c r="S2295" t="s">
        <v>8325</v>
      </c>
      <c r="T2295" t="s">
        <v>8326</v>
      </c>
    </row>
    <row r="2296" spans="1:20" ht="16.5" customHeight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>(((I2296/60)/60)/24)+DATE(1970,1,1)</f>
        <v>41294.72314814815</v>
      </c>
      <c r="K2296">
        <v>1356110480</v>
      </c>
      <c r="L2296" s="14">
        <f>(((K2296/60)/60)/24)+DATE(1970,1,1)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>SUM(E2296/D2296)*100</f>
        <v>146.08079999999998</v>
      </c>
      <c r="R2296" s="20">
        <f>SUM(E2296/N2296)</f>
        <v>65.214642857142863</v>
      </c>
      <c r="S2296" t="s">
        <v>8325</v>
      </c>
      <c r="T2296" t="s">
        <v>8326</v>
      </c>
    </row>
    <row r="2297" spans="1:20" ht="16.5" customHeight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>(((I2297/60)/60)/24)+DATE(1970,1,1)</f>
        <v>41300.954351851848</v>
      </c>
      <c r="K2297">
        <v>1356648856</v>
      </c>
      <c r="L2297" s="14">
        <f>(((K2297/60)/60)/24)+DATE(1970,1,1)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>SUM(E2297/D2297)*100</f>
        <v>125.25</v>
      </c>
      <c r="R2297" s="20">
        <f>SUM(E2297/N2297)</f>
        <v>44.205882352941174</v>
      </c>
      <c r="S2297" t="s">
        <v>8325</v>
      </c>
      <c r="T2297" t="s">
        <v>8326</v>
      </c>
    </row>
    <row r="2298" spans="1:20" ht="16.5" customHeight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>(((I2298/60)/60)/24)+DATE(1970,1,1)</f>
        <v>40962.731782407405</v>
      </c>
      <c r="K2298">
        <v>1326994426</v>
      </c>
      <c r="L2298" s="14">
        <f>(((K2298/60)/60)/24)+DATE(1970,1,1)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>SUM(E2298/D2298)*100</f>
        <v>149.07142857142856</v>
      </c>
      <c r="R2298" s="20">
        <f>SUM(E2298/N2298)</f>
        <v>71.965517241379317</v>
      </c>
      <c r="S2298" t="s">
        <v>8325</v>
      </c>
      <c r="T2298" t="s">
        <v>8326</v>
      </c>
    </row>
    <row r="2299" spans="1:20" ht="16.5" customHeight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>(((I2299/60)/60)/24)+DATE(1970,1,1)</f>
        <v>40982.165972222225</v>
      </c>
      <c r="K2299">
        <v>1328749249</v>
      </c>
      <c r="L2299" s="14">
        <f>(((K2299/60)/60)/24)+DATE(1970,1,1)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>SUM(E2299/D2299)*100</f>
        <v>100.6</v>
      </c>
      <c r="R2299" s="20">
        <f>SUM(E2299/N2299)</f>
        <v>52.94736842105263</v>
      </c>
      <c r="S2299" t="s">
        <v>8325</v>
      </c>
      <c r="T2299" t="s">
        <v>8326</v>
      </c>
    </row>
    <row r="2300" spans="1:20" ht="16.5" customHeight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>(((I2300/60)/60)/24)+DATE(1970,1,1)</f>
        <v>41724.798993055556</v>
      </c>
      <c r="K2300">
        <v>1393272633</v>
      </c>
      <c r="L2300" s="14">
        <f>(((K2300/60)/60)/24)+DATE(1970,1,1)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>SUM(E2300/D2300)*100</f>
        <v>105.07333333333332</v>
      </c>
      <c r="R2300" s="20">
        <f>SUM(E2300/N2300)</f>
        <v>109.45138888888889</v>
      </c>
      <c r="S2300" t="s">
        <v>8325</v>
      </c>
      <c r="T2300" t="s">
        <v>8326</v>
      </c>
    </row>
    <row r="2301" spans="1:20" ht="16.5" customHeight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>(((I2301/60)/60)/24)+DATE(1970,1,1)</f>
        <v>40580.032511574071</v>
      </c>
      <c r="K2301">
        <v>1295657209</v>
      </c>
      <c r="L2301" s="14">
        <f>(((K2301/60)/60)/24)+DATE(1970,1,1)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>SUM(E2301/D2301)*100</f>
        <v>350.16666666666663</v>
      </c>
      <c r="R2301" s="20">
        <f>SUM(E2301/N2301)</f>
        <v>75.035714285714292</v>
      </c>
      <c r="S2301" t="s">
        <v>8325</v>
      </c>
      <c r="T2301" t="s">
        <v>8326</v>
      </c>
    </row>
    <row r="2302" spans="1:20" ht="16.5" customHeight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>(((I2302/60)/60)/24)+DATE(1970,1,1)</f>
        <v>41088.727037037039</v>
      </c>
      <c r="K2302">
        <v>1339694816</v>
      </c>
      <c r="L2302" s="14">
        <f>(((K2302/60)/60)/24)+DATE(1970,1,1)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>SUM(E2302/D2302)*100</f>
        <v>101.25</v>
      </c>
      <c r="R2302" s="20">
        <f>SUM(E2302/N2302)</f>
        <v>115.71428571428571</v>
      </c>
      <c r="S2302" t="s">
        <v>8325</v>
      </c>
      <c r="T2302" t="s">
        <v>8326</v>
      </c>
    </row>
    <row r="2303" spans="1:20" ht="16.5" customHeight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>(((I2303/60)/60)/24)+DATE(1970,1,1)</f>
        <v>41446.146944444445</v>
      </c>
      <c r="K2303">
        <v>1369193496</v>
      </c>
      <c r="L2303" s="14">
        <f>(((K2303/60)/60)/24)+DATE(1970,1,1)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>SUM(E2303/D2303)*100</f>
        <v>133.6044</v>
      </c>
      <c r="R2303" s="20">
        <f>SUM(E2303/N2303)</f>
        <v>31.659810426540286</v>
      </c>
      <c r="S2303" t="s">
        <v>8325</v>
      </c>
      <c r="T2303" t="s">
        <v>8329</v>
      </c>
    </row>
    <row r="2304" spans="1:20" ht="16.5" customHeight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>(((I2304/60)/60)/24)+DATE(1970,1,1)</f>
        <v>41639.291666666664</v>
      </c>
      <c r="K2304">
        <v>1385585434</v>
      </c>
      <c r="L2304" s="14">
        <f>(((K2304/60)/60)/24)+DATE(1970,1,1)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>SUM(E2304/D2304)*100</f>
        <v>170.65217391304347</v>
      </c>
      <c r="R2304" s="20">
        <f>SUM(E2304/N2304)</f>
        <v>46.176470588235297</v>
      </c>
      <c r="S2304" t="s">
        <v>8325</v>
      </c>
      <c r="T2304" t="s">
        <v>8329</v>
      </c>
    </row>
    <row r="2305" spans="1:20" ht="16.5" customHeight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>(((I2305/60)/60)/24)+DATE(1970,1,1)</f>
        <v>40890.152731481481</v>
      </c>
      <c r="K2305">
        <v>1320287996</v>
      </c>
      <c r="L2305" s="14">
        <f>(((K2305/60)/60)/24)+DATE(1970,1,1)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>SUM(E2305/D2305)*100</f>
        <v>109.35829457364341</v>
      </c>
      <c r="R2305" s="20">
        <f>SUM(E2305/N2305)</f>
        <v>68.481650485436887</v>
      </c>
      <c r="S2305" t="s">
        <v>8325</v>
      </c>
      <c r="T2305" t="s">
        <v>8329</v>
      </c>
    </row>
    <row r="2306" spans="1:20" ht="16.5" customHeight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>(((I2306/60)/60)/24)+DATE(1970,1,1)</f>
        <v>40544.207638888889</v>
      </c>
      <c r="K2306">
        <v>1290281691</v>
      </c>
      <c r="L2306" s="14">
        <f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>SUM(E2306/D2306)*100</f>
        <v>100.70033333333335</v>
      </c>
      <c r="R2306" s="20">
        <f>SUM(E2306/N2306)</f>
        <v>53.469203539823013</v>
      </c>
      <c r="S2306" t="s">
        <v>8325</v>
      </c>
      <c r="T2306" t="s">
        <v>8329</v>
      </c>
    </row>
    <row r="2307" spans="1:20" ht="16.5" customHeight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>(((I2307/60)/60)/24)+DATE(1970,1,1)</f>
        <v>41859.75</v>
      </c>
      <c r="K2307">
        <v>1405356072</v>
      </c>
      <c r="L2307" s="14">
        <f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>SUM(E2307/D2307)*100</f>
        <v>101.22777777777779</v>
      </c>
      <c r="R2307" s="20">
        <f>SUM(E2307/N2307)</f>
        <v>109.10778443113773</v>
      </c>
      <c r="S2307" t="s">
        <v>8325</v>
      </c>
      <c r="T2307" t="s">
        <v>8329</v>
      </c>
    </row>
    <row r="2308" spans="1:20" ht="16.5" customHeight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>(((I2308/60)/60)/24)+DATE(1970,1,1)</f>
        <v>40978.16815972222</v>
      </c>
      <c r="K2308">
        <v>1328760129</v>
      </c>
      <c r="L2308" s="14">
        <f>(((K2308/60)/60)/24)+DATE(1970,1,1)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>SUM(E2308/D2308)*100</f>
        <v>106.75857142857143</v>
      </c>
      <c r="R2308" s="20">
        <f>SUM(E2308/N2308)</f>
        <v>51.185616438356163</v>
      </c>
      <c r="S2308" t="s">
        <v>8325</v>
      </c>
      <c r="T2308" t="s">
        <v>8329</v>
      </c>
    </row>
    <row r="2309" spans="1:20" ht="16.5" customHeight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>(((I2309/60)/60)/24)+DATE(1970,1,1)</f>
        <v>41034.802407407406</v>
      </c>
      <c r="K2309">
        <v>1333653333</v>
      </c>
      <c r="L2309" s="14">
        <f>(((K2309/60)/60)/24)+DATE(1970,1,1)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>SUM(E2309/D2309)*100</f>
        <v>106.65777537961894</v>
      </c>
      <c r="R2309" s="20">
        <f>SUM(E2309/N2309)</f>
        <v>27.936800000000002</v>
      </c>
      <c r="S2309" t="s">
        <v>8325</v>
      </c>
      <c r="T2309" t="s">
        <v>8329</v>
      </c>
    </row>
    <row r="2310" spans="1:20" ht="16.5" customHeight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>(((I2310/60)/60)/24)+DATE(1970,1,1)</f>
        <v>41880.041666666664</v>
      </c>
      <c r="K2310">
        <v>1406847996</v>
      </c>
      <c r="L2310" s="14">
        <f>(((K2310/60)/60)/24)+DATE(1970,1,1)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>SUM(E2310/D2310)*100</f>
        <v>101.30622</v>
      </c>
      <c r="R2310" s="20">
        <f>SUM(E2310/N2310)</f>
        <v>82.496921824104234</v>
      </c>
      <c r="S2310" t="s">
        <v>8325</v>
      </c>
      <c r="T2310" t="s">
        <v>8329</v>
      </c>
    </row>
    <row r="2311" spans="1:20" ht="16.5" customHeight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>(((I2311/60)/60)/24)+DATE(1970,1,1)</f>
        <v>41342.987696759257</v>
      </c>
      <c r="K2311">
        <v>1359848537</v>
      </c>
      <c r="L2311" s="14">
        <f>(((K2311/60)/60)/24)+DATE(1970,1,1)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>SUM(E2311/D2311)*100</f>
        <v>106.67450000000001</v>
      </c>
      <c r="R2311" s="20">
        <f>SUM(E2311/N2311)</f>
        <v>59.817476635514019</v>
      </c>
      <c r="S2311" t="s">
        <v>8325</v>
      </c>
      <c r="T2311" t="s">
        <v>8329</v>
      </c>
    </row>
    <row r="2312" spans="1:20" ht="16.5" customHeight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>(((I2312/60)/60)/24)+DATE(1970,1,1)</f>
        <v>41354.752488425926</v>
      </c>
      <c r="K2312">
        <v>1361300615</v>
      </c>
      <c r="L2312" s="14">
        <f>(((K2312/60)/60)/24)+DATE(1970,1,1)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>SUM(E2312/D2312)*100</f>
        <v>428.83978378378379</v>
      </c>
      <c r="R2312" s="20">
        <f>SUM(E2312/N2312)</f>
        <v>64.816470588235291</v>
      </c>
      <c r="S2312" t="s">
        <v>8325</v>
      </c>
      <c r="T2312" t="s">
        <v>8329</v>
      </c>
    </row>
    <row r="2313" spans="1:20" ht="16.5" customHeight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>(((I2313/60)/60)/24)+DATE(1970,1,1)</f>
        <v>41766.004502314812</v>
      </c>
      <c r="K2313">
        <v>1396829189</v>
      </c>
      <c r="L2313" s="14">
        <f>(((K2313/60)/60)/24)+DATE(1970,1,1)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>SUM(E2313/D2313)*100</f>
        <v>104.11111111111111</v>
      </c>
      <c r="R2313" s="20">
        <f>SUM(E2313/N2313)</f>
        <v>90.09615384615384</v>
      </c>
      <c r="S2313" t="s">
        <v>8325</v>
      </c>
      <c r="T2313" t="s">
        <v>8329</v>
      </c>
    </row>
    <row r="2314" spans="1:20" ht="16.5" customHeight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>(((I2314/60)/60)/24)+DATE(1970,1,1)</f>
        <v>41747.958333333336</v>
      </c>
      <c r="K2314">
        <v>1395155478</v>
      </c>
      <c r="L2314" s="14">
        <f>(((K2314/60)/60)/24)+DATE(1970,1,1)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>SUM(E2314/D2314)*100</f>
        <v>107.86666666666666</v>
      </c>
      <c r="R2314" s="20">
        <f>SUM(E2314/N2314)</f>
        <v>40.962025316455694</v>
      </c>
      <c r="S2314" t="s">
        <v>8325</v>
      </c>
      <c r="T2314" t="s">
        <v>8329</v>
      </c>
    </row>
    <row r="2315" spans="1:20" ht="16.5" customHeight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>(((I2315/60)/60)/24)+DATE(1970,1,1)</f>
        <v>41032.958634259259</v>
      </c>
      <c r="K2315">
        <v>1333494026</v>
      </c>
      <c r="L2315" s="14">
        <f>(((K2315/60)/60)/24)+DATE(1970,1,1)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>SUM(E2315/D2315)*100</f>
        <v>175.84040000000002</v>
      </c>
      <c r="R2315" s="20">
        <f>SUM(E2315/N2315)</f>
        <v>56.000127388535034</v>
      </c>
      <c r="S2315" t="s">
        <v>8325</v>
      </c>
      <c r="T2315" t="s">
        <v>8329</v>
      </c>
    </row>
    <row r="2316" spans="1:20" ht="16.5" customHeight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>(((I2316/60)/60)/24)+DATE(1970,1,1)</f>
        <v>41067.551585648151</v>
      </c>
      <c r="K2316">
        <v>1336482857</v>
      </c>
      <c r="L2316" s="14">
        <f>(((K2316/60)/60)/24)+DATE(1970,1,1)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>SUM(E2316/D2316)*100</f>
        <v>156.97</v>
      </c>
      <c r="R2316" s="20">
        <f>SUM(E2316/N2316)</f>
        <v>37.672800000000002</v>
      </c>
      <c r="S2316" t="s">
        <v>8325</v>
      </c>
      <c r="T2316" t="s">
        <v>8329</v>
      </c>
    </row>
    <row r="2317" spans="1:20" ht="16.5" customHeight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>(((I2317/60)/60)/24)+DATE(1970,1,1)</f>
        <v>41034.72619212963</v>
      </c>
      <c r="K2317">
        <v>1333646743</v>
      </c>
      <c r="L2317" s="14">
        <f>(((K2317/60)/60)/24)+DATE(1970,1,1)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>SUM(E2317/D2317)*100</f>
        <v>102.60000000000001</v>
      </c>
      <c r="R2317" s="20">
        <f>SUM(E2317/N2317)</f>
        <v>40.078125</v>
      </c>
      <c r="S2317" t="s">
        <v>8325</v>
      </c>
      <c r="T2317" t="s">
        <v>8329</v>
      </c>
    </row>
    <row r="2318" spans="1:20" ht="16.5" customHeight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>(((I2318/60)/60)/24)+DATE(1970,1,1)</f>
        <v>40156.76666666667</v>
      </c>
      <c r="K2318">
        <v>1253726650</v>
      </c>
      <c r="L2318" s="14">
        <f>(((K2318/60)/60)/24)+DATE(1970,1,1)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>SUM(E2318/D2318)*100</f>
        <v>104.04266666666666</v>
      </c>
      <c r="R2318" s="20">
        <f>SUM(E2318/N2318)</f>
        <v>78.031999999999996</v>
      </c>
      <c r="S2318" t="s">
        <v>8325</v>
      </c>
      <c r="T2318" t="s">
        <v>8329</v>
      </c>
    </row>
    <row r="2319" spans="1:20" ht="16.5" customHeight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>(((I2319/60)/60)/24)+DATE(1970,1,1)</f>
        <v>40224.208333333336</v>
      </c>
      <c r="K2319">
        <v>1263474049</v>
      </c>
      <c r="L2319" s="14">
        <f>(((K2319/60)/60)/24)+DATE(1970,1,1)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>SUM(E2319/D2319)*100</f>
        <v>104</v>
      </c>
      <c r="R2319" s="20">
        <f>SUM(E2319/N2319)</f>
        <v>18.90909090909091</v>
      </c>
      <c r="S2319" t="s">
        <v>8325</v>
      </c>
      <c r="T2319" t="s">
        <v>8329</v>
      </c>
    </row>
    <row r="2320" spans="1:20" ht="16.5" customHeight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>(((I2320/60)/60)/24)+DATE(1970,1,1)</f>
        <v>40082.165972222225</v>
      </c>
      <c r="K2320">
        <v>1251214014</v>
      </c>
      <c r="L2320" s="14">
        <f>(((K2320/60)/60)/24)+DATE(1970,1,1)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>SUM(E2320/D2320)*100</f>
        <v>121.05999999999999</v>
      </c>
      <c r="R2320" s="20">
        <f>SUM(E2320/N2320)</f>
        <v>37.134969325153371</v>
      </c>
      <c r="S2320" t="s">
        <v>8325</v>
      </c>
      <c r="T2320" t="s">
        <v>8329</v>
      </c>
    </row>
    <row r="2321" spans="1:20" ht="16.5" customHeight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>(((I2321/60)/60)/24)+DATE(1970,1,1)</f>
        <v>41623.082002314812</v>
      </c>
      <c r="K2321">
        <v>1384480685</v>
      </c>
      <c r="L2321" s="14">
        <f>(((K2321/60)/60)/24)+DATE(1970,1,1)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>SUM(E2321/D2321)*100</f>
        <v>107.69999999999999</v>
      </c>
      <c r="R2321" s="20">
        <f>SUM(E2321/N2321)</f>
        <v>41.961038961038959</v>
      </c>
      <c r="S2321" t="s">
        <v>8325</v>
      </c>
      <c r="T2321" t="s">
        <v>8329</v>
      </c>
    </row>
    <row r="2322" spans="1:20" ht="16.5" customHeight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>(((I2322/60)/60)/24)+DATE(1970,1,1)</f>
        <v>41731.775462962964</v>
      </c>
      <c r="K2322">
        <v>1393443400</v>
      </c>
      <c r="L2322" s="14">
        <f>(((K2322/60)/60)/24)+DATE(1970,1,1)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>SUM(E2322/D2322)*100</f>
        <v>108.66</v>
      </c>
      <c r="R2322" s="20">
        <f>SUM(E2322/N2322)</f>
        <v>61.044943820224717</v>
      </c>
      <c r="S2322" t="s">
        <v>8325</v>
      </c>
      <c r="T2322" t="s">
        <v>8329</v>
      </c>
    </row>
    <row r="2323" spans="1:20" ht="16.5" customHeight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>(((I2323/60)/60)/24)+DATE(1970,1,1)</f>
        <v>42829.21876157407</v>
      </c>
      <c r="K2323">
        <v>1488694501</v>
      </c>
      <c r="L2323" s="14">
        <f>(((K2323/60)/60)/24)+DATE(1970,1,1)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>SUM(E2323/D2323)*100</f>
        <v>39.120962394619681</v>
      </c>
      <c r="R2323" s="20">
        <f>SUM(E2323/N2323)</f>
        <v>64.53125</v>
      </c>
      <c r="S2323" t="s">
        <v>8336</v>
      </c>
      <c r="T2323" t="s">
        <v>8352</v>
      </c>
    </row>
    <row r="2324" spans="1:20" ht="16.5" customHeight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>(((I2324/60)/60)/24)+DATE(1970,1,1)</f>
        <v>42834.853807870371</v>
      </c>
      <c r="K2324">
        <v>1489181369</v>
      </c>
      <c r="L2324" s="14">
        <f>(((K2324/60)/60)/24)+DATE(1970,1,1)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>SUM(E2324/D2324)*100</f>
        <v>3.1481481481481479</v>
      </c>
      <c r="R2324" s="20">
        <f>SUM(E2324/N2324)</f>
        <v>21.25</v>
      </c>
      <c r="S2324" t="s">
        <v>8336</v>
      </c>
      <c r="T2324" t="s">
        <v>8352</v>
      </c>
    </row>
    <row r="2325" spans="1:20" ht="16.5" customHeight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>(((I2325/60)/60)/24)+DATE(1970,1,1)</f>
        <v>42814.755173611105</v>
      </c>
      <c r="K2325">
        <v>1489428447</v>
      </c>
      <c r="L2325" s="14">
        <f>(((K2325/60)/60)/24)+DATE(1970,1,1)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>SUM(E2325/D2325)*100</f>
        <v>48</v>
      </c>
      <c r="R2325" s="20">
        <f>SUM(E2325/N2325)</f>
        <v>30</v>
      </c>
      <c r="S2325" t="s">
        <v>8336</v>
      </c>
      <c r="T2325" t="s">
        <v>8352</v>
      </c>
    </row>
    <row r="2326" spans="1:20" ht="16.5" customHeight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>(((I2326/60)/60)/24)+DATE(1970,1,1)</f>
        <v>42820.843576388885</v>
      </c>
      <c r="K2326">
        <v>1487970885</v>
      </c>
      <c r="L2326" s="14">
        <f>(((K2326/60)/60)/24)+DATE(1970,1,1)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>SUM(E2326/D2326)*100</f>
        <v>20.733333333333334</v>
      </c>
      <c r="R2326" s="20">
        <f>SUM(E2326/N2326)</f>
        <v>25.491803278688526</v>
      </c>
      <c r="S2326" t="s">
        <v>8336</v>
      </c>
      <c r="T2326" t="s">
        <v>8352</v>
      </c>
    </row>
    <row r="2327" spans="1:20" ht="16.5" customHeight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>(((I2327/60)/60)/24)+DATE(1970,1,1)</f>
        <v>42823.980682870373</v>
      </c>
      <c r="K2327">
        <v>1488241931</v>
      </c>
      <c r="L2327" s="14">
        <f>(((K2327/60)/60)/24)+DATE(1970,1,1)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>SUM(E2327/D2327)*100</f>
        <v>8</v>
      </c>
      <c r="R2327" s="20">
        <f>SUM(E2327/N2327)</f>
        <v>11.428571428571429</v>
      </c>
      <c r="S2327" t="s">
        <v>8336</v>
      </c>
      <c r="T2327" t="s">
        <v>8352</v>
      </c>
    </row>
    <row r="2328" spans="1:20" ht="16.5" customHeight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>(((I2328/60)/60)/24)+DATE(1970,1,1)</f>
        <v>42855.708333333328</v>
      </c>
      <c r="K2328">
        <v>1489106948</v>
      </c>
      <c r="L2328" s="14">
        <f>(((K2328/60)/60)/24)+DATE(1970,1,1)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>SUM(E2328/D2328)*100</f>
        <v>0.72</v>
      </c>
      <c r="R2328" s="20">
        <f>SUM(E2328/N2328)</f>
        <v>108</v>
      </c>
      <c r="S2328" t="s">
        <v>8336</v>
      </c>
      <c r="T2328" t="s">
        <v>8352</v>
      </c>
    </row>
    <row r="2329" spans="1:20" ht="16.5" customHeight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>(((I2329/60)/60)/24)+DATE(1970,1,1)</f>
        <v>41877.917129629634</v>
      </c>
      <c r="K2329">
        <v>1406066440</v>
      </c>
      <c r="L2329" s="14">
        <f>(((K2329/60)/60)/24)+DATE(1970,1,1)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>SUM(E2329/D2329)*100</f>
        <v>526.09431428571429</v>
      </c>
      <c r="R2329" s="20">
        <f>SUM(E2329/N2329)</f>
        <v>54.883162444113267</v>
      </c>
      <c r="S2329" t="s">
        <v>8336</v>
      </c>
      <c r="T2329" t="s">
        <v>8352</v>
      </c>
    </row>
    <row r="2330" spans="1:20" ht="16.5" customHeight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>(((I2330/60)/60)/24)+DATE(1970,1,1)</f>
        <v>42169.781678240746</v>
      </c>
      <c r="K2330">
        <v>1431715537</v>
      </c>
      <c r="L2330" s="14">
        <f>(((K2330/60)/60)/24)+DATE(1970,1,1)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>SUM(E2330/D2330)*100</f>
        <v>254.45000000000002</v>
      </c>
      <c r="R2330" s="20">
        <f>SUM(E2330/N2330)</f>
        <v>47.383612662942269</v>
      </c>
      <c r="S2330" t="s">
        <v>8336</v>
      </c>
      <c r="T2330" t="s">
        <v>8352</v>
      </c>
    </row>
    <row r="2331" spans="1:20" ht="16.5" customHeight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>(((I2331/60)/60)/24)+DATE(1970,1,1)</f>
        <v>41837.624374999999</v>
      </c>
      <c r="K2331">
        <v>1403017146</v>
      </c>
      <c r="L2331" s="14">
        <f>(((K2331/60)/60)/24)+DATE(1970,1,1)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>SUM(E2331/D2331)*100</f>
        <v>105.91999999999999</v>
      </c>
      <c r="R2331" s="20">
        <f>SUM(E2331/N2331)</f>
        <v>211.84</v>
      </c>
      <c r="S2331" t="s">
        <v>8336</v>
      </c>
      <c r="T2331" t="s">
        <v>8352</v>
      </c>
    </row>
    <row r="2332" spans="1:20" ht="16.5" customHeight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>(((I2332/60)/60)/24)+DATE(1970,1,1)</f>
        <v>42363</v>
      </c>
      <c r="K2332">
        <v>1448400943</v>
      </c>
      <c r="L2332" s="14">
        <f>(((K2332/60)/60)/24)+DATE(1970,1,1)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>SUM(E2332/D2332)*100</f>
        <v>102.42285714285715</v>
      </c>
      <c r="R2332" s="20">
        <f>SUM(E2332/N2332)</f>
        <v>219.92638036809817</v>
      </c>
      <c r="S2332" t="s">
        <v>8336</v>
      </c>
      <c r="T2332" t="s">
        <v>8352</v>
      </c>
    </row>
    <row r="2333" spans="1:20" ht="16.5" customHeight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>(((I2333/60)/60)/24)+DATE(1970,1,1)</f>
        <v>41869.005671296298</v>
      </c>
      <c r="K2333">
        <v>1405728490</v>
      </c>
      <c r="L2333" s="14">
        <f>(((K2333/60)/60)/24)+DATE(1970,1,1)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>SUM(E2333/D2333)*100</f>
        <v>144.31375</v>
      </c>
      <c r="R2333" s="20">
        <f>SUM(E2333/N2333)</f>
        <v>40.795406360424032</v>
      </c>
      <c r="S2333" t="s">
        <v>8336</v>
      </c>
      <c r="T2333" t="s">
        <v>8352</v>
      </c>
    </row>
    <row r="2334" spans="1:20" ht="16.5" customHeight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>(((I2334/60)/60)/24)+DATE(1970,1,1)</f>
        <v>42041.628136574072</v>
      </c>
      <c r="K2334">
        <v>1420643071</v>
      </c>
      <c r="L2334" s="14">
        <f>(((K2334/60)/60)/24)+DATE(1970,1,1)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>SUM(E2334/D2334)*100</f>
        <v>106.30800000000001</v>
      </c>
      <c r="R2334" s="20">
        <f>SUM(E2334/N2334)</f>
        <v>75.502840909090907</v>
      </c>
      <c r="S2334" t="s">
        <v>8336</v>
      </c>
      <c r="T2334" t="s">
        <v>8352</v>
      </c>
    </row>
    <row r="2335" spans="1:20" ht="16.5" customHeight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>(((I2335/60)/60)/24)+DATE(1970,1,1)</f>
        <v>41788.743055555555</v>
      </c>
      <c r="K2335">
        <v>1399563390</v>
      </c>
      <c r="L2335" s="14">
        <f>(((K2335/60)/60)/24)+DATE(1970,1,1)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>SUM(E2335/D2335)*100</f>
        <v>212.16666666666666</v>
      </c>
      <c r="R2335" s="20">
        <f>SUM(E2335/N2335)</f>
        <v>13.542553191489361</v>
      </c>
      <c r="S2335" t="s">
        <v>8336</v>
      </c>
      <c r="T2335" t="s">
        <v>8352</v>
      </c>
    </row>
    <row r="2336" spans="1:20" ht="16.5" customHeight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>(((I2336/60)/60)/24)+DATE(1970,1,1)</f>
        <v>41948.731944444444</v>
      </c>
      <c r="K2336">
        <v>1412611498</v>
      </c>
      <c r="L2336" s="14">
        <f>(((K2336/60)/60)/24)+DATE(1970,1,1)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>SUM(E2336/D2336)*100</f>
        <v>101.95</v>
      </c>
      <c r="R2336" s="20">
        <f>SUM(E2336/N2336)</f>
        <v>60.865671641791046</v>
      </c>
      <c r="S2336" t="s">
        <v>8336</v>
      </c>
      <c r="T2336" t="s">
        <v>8352</v>
      </c>
    </row>
    <row r="2337" spans="1:20" ht="16.5" customHeight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>(((I2337/60)/60)/24)+DATE(1970,1,1)</f>
        <v>41801.572256944448</v>
      </c>
      <c r="K2337">
        <v>1399902243</v>
      </c>
      <c r="L2337" s="14">
        <f>(((K2337/60)/60)/24)+DATE(1970,1,1)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>SUM(E2337/D2337)*100</f>
        <v>102.27200000000001</v>
      </c>
      <c r="R2337" s="20">
        <f>SUM(E2337/N2337)</f>
        <v>115.69230769230769</v>
      </c>
      <c r="S2337" t="s">
        <v>8336</v>
      </c>
      <c r="T2337" t="s">
        <v>8352</v>
      </c>
    </row>
    <row r="2338" spans="1:20" ht="16.5" customHeight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>(((I2338/60)/60)/24)+DATE(1970,1,1)</f>
        <v>41706.924710648149</v>
      </c>
      <c r="K2338">
        <v>1390860695</v>
      </c>
      <c r="L2338" s="14">
        <f>(((K2338/60)/60)/24)+DATE(1970,1,1)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>SUM(E2338/D2338)*100</f>
        <v>520.73254999999995</v>
      </c>
      <c r="R2338" s="20">
        <f>SUM(E2338/N2338)</f>
        <v>48.104623556581984</v>
      </c>
      <c r="S2338" t="s">
        <v>8336</v>
      </c>
      <c r="T2338" t="s">
        <v>8352</v>
      </c>
    </row>
    <row r="2339" spans="1:20" ht="16.5" customHeight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>(((I2339/60)/60)/24)+DATE(1970,1,1)</f>
        <v>41816.640543981484</v>
      </c>
      <c r="K2339">
        <v>1401204143</v>
      </c>
      <c r="L2339" s="14">
        <f>(((K2339/60)/60)/24)+DATE(1970,1,1)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>SUM(E2339/D2339)*100</f>
        <v>110.65833333333333</v>
      </c>
      <c r="R2339" s="20">
        <f>SUM(E2339/N2339)</f>
        <v>74.184357541899445</v>
      </c>
      <c r="S2339" t="s">
        <v>8336</v>
      </c>
      <c r="T2339" t="s">
        <v>8352</v>
      </c>
    </row>
    <row r="2340" spans="1:20" ht="16.5" customHeight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>(((I2340/60)/60)/24)+DATE(1970,1,1)</f>
        <v>41819.896805555552</v>
      </c>
      <c r="K2340">
        <v>1401485484</v>
      </c>
      <c r="L2340" s="14">
        <f>(((K2340/60)/60)/24)+DATE(1970,1,1)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>SUM(E2340/D2340)*100</f>
        <v>101.14333333333335</v>
      </c>
      <c r="R2340" s="20">
        <f>SUM(E2340/N2340)</f>
        <v>123.34552845528455</v>
      </c>
      <c r="S2340" t="s">
        <v>8336</v>
      </c>
      <c r="T2340" t="s">
        <v>8352</v>
      </c>
    </row>
    <row r="2341" spans="1:20" ht="16.5" customHeight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>(((I2341/60)/60)/24)+DATE(1970,1,1)</f>
        <v>42723.332638888889</v>
      </c>
      <c r="K2341">
        <v>1479496309</v>
      </c>
      <c r="L2341" s="14">
        <f>(((K2341/60)/60)/24)+DATE(1970,1,1)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>SUM(E2341/D2341)*100</f>
        <v>294.20799999999997</v>
      </c>
      <c r="R2341" s="20">
        <f>SUM(E2341/N2341)</f>
        <v>66.623188405797094</v>
      </c>
      <c r="S2341" t="s">
        <v>8336</v>
      </c>
      <c r="T2341" t="s">
        <v>8352</v>
      </c>
    </row>
    <row r="2342" spans="1:20" ht="16.5" customHeight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>(((I2342/60)/60)/24)+DATE(1970,1,1)</f>
        <v>42673.642800925925</v>
      </c>
      <c r="K2342">
        <v>1475249138</v>
      </c>
      <c r="L2342" s="14">
        <f>(((K2342/60)/60)/24)+DATE(1970,1,1)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>SUM(E2342/D2342)*100</f>
        <v>105.77749999999999</v>
      </c>
      <c r="R2342" s="20">
        <f>SUM(E2342/N2342)</f>
        <v>104.99007444168734</v>
      </c>
      <c r="S2342" t="s">
        <v>8336</v>
      </c>
      <c r="T2342" t="s">
        <v>8352</v>
      </c>
    </row>
    <row r="2343" spans="1:20" ht="16.5" customHeight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>(((I2343/60)/60)/24)+DATE(1970,1,1)</f>
        <v>42197.813703703709</v>
      </c>
      <c r="K2343">
        <v>1434137504</v>
      </c>
      <c r="L2343" s="14">
        <f>(((K2343/60)/60)/24)+DATE(1970,1,1)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>SUM(E2343/D2343)*100</f>
        <v>0</v>
      </c>
      <c r="R2343" s="20" t="e">
        <f>SUM(E2343/N2343)</f>
        <v>#DIV/0!</v>
      </c>
      <c r="S2343" t="s">
        <v>8319</v>
      </c>
      <c r="T2343" t="s">
        <v>8320</v>
      </c>
    </row>
    <row r="2344" spans="1:20" ht="16.5" customHeight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>(((I2344/60)/60)/24)+DATE(1970,1,1)</f>
        <v>41918.208333333336</v>
      </c>
      <c r="K2344">
        <v>1410799870</v>
      </c>
      <c r="L2344" s="14">
        <f>(((K2344/60)/60)/24)+DATE(1970,1,1)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>SUM(E2344/D2344)*100</f>
        <v>0</v>
      </c>
      <c r="R2344" s="20" t="e">
        <f>SUM(E2344/N2344)</f>
        <v>#DIV/0!</v>
      </c>
      <c r="S2344" t="s">
        <v>8319</v>
      </c>
      <c r="T2344" t="s">
        <v>8320</v>
      </c>
    </row>
    <row r="2345" spans="1:20" ht="16.5" customHeight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>(((I2345/60)/60)/24)+DATE(1970,1,1)</f>
        <v>42377.82430555555</v>
      </c>
      <c r="K2345">
        <v>1447962505</v>
      </c>
      <c r="L2345" s="14">
        <f>(((K2345/60)/60)/24)+DATE(1970,1,1)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>SUM(E2345/D2345)*100</f>
        <v>3</v>
      </c>
      <c r="R2345" s="20">
        <f>SUM(E2345/N2345)</f>
        <v>300</v>
      </c>
      <c r="S2345" t="s">
        <v>8319</v>
      </c>
      <c r="T2345" t="s">
        <v>8320</v>
      </c>
    </row>
    <row r="2346" spans="1:20" ht="16.5" customHeight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>(((I2346/60)/60)/24)+DATE(1970,1,1)</f>
        <v>42545.727650462963</v>
      </c>
      <c r="K2346">
        <v>1464197269</v>
      </c>
      <c r="L2346" s="14">
        <f>(((K2346/60)/60)/24)+DATE(1970,1,1)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>SUM(E2346/D2346)*100</f>
        <v>0.1</v>
      </c>
      <c r="R2346" s="20">
        <f>SUM(E2346/N2346)</f>
        <v>1</v>
      </c>
      <c r="S2346" t="s">
        <v>8319</v>
      </c>
      <c r="T2346" t="s">
        <v>8320</v>
      </c>
    </row>
    <row r="2347" spans="1:20" ht="16.5" customHeight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>(((I2347/60)/60)/24)+DATE(1970,1,1)</f>
        <v>42094.985416666663</v>
      </c>
      <c r="K2347">
        <v>1424822556</v>
      </c>
      <c r="L2347" s="14">
        <f>(((K2347/60)/60)/24)+DATE(1970,1,1)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>SUM(E2347/D2347)*100</f>
        <v>0</v>
      </c>
      <c r="R2347" s="20" t="e">
        <f>SUM(E2347/N2347)</f>
        <v>#DIV/0!</v>
      </c>
      <c r="S2347" t="s">
        <v>8319</v>
      </c>
      <c r="T2347" t="s">
        <v>8320</v>
      </c>
    </row>
    <row r="2348" spans="1:20" ht="16.5" customHeight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>(((I2348/60)/60)/24)+DATE(1970,1,1)</f>
        <v>42660.79896990741</v>
      </c>
      <c r="K2348">
        <v>1472843431</v>
      </c>
      <c r="L2348" s="14">
        <f>(((K2348/60)/60)/24)+DATE(1970,1,1)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>SUM(E2348/D2348)*100</f>
        <v>6.5000000000000002E-2</v>
      </c>
      <c r="R2348" s="20">
        <f>SUM(E2348/N2348)</f>
        <v>13</v>
      </c>
      <c r="S2348" t="s">
        <v>8319</v>
      </c>
      <c r="T2348" t="s">
        <v>8320</v>
      </c>
    </row>
    <row r="2349" spans="1:20" ht="16.5" customHeight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>(((I2349/60)/60)/24)+DATE(1970,1,1)</f>
        <v>42607.607361111113</v>
      </c>
      <c r="K2349">
        <v>1469543676</v>
      </c>
      <c r="L2349" s="14">
        <f>(((K2349/60)/60)/24)+DATE(1970,1,1)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>SUM(E2349/D2349)*100</f>
        <v>1.5</v>
      </c>
      <c r="R2349" s="20">
        <f>SUM(E2349/N2349)</f>
        <v>15</v>
      </c>
      <c r="S2349" t="s">
        <v>8319</v>
      </c>
      <c r="T2349" t="s">
        <v>8320</v>
      </c>
    </row>
    <row r="2350" spans="1:20" ht="16.5" customHeight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>(((I2350/60)/60)/24)+DATE(1970,1,1)</f>
        <v>42420.932152777779</v>
      </c>
      <c r="K2350">
        <v>1450822938</v>
      </c>
      <c r="L2350" s="14">
        <f>(((K2350/60)/60)/24)+DATE(1970,1,1)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>SUM(E2350/D2350)*100</f>
        <v>0.38571428571428573</v>
      </c>
      <c r="R2350" s="20">
        <f>SUM(E2350/N2350)</f>
        <v>54</v>
      </c>
      <c r="S2350" t="s">
        <v>8319</v>
      </c>
      <c r="T2350" t="s">
        <v>8320</v>
      </c>
    </row>
    <row r="2351" spans="1:20" ht="16.5" customHeight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>(((I2351/60)/60)/24)+DATE(1970,1,1)</f>
        <v>42227.775787037041</v>
      </c>
      <c r="K2351">
        <v>1436812628</v>
      </c>
      <c r="L2351" s="14">
        <f>(((K2351/60)/60)/24)+DATE(1970,1,1)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>SUM(E2351/D2351)*100</f>
        <v>0</v>
      </c>
      <c r="R2351" s="20" t="e">
        <f>SUM(E2351/N2351)</f>
        <v>#DIV/0!</v>
      </c>
      <c r="S2351" t="s">
        <v>8319</v>
      </c>
      <c r="T2351" t="s">
        <v>8320</v>
      </c>
    </row>
    <row r="2352" spans="1:20" ht="16.5" customHeight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>(((I2352/60)/60)/24)+DATE(1970,1,1)</f>
        <v>42738.842245370368</v>
      </c>
      <c r="K2352">
        <v>1480882370</v>
      </c>
      <c r="L2352" s="14">
        <f>(((K2352/60)/60)/24)+DATE(1970,1,1)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>SUM(E2352/D2352)*100</f>
        <v>0</v>
      </c>
      <c r="R2352" s="20" t="e">
        <f>SUM(E2352/N2352)</f>
        <v>#DIV/0!</v>
      </c>
      <c r="S2352" t="s">
        <v>8319</v>
      </c>
      <c r="T2352" t="s">
        <v>8320</v>
      </c>
    </row>
    <row r="2353" spans="1:20" ht="16.5" customHeight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>(((I2353/60)/60)/24)+DATE(1970,1,1)</f>
        <v>42124.101145833338</v>
      </c>
      <c r="K2353">
        <v>1427768739</v>
      </c>
      <c r="L2353" s="14">
        <f>(((K2353/60)/60)/24)+DATE(1970,1,1)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>SUM(E2353/D2353)*100</f>
        <v>0.5714285714285714</v>
      </c>
      <c r="R2353" s="20">
        <f>SUM(E2353/N2353)</f>
        <v>15.428571428571429</v>
      </c>
      <c r="S2353" t="s">
        <v>8319</v>
      </c>
      <c r="T2353" t="s">
        <v>8320</v>
      </c>
    </row>
    <row r="2354" spans="1:20" ht="16.5" customHeight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>(((I2354/60)/60)/24)+DATE(1970,1,1)</f>
        <v>42161.633703703701</v>
      </c>
      <c r="K2354">
        <v>1428419552</v>
      </c>
      <c r="L2354" s="14">
        <f>(((K2354/60)/60)/24)+DATE(1970,1,1)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>SUM(E2354/D2354)*100</f>
        <v>0</v>
      </c>
      <c r="R2354" s="20" t="e">
        <f>SUM(E2354/N2354)</f>
        <v>#DIV/0!</v>
      </c>
      <c r="S2354" t="s">
        <v>8319</v>
      </c>
      <c r="T2354" t="s">
        <v>8320</v>
      </c>
    </row>
    <row r="2355" spans="1:20" ht="16.5" customHeight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>(((I2355/60)/60)/24)+DATE(1970,1,1)</f>
        <v>42115.676180555558</v>
      </c>
      <c r="K2355">
        <v>1428596022</v>
      </c>
      <c r="L2355" s="14">
        <f>(((K2355/60)/60)/24)+DATE(1970,1,1)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>SUM(E2355/D2355)*100</f>
        <v>0</v>
      </c>
      <c r="R2355" s="20" t="e">
        <f>SUM(E2355/N2355)</f>
        <v>#DIV/0!</v>
      </c>
      <c r="S2355" t="s">
        <v>8319</v>
      </c>
      <c r="T2355" t="s">
        <v>8320</v>
      </c>
    </row>
    <row r="2356" spans="1:20" ht="16.5" customHeight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>(((I2356/60)/60)/24)+DATE(1970,1,1)</f>
        <v>42014.722916666666</v>
      </c>
      <c r="K2356">
        <v>1415726460</v>
      </c>
      <c r="L2356" s="14">
        <f>(((K2356/60)/60)/24)+DATE(1970,1,1)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>SUM(E2356/D2356)*100</f>
        <v>7.1428571428571425E-2</v>
      </c>
      <c r="R2356" s="20">
        <f>SUM(E2356/N2356)</f>
        <v>25</v>
      </c>
      <c r="S2356" t="s">
        <v>8319</v>
      </c>
      <c r="T2356" t="s">
        <v>8320</v>
      </c>
    </row>
    <row r="2357" spans="1:20" ht="16.5" customHeight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>(((I2357/60)/60)/24)+DATE(1970,1,1)</f>
        <v>42126.918240740735</v>
      </c>
      <c r="K2357">
        <v>1428012136</v>
      </c>
      <c r="L2357" s="14">
        <f>(((K2357/60)/60)/24)+DATE(1970,1,1)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>SUM(E2357/D2357)*100</f>
        <v>0.6875</v>
      </c>
      <c r="R2357" s="20">
        <f>SUM(E2357/N2357)</f>
        <v>27.5</v>
      </c>
      <c r="S2357" t="s">
        <v>8319</v>
      </c>
      <c r="T2357" t="s">
        <v>8320</v>
      </c>
    </row>
    <row r="2358" spans="1:20" ht="16.5" customHeight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>(((I2358/60)/60)/24)+DATE(1970,1,1)</f>
        <v>42160.78361111111</v>
      </c>
      <c r="K2358">
        <v>1430938104</v>
      </c>
      <c r="L2358" s="14">
        <f>(((K2358/60)/60)/24)+DATE(1970,1,1)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>SUM(E2358/D2358)*100</f>
        <v>0</v>
      </c>
      <c r="R2358" s="20" t="e">
        <f>SUM(E2358/N2358)</f>
        <v>#DIV/0!</v>
      </c>
      <c r="S2358" t="s">
        <v>8319</v>
      </c>
      <c r="T2358" t="s">
        <v>8320</v>
      </c>
    </row>
    <row r="2359" spans="1:20" ht="16.5" customHeight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>(((I2359/60)/60)/24)+DATE(1970,1,1)</f>
        <v>42294.620115740734</v>
      </c>
      <c r="K2359">
        <v>1442501578</v>
      </c>
      <c r="L2359" s="14">
        <f>(((K2359/60)/60)/24)+DATE(1970,1,1)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>SUM(E2359/D2359)*100</f>
        <v>0</v>
      </c>
      <c r="R2359" s="20" t="e">
        <f>SUM(E2359/N2359)</f>
        <v>#DIV/0!</v>
      </c>
      <c r="S2359" t="s">
        <v>8319</v>
      </c>
      <c r="T2359" t="s">
        <v>8320</v>
      </c>
    </row>
    <row r="2360" spans="1:20" ht="16.5" customHeight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>(((I2360/60)/60)/24)+DATE(1970,1,1)</f>
        <v>42035.027083333334</v>
      </c>
      <c r="K2360">
        <v>1417818036</v>
      </c>
      <c r="L2360" s="14">
        <f>(((K2360/60)/60)/24)+DATE(1970,1,1)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>SUM(E2360/D2360)*100</f>
        <v>0</v>
      </c>
      <c r="R2360" s="20" t="e">
        <f>SUM(E2360/N2360)</f>
        <v>#DIV/0!</v>
      </c>
      <c r="S2360" t="s">
        <v>8319</v>
      </c>
      <c r="T2360" t="s">
        <v>8320</v>
      </c>
    </row>
    <row r="2361" spans="1:20" ht="16.5" customHeight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>(((I2361/60)/60)/24)+DATE(1970,1,1)</f>
        <v>42219.649583333332</v>
      </c>
      <c r="K2361">
        <v>1433432124</v>
      </c>
      <c r="L2361" s="14">
        <f>(((K2361/60)/60)/24)+DATE(1970,1,1)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>SUM(E2361/D2361)*100</f>
        <v>14.680000000000001</v>
      </c>
      <c r="R2361" s="20">
        <f>SUM(E2361/N2361)</f>
        <v>367</v>
      </c>
      <c r="S2361" t="s">
        <v>8319</v>
      </c>
      <c r="T2361" t="s">
        <v>8320</v>
      </c>
    </row>
    <row r="2362" spans="1:20" ht="16.5" customHeight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>(((I2362/60)/60)/24)+DATE(1970,1,1)</f>
        <v>42407.70694444445</v>
      </c>
      <c r="K2362">
        <v>1452272280</v>
      </c>
      <c r="L2362" s="14">
        <f>(((K2362/60)/60)/24)+DATE(1970,1,1)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>SUM(E2362/D2362)*100</f>
        <v>0.04</v>
      </c>
      <c r="R2362" s="20">
        <f>SUM(E2362/N2362)</f>
        <v>2</v>
      </c>
      <c r="S2362" t="s">
        <v>8319</v>
      </c>
      <c r="T2362" t="s">
        <v>8320</v>
      </c>
    </row>
    <row r="2363" spans="1:20" ht="16.5" customHeight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>(((I2363/60)/60)/24)+DATE(1970,1,1)</f>
        <v>42490.916666666672</v>
      </c>
      <c r="K2363">
        <v>1459975008</v>
      </c>
      <c r="L2363" s="14">
        <f>(((K2363/60)/60)/24)+DATE(1970,1,1)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>SUM(E2363/D2363)*100</f>
        <v>0</v>
      </c>
      <c r="R2363" s="20" t="e">
        <f>SUM(E2363/N2363)</f>
        <v>#DIV/0!</v>
      </c>
      <c r="S2363" t="s">
        <v>8319</v>
      </c>
      <c r="T2363" t="s">
        <v>8320</v>
      </c>
    </row>
    <row r="2364" spans="1:20" ht="16.5" customHeight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>(((I2364/60)/60)/24)+DATE(1970,1,1)</f>
        <v>41984.688310185185</v>
      </c>
      <c r="K2364">
        <v>1415723470</v>
      </c>
      <c r="L2364" s="14">
        <f>(((K2364/60)/60)/24)+DATE(1970,1,1)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>SUM(E2364/D2364)*100</f>
        <v>28.571428571428569</v>
      </c>
      <c r="R2364" s="20">
        <f>SUM(E2364/N2364)</f>
        <v>60</v>
      </c>
      <c r="S2364" t="s">
        <v>8319</v>
      </c>
      <c r="T2364" t="s">
        <v>8320</v>
      </c>
    </row>
    <row r="2365" spans="1:20" ht="16.5" customHeight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>(((I2365/60)/60)/24)+DATE(1970,1,1)</f>
        <v>42367.011574074073</v>
      </c>
      <c r="K2365">
        <v>1447460200</v>
      </c>
      <c r="L2365" s="14">
        <f>(((K2365/60)/60)/24)+DATE(1970,1,1)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>SUM(E2365/D2365)*100</f>
        <v>0</v>
      </c>
      <c r="R2365" s="20" t="e">
        <f>SUM(E2365/N2365)</f>
        <v>#DIV/0!</v>
      </c>
      <c r="S2365" t="s">
        <v>8319</v>
      </c>
      <c r="T2365" t="s">
        <v>8320</v>
      </c>
    </row>
    <row r="2366" spans="1:20" ht="16.5" customHeight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>(((I2366/60)/60)/24)+DATE(1970,1,1)</f>
        <v>42303.934675925921</v>
      </c>
      <c r="K2366">
        <v>1441146356</v>
      </c>
      <c r="L2366" s="14">
        <f>(((K2366/60)/60)/24)+DATE(1970,1,1)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>SUM(E2366/D2366)*100</f>
        <v>0</v>
      </c>
      <c r="R2366" s="20" t="e">
        <f>SUM(E2366/N2366)</f>
        <v>#DIV/0!</v>
      </c>
      <c r="S2366" t="s">
        <v>8319</v>
      </c>
      <c r="T2366" t="s">
        <v>8320</v>
      </c>
    </row>
    <row r="2367" spans="1:20" ht="16.5" customHeight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>(((I2367/60)/60)/24)+DATE(1970,1,1)</f>
        <v>42386.958333333328</v>
      </c>
      <c r="K2367">
        <v>1449596425</v>
      </c>
      <c r="L2367" s="14">
        <f>(((K2367/60)/60)/24)+DATE(1970,1,1)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>SUM(E2367/D2367)*100</f>
        <v>0</v>
      </c>
      <c r="R2367" s="20" t="e">
        <f>SUM(E2367/N2367)</f>
        <v>#DIV/0!</v>
      </c>
      <c r="S2367" t="s">
        <v>8319</v>
      </c>
      <c r="T2367" t="s">
        <v>8320</v>
      </c>
    </row>
    <row r="2368" spans="1:20" ht="16.5" customHeight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>(((I2368/60)/60)/24)+DATE(1970,1,1)</f>
        <v>42298.531631944439</v>
      </c>
      <c r="K2368">
        <v>1442839533</v>
      </c>
      <c r="L2368" s="14">
        <f>(((K2368/60)/60)/24)+DATE(1970,1,1)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>SUM(E2368/D2368)*100</f>
        <v>10.52</v>
      </c>
      <c r="R2368" s="20">
        <f>SUM(E2368/N2368)</f>
        <v>97.407407407407405</v>
      </c>
      <c r="S2368" t="s">
        <v>8319</v>
      </c>
      <c r="T2368" t="s">
        <v>8320</v>
      </c>
    </row>
    <row r="2369" spans="1:20" ht="16.5" customHeight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>(((I2369/60)/60)/24)+DATE(1970,1,1)</f>
        <v>42485.928425925929</v>
      </c>
      <c r="K2369">
        <v>1456442216</v>
      </c>
      <c r="L2369" s="14">
        <f>(((K2369/60)/60)/24)+DATE(1970,1,1)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>SUM(E2369/D2369)*100</f>
        <v>1.34</v>
      </c>
      <c r="R2369" s="20">
        <f>SUM(E2369/N2369)</f>
        <v>47.857142857142854</v>
      </c>
      <c r="S2369" t="s">
        <v>8319</v>
      </c>
      <c r="T2369" t="s">
        <v>8320</v>
      </c>
    </row>
    <row r="2370" spans="1:20" ht="16.5" customHeight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>(((I2370/60)/60)/24)+DATE(1970,1,1)</f>
        <v>42108.680150462969</v>
      </c>
      <c r="K2370">
        <v>1425143965</v>
      </c>
      <c r="L2370" s="14">
        <f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>SUM(E2370/D2370)*100</f>
        <v>0.25</v>
      </c>
      <c r="R2370" s="20">
        <f>SUM(E2370/N2370)</f>
        <v>50</v>
      </c>
      <c r="S2370" t="s">
        <v>8319</v>
      </c>
      <c r="T2370" t="s">
        <v>8320</v>
      </c>
    </row>
    <row r="2371" spans="1:20" ht="16.5" customHeight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>(((I2371/60)/60)/24)+DATE(1970,1,1)</f>
        <v>42410.812627314815</v>
      </c>
      <c r="K2371">
        <v>1452540611</v>
      </c>
      <c r="L2371" s="14">
        <f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>SUM(E2371/D2371)*100</f>
        <v>0</v>
      </c>
      <c r="R2371" s="20" t="e">
        <f>SUM(E2371/N2371)</f>
        <v>#DIV/0!</v>
      </c>
      <c r="S2371" t="s">
        <v>8319</v>
      </c>
      <c r="T2371" t="s">
        <v>8320</v>
      </c>
    </row>
    <row r="2372" spans="1:20" ht="16.5" customHeight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>(((I2372/60)/60)/24)+DATE(1970,1,1)</f>
        <v>41991.18913194444</v>
      </c>
      <c r="K2372">
        <v>1416285141</v>
      </c>
      <c r="L2372" s="14">
        <f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>SUM(E2372/D2372)*100</f>
        <v>0.32800000000000001</v>
      </c>
      <c r="R2372" s="20">
        <f>SUM(E2372/N2372)</f>
        <v>20.5</v>
      </c>
      <c r="S2372" t="s">
        <v>8319</v>
      </c>
      <c r="T2372" t="s">
        <v>8320</v>
      </c>
    </row>
    <row r="2373" spans="1:20" ht="16.5" customHeight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>(((I2373/60)/60)/24)+DATE(1970,1,1)</f>
        <v>42180.777731481481</v>
      </c>
      <c r="K2373">
        <v>1432665596</v>
      </c>
      <c r="L2373" s="14">
        <f>(((K2373/60)/60)/24)+DATE(1970,1,1)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>SUM(E2373/D2373)*100</f>
        <v>0</v>
      </c>
      <c r="R2373" s="20" t="e">
        <f>SUM(E2373/N2373)</f>
        <v>#DIV/0!</v>
      </c>
      <c r="S2373" t="s">
        <v>8319</v>
      </c>
      <c r="T2373" t="s">
        <v>8320</v>
      </c>
    </row>
    <row r="2374" spans="1:20" ht="16.5" customHeight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>(((I2374/60)/60)/24)+DATE(1970,1,1)</f>
        <v>42118.069108796291</v>
      </c>
      <c r="K2374">
        <v>1427247571</v>
      </c>
      <c r="L2374" s="14">
        <f>(((K2374/60)/60)/24)+DATE(1970,1,1)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>SUM(E2374/D2374)*100</f>
        <v>3.2727272727272729</v>
      </c>
      <c r="R2374" s="20">
        <f>SUM(E2374/N2374)</f>
        <v>30</v>
      </c>
      <c r="S2374" t="s">
        <v>8319</v>
      </c>
      <c r="T2374" t="s">
        <v>8320</v>
      </c>
    </row>
    <row r="2375" spans="1:20" ht="16.5" customHeight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>(((I2375/60)/60)/24)+DATE(1970,1,1)</f>
        <v>42245.662314814821</v>
      </c>
      <c r="K2375">
        <v>1438271624</v>
      </c>
      <c r="L2375" s="14">
        <f>(((K2375/60)/60)/24)+DATE(1970,1,1)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>SUM(E2375/D2375)*100</f>
        <v>5.8823529411764705E-3</v>
      </c>
      <c r="R2375" s="20">
        <f>SUM(E2375/N2375)</f>
        <v>50</v>
      </c>
      <c r="S2375" t="s">
        <v>8319</v>
      </c>
      <c r="T2375" t="s">
        <v>8320</v>
      </c>
    </row>
    <row r="2376" spans="1:20" ht="16.5" customHeight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>(((I2376/60)/60)/24)+DATE(1970,1,1)</f>
        <v>42047.843287037031</v>
      </c>
      <c r="K2376">
        <v>1421180060</v>
      </c>
      <c r="L2376" s="14">
        <f>(((K2376/60)/60)/24)+DATE(1970,1,1)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>SUM(E2376/D2376)*100</f>
        <v>4.5454545454545456E-2</v>
      </c>
      <c r="R2376" s="20">
        <f>SUM(E2376/N2376)</f>
        <v>10</v>
      </c>
      <c r="S2376" t="s">
        <v>8319</v>
      </c>
      <c r="T2376" t="s">
        <v>8320</v>
      </c>
    </row>
    <row r="2377" spans="1:20" ht="16.5" customHeight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>(((I2377/60)/60)/24)+DATE(1970,1,1)</f>
        <v>42622.836076388892</v>
      </c>
      <c r="K2377">
        <v>1470859437</v>
      </c>
      <c r="L2377" s="14">
        <f>(((K2377/60)/60)/24)+DATE(1970,1,1)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>SUM(E2377/D2377)*100</f>
        <v>0</v>
      </c>
      <c r="R2377" s="20" t="e">
        <f>SUM(E2377/N2377)</f>
        <v>#DIV/0!</v>
      </c>
      <c r="S2377" t="s">
        <v>8319</v>
      </c>
      <c r="T2377" t="s">
        <v>8320</v>
      </c>
    </row>
    <row r="2378" spans="1:20" ht="16.5" customHeight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>(((I2378/60)/60)/24)+DATE(1970,1,1)</f>
        <v>42348.925532407404</v>
      </c>
      <c r="K2378">
        <v>1447193566</v>
      </c>
      <c r="L2378" s="14">
        <f>(((K2378/60)/60)/24)+DATE(1970,1,1)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>SUM(E2378/D2378)*100</f>
        <v>10.877666666666666</v>
      </c>
      <c r="R2378" s="20">
        <f>SUM(E2378/N2378)</f>
        <v>81.582499999999996</v>
      </c>
      <c r="S2378" t="s">
        <v>8319</v>
      </c>
      <c r="T2378" t="s">
        <v>8320</v>
      </c>
    </row>
    <row r="2379" spans="1:20" ht="16.5" customHeight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>(((I2379/60)/60)/24)+DATE(1970,1,1)</f>
        <v>42699.911840277782</v>
      </c>
      <c r="K2379">
        <v>1477515183</v>
      </c>
      <c r="L2379" s="14">
        <f>(((K2379/60)/60)/24)+DATE(1970,1,1)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>SUM(E2379/D2379)*100</f>
        <v>0</v>
      </c>
      <c r="R2379" s="20" t="e">
        <f>SUM(E2379/N2379)</f>
        <v>#DIV/0!</v>
      </c>
      <c r="S2379" t="s">
        <v>8319</v>
      </c>
      <c r="T2379" t="s">
        <v>8320</v>
      </c>
    </row>
    <row r="2380" spans="1:20" ht="16.5" customHeight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>(((I2380/60)/60)/24)+DATE(1970,1,1)</f>
        <v>42242.013078703705</v>
      </c>
      <c r="K2380">
        <v>1438042730</v>
      </c>
      <c r="L2380" s="14">
        <f>(((K2380/60)/60)/24)+DATE(1970,1,1)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>SUM(E2380/D2380)*100</f>
        <v>0</v>
      </c>
      <c r="R2380" s="20" t="e">
        <f>SUM(E2380/N2380)</f>
        <v>#DIV/0!</v>
      </c>
      <c r="S2380" t="s">
        <v>8319</v>
      </c>
      <c r="T2380" t="s">
        <v>8320</v>
      </c>
    </row>
    <row r="2381" spans="1:20" ht="16.5" customHeight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>(((I2381/60)/60)/24)+DATE(1970,1,1)</f>
        <v>42282.016388888893</v>
      </c>
      <c r="K2381">
        <v>1440116616</v>
      </c>
      <c r="L2381" s="14">
        <f>(((K2381/60)/60)/24)+DATE(1970,1,1)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>SUM(E2381/D2381)*100</f>
        <v>0</v>
      </c>
      <c r="R2381" s="20" t="e">
        <f>SUM(E2381/N2381)</f>
        <v>#DIV/0!</v>
      </c>
      <c r="S2381" t="s">
        <v>8319</v>
      </c>
      <c r="T2381" t="s">
        <v>8320</v>
      </c>
    </row>
    <row r="2382" spans="1:20" ht="16.5" customHeight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>(((I2382/60)/60)/24)+DATE(1970,1,1)</f>
        <v>42278.793310185181</v>
      </c>
      <c r="K2382">
        <v>1441134142</v>
      </c>
      <c r="L2382" s="14">
        <f>(((K2382/60)/60)/24)+DATE(1970,1,1)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>SUM(E2382/D2382)*100</f>
        <v>0.36666666666666664</v>
      </c>
      <c r="R2382" s="20">
        <f>SUM(E2382/N2382)</f>
        <v>18.333333333333332</v>
      </c>
      <c r="S2382" t="s">
        <v>8319</v>
      </c>
      <c r="T2382" t="s">
        <v>8320</v>
      </c>
    </row>
    <row r="2383" spans="1:20" ht="16.5" customHeight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>(((I2383/60)/60)/24)+DATE(1970,1,1)</f>
        <v>42104.935740740737</v>
      </c>
      <c r="K2383">
        <v>1426112848</v>
      </c>
      <c r="L2383" s="14">
        <f>(((K2383/60)/60)/24)+DATE(1970,1,1)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>SUM(E2383/D2383)*100</f>
        <v>1.8193398957730169</v>
      </c>
      <c r="R2383" s="20">
        <f>SUM(E2383/N2383)</f>
        <v>224.42857142857142</v>
      </c>
      <c r="S2383" t="s">
        <v>8319</v>
      </c>
      <c r="T2383" t="s">
        <v>8320</v>
      </c>
    </row>
    <row r="2384" spans="1:20" ht="16.5" customHeight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>(((I2384/60)/60)/24)+DATE(1970,1,1)</f>
        <v>42220.187534722223</v>
      </c>
      <c r="K2384">
        <v>1436502603</v>
      </c>
      <c r="L2384" s="14">
        <f>(((K2384/60)/60)/24)+DATE(1970,1,1)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>SUM(E2384/D2384)*100</f>
        <v>2.5</v>
      </c>
      <c r="R2384" s="20">
        <f>SUM(E2384/N2384)</f>
        <v>37.5</v>
      </c>
      <c r="S2384" t="s">
        <v>8319</v>
      </c>
      <c r="T2384" t="s">
        <v>8320</v>
      </c>
    </row>
    <row r="2385" spans="1:20" ht="16.5" customHeight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>(((I2385/60)/60)/24)+DATE(1970,1,1)</f>
        <v>42057.056793981479</v>
      </c>
      <c r="K2385">
        <v>1421976107</v>
      </c>
      <c r="L2385" s="14">
        <f>(((K2385/60)/60)/24)+DATE(1970,1,1)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>SUM(E2385/D2385)*100</f>
        <v>4.3499999999999996</v>
      </c>
      <c r="R2385" s="20">
        <f>SUM(E2385/N2385)</f>
        <v>145</v>
      </c>
      <c r="S2385" t="s">
        <v>8319</v>
      </c>
      <c r="T2385" t="s">
        <v>8320</v>
      </c>
    </row>
    <row r="2386" spans="1:20" ht="16.5" customHeight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>(((I2386/60)/60)/24)+DATE(1970,1,1)</f>
        <v>41957.109293981484</v>
      </c>
      <c r="K2386">
        <v>1413337043</v>
      </c>
      <c r="L2386" s="14">
        <f>(((K2386/60)/60)/24)+DATE(1970,1,1)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>SUM(E2386/D2386)*100</f>
        <v>0.8</v>
      </c>
      <c r="R2386" s="20">
        <f>SUM(E2386/N2386)</f>
        <v>1</v>
      </c>
      <c r="S2386" t="s">
        <v>8319</v>
      </c>
      <c r="T2386" t="s">
        <v>8320</v>
      </c>
    </row>
    <row r="2387" spans="1:20" ht="16.5" customHeight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>(((I2387/60)/60)/24)+DATE(1970,1,1)</f>
        <v>42221.70175925926</v>
      </c>
      <c r="K2387">
        <v>1436201432</v>
      </c>
      <c r="L2387" s="14">
        <f>(((K2387/60)/60)/24)+DATE(1970,1,1)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>SUM(E2387/D2387)*100</f>
        <v>1.2123076923076923</v>
      </c>
      <c r="R2387" s="20">
        <f>SUM(E2387/N2387)</f>
        <v>112.57142857142857</v>
      </c>
      <c r="S2387" t="s">
        <v>8319</v>
      </c>
      <c r="T2387" t="s">
        <v>8320</v>
      </c>
    </row>
    <row r="2388" spans="1:20" ht="16.5" customHeight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>(((I2388/60)/60)/24)+DATE(1970,1,1)</f>
        <v>42014.838240740741</v>
      </c>
      <c r="K2388">
        <v>1415736424</v>
      </c>
      <c r="L2388" s="14">
        <f>(((K2388/60)/60)/24)+DATE(1970,1,1)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>SUM(E2388/D2388)*100</f>
        <v>0</v>
      </c>
      <c r="R2388" s="20" t="e">
        <f>SUM(E2388/N2388)</f>
        <v>#DIV/0!</v>
      </c>
      <c r="S2388" t="s">
        <v>8319</v>
      </c>
      <c r="T2388" t="s">
        <v>8320</v>
      </c>
    </row>
    <row r="2389" spans="1:20" ht="16.5" customHeight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>(((I2389/60)/60)/24)+DATE(1970,1,1)</f>
        <v>42573.626620370371</v>
      </c>
      <c r="K2389">
        <v>1465311740</v>
      </c>
      <c r="L2389" s="14">
        <f>(((K2389/60)/60)/24)+DATE(1970,1,1)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>SUM(E2389/D2389)*100</f>
        <v>0.68399999999999994</v>
      </c>
      <c r="R2389" s="20">
        <f>SUM(E2389/N2389)</f>
        <v>342</v>
      </c>
      <c r="S2389" t="s">
        <v>8319</v>
      </c>
      <c r="T2389" t="s">
        <v>8320</v>
      </c>
    </row>
    <row r="2390" spans="1:20" ht="16.5" customHeight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>(((I2390/60)/60)/24)+DATE(1970,1,1)</f>
        <v>42019.811805555553</v>
      </c>
      <c r="K2390">
        <v>1418761759</v>
      </c>
      <c r="L2390" s="14">
        <f>(((K2390/60)/60)/24)+DATE(1970,1,1)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>SUM(E2390/D2390)*100</f>
        <v>1.2513513513513512</v>
      </c>
      <c r="R2390" s="20">
        <f>SUM(E2390/N2390)</f>
        <v>57.875</v>
      </c>
      <c r="S2390" t="s">
        <v>8319</v>
      </c>
      <c r="T2390" t="s">
        <v>8320</v>
      </c>
    </row>
    <row r="2391" spans="1:20" ht="16.5" customHeight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>(((I2391/60)/60)/24)+DATE(1970,1,1)</f>
        <v>42210.915972222225</v>
      </c>
      <c r="K2391">
        <v>1435160452</v>
      </c>
      <c r="L2391" s="14">
        <f>(((K2391/60)/60)/24)+DATE(1970,1,1)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>SUM(E2391/D2391)*100</f>
        <v>0.1875</v>
      </c>
      <c r="R2391" s="20">
        <f>SUM(E2391/N2391)</f>
        <v>30</v>
      </c>
      <c r="S2391" t="s">
        <v>8319</v>
      </c>
      <c r="T2391" t="s">
        <v>8320</v>
      </c>
    </row>
    <row r="2392" spans="1:20" ht="16.5" customHeight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>(((I2392/60)/60)/24)+DATE(1970,1,1)</f>
        <v>42008.262314814812</v>
      </c>
      <c r="K2392">
        <v>1416896264</v>
      </c>
      <c r="L2392" s="14">
        <f>(((K2392/60)/60)/24)+DATE(1970,1,1)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>SUM(E2392/D2392)*100</f>
        <v>0</v>
      </c>
      <c r="R2392" s="20" t="e">
        <f>SUM(E2392/N2392)</f>
        <v>#DIV/0!</v>
      </c>
      <c r="S2392" t="s">
        <v>8319</v>
      </c>
      <c r="T2392" t="s">
        <v>8320</v>
      </c>
    </row>
    <row r="2393" spans="1:20" ht="16.5" customHeight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>(((I2393/60)/60)/24)+DATE(1970,1,1)</f>
        <v>42094.752824074079</v>
      </c>
      <c r="K2393">
        <v>1425236644</v>
      </c>
      <c r="L2393" s="14">
        <f>(((K2393/60)/60)/24)+DATE(1970,1,1)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>SUM(E2393/D2393)*100</f>
        <v>0.125</v>
      </c>
      <c r="R2393" s="20">
        <f>SUM(E2393/N2393)</f>
        <v>25</v>
      </c>
      <c r="S2393" t="s">
        <v>8319</v>
      </c>
      <c r="T2393" t="s">
        <v>8320</v>
      </c>
    </row>
    <row r="2394" spans="1:20" ht="16.5" customHeight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>(((I2394/60)/60)/24)+DATE(1970,1,1)</f>
        <v>42306.120636574073</v>
      </c>
      <c r="K2394">
        <v>1443495223</v>
      </c>
      <c r="L2394" s="14">
        <f>(((K2394/60)/60)/24)+DATE(1970,1,1)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>SUM(E2394/D2394)*100</f>
        <v>0</v>
      </c>
      <c r="R2394" s="20" t="e">
        <f>SUM(E2394/N2394)</f>
        <v>#DIV/0!</v>
      </c>
      <c r="S2394" t="s">
        <v>8319</v>
      </c>
      <c r="T2394" t="s">
        <v>8320</v>
      </c>
    </row>
    <row r="2395" spans="1:20" ht="16.5" customHeight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>(((I2395/60)/60)/24)+DATE(1970,1,1)</f>
        <v>42224.648344907408</v>
      </c>
      <c r="K2395">
        <v>1436456017</v>
      </c>
      <c r="L2395" s="14">
        <f>(((K2395/60)/60)/24)+DATE(1970,1,1)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>SUM(E2395/D2395)*100</f>
        <v>0.05</v>
      </c>
      <c r="R2395" s="20">
        <f>SUM(E2395/N2395)</f>
        <v>50</v>
      </c>
      <c r="S2395" t="s">
        <v>8319</v>
      </c>
      <c r="T2395" t="s">
        <v>8320</v>
      </c>
    </row>
    <row r="2396" spans="1:20" ht="16.5" customHeight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>(((I2396/60)/60)/24)+DATE(1970,1,1)</f>
        <v>42061.362187499995</v>
      </c>
      <c r="K2396">
        <v>1422348093</v>
      </c>
      <c r="L2396" s="14">
        <f>(((K2396/60)/60)/24)+DATE(1970,1,1)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>SUM(E2396/D2396)*100</f>
        <v>0.06</v>
      </c>
      <c r="R2396" s="20">
        <f>SUM(E2396/N2396)</f>
        <v>1.5</v>
      </c>
      <c r="S2396" t="s">
        <v>8319</v>
      </c>
      <c r="T2396" t="s">
        <v>8320</v>
      </c>
    </row>
    <row r="2397" spans="1:20" ht="16.5" customHeight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>(((I2397/60)/60)/24)+DATE(1970,1,1)</f>
        <v>42745.372916666667</v>
      </c>
      <c r="K2397">
        <v>1481597687</v>
      </c>
      <c r="L2397" s="14">
        <f>(((K2397/60)/60)/24)+DATE(1970,1,1)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>SUM(E2397/D2397)*100</f>
        <v>0</v>
      </c>
      <c r="R2397" s="20" t="e">
        <f>SUM(E2397/N2397)</f>
        <v>#DIV/0!</v>
      </c>
      <c r="S2397" t="s">
        <v>8319</v>
      </c>
      <c r="T2397" t="s">
        <v>8320</v>
      </c>
    </row>
    <row r="2398" spans="1:20" ht="16.5" customHeight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>(((I2398/60)/60)/24)+DATE(1970,1,1)</f>
        <v>42292.849050925928</v>
      </c>
      <c r="K2398">
        <v>1442348558</v>
      </c>
      <c r="L2398" s="14">
        <f>(((K2398/60)/60)/24)+DATE(1970,1,1)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>SUM(E2398/D2398)*100</f>
        <v>0.2</v>
      </c>
      <c r="R2398" s="20">
        <f>SUM(E2398/N2398)</f>
        <v>10</v>
      </c>
      <c r="S2398" t="s">
        <v>8319</v>
      </c>
      <c r="T2398" t="s">
        <v>8320</v>
      </c>
    </row>
    <row r="2399" spans="1:20" ht="16.5" customHeight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>(((I2399/60)/60)/24)+DATE(1970,1,1)</f>
        <v>42006.88490740741</v>
      </c>
      <c r="K2399">
        <v>1417641256</v>
      </c>
      <c r="L2399" s="14">
        <f>(((K2399/60)/60)/24)+DATE(1970,1,1)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>SUM(E2399/D2399)*100</f>
        <v>0</v>
      </c>
      <c r="R2399" s="20" t="e">
        <f>SUM(E2399/N2399)</f>
        <v>#DIV/0!</v>
      </c>
      <c r="S2399" t="s">
        <v>8319</v>
      </c>
      <c r="T2399" t="s">
        <v>8320</v>
      </c>
    </row>
    <row r="2400" spans="1:20" ht="16.5" customHeight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>(((I2400/60)/60)/24)+DATE(1970,1,1)</f>
        <v>42187.916481481487</v>
      </c>
      <c r="K2400">
        <v>1433282384</v>
      </c>
      <c r="L2400" s="14">
        <f>(((K2400/60)/60)/24)+DATE(1970,1,1)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>SUM(E2400/D2400)*100</f>
        <v>0</v>
      </c>
      <c r="R2400" s="20" t="e">
        <f>SUM(E2400/N2400)</f>
        <v>#DIV/0!</v>
      </c>
      <c r="S2400" t="s">
        <v>8319</v>
      </c>
      <c r="T2400" t="s">
        <v>8320</v>
      </c>
    </row>
    <row r="2401" spans="1:20" ht="16.5" customHeight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>(((I2401/60)/60)/24)+DATE(1970,1,1)</f>
        <v>41991.853078703702</v>
      </c>
      <c r="K2401">
        <v>1415910506</v>
      </c>
      <c r="L2401" s="14">
        <f>(((K2401/60)/60)/24)+DATE(1970,1,1)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>SUM(E2401/D2401)*100</f>
        <v>0</v>
      </c>
      <c r="R2401" s="20" t="e">
        <f>SUM(E2401/N2401)</f>
        <v>#DIV/0!</v>
      </c>
      <c r="S2401" t="s">
        <v>8319</v>
      </c>
      <c r="T2401" t="s">
        <v>8320</v>
      </c>
    </row>
    <row r="2402" spans="1:20" ht="16.5" customHeight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>(((I2402/60)/60)/24)+DATE(1970,1,1)</f>
        <v>42474.268101851849</v>
      </c>
      <c r="K2402">
        <v>1458023164</v>
      </c>
      <c r="L2402" s="14">
        <f>(((K2402/60)/60)/24)+DATE(1970,1,1)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>SUM(E2402/D2402)*100</f>
        <v>0</v>
      </c>
      <c r="R2402" s="20" t="e">
        <f>SUM(E2402/N2402)</f>
        <v>#DIV/0!</v>
      </c>
      <c r="S2402" t="s">
        <v>8319</v>
      </c>
      <c r="T2402" t="s">
        <v>8320</v>
      </c>
    </row>
    <row r="2403" spans="1:20" ht="16.5" customHeight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>(((I2403/60)/60)/24)+DATE(1970,1,1)</f>
        <v>42434.822870370372</v>
      </c>
      <c r="K2403">
        <v>1452023096</v>
      </c>
      <c r="L2403" s="14">
        <f>(((K2403/60)/60)/24)+DATE(1970,1,1)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>SUM(E2403/D2403)*100</f>
        <v>0.71785714285714286</v>
      </c>
      <c r="R2403" s="20">
        <f>SUM(E2403/N2403)</f>
        <v>22.333333333333332</v>
      </c>
      <c r="S2403" t="s">
        <v>8336</v>
      </c>
      <c r="T2403" t="s">
        <v>8337</v>
      </c>
    </row>
    <row r="2404" spans="1:20" ht="16.5" customHeight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>(((I2404/60)/60)/24)+DATE(1970,1,1)</f>
        <v>42137.679756944446</v>
      </c>
      <c r="K2404">
        <v>1428941931</v>
      </c>
      <c r="L2404" s="14">
        <f>(((K2404/60)/60)/24)+DATE(1970,1,1)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>SUM(E2404/D2404)*100</f>
        <v>0.43333333333333329</v>
      </c>
      <c r="R2404" s="20">
        <f>SUM(E2404/N2404)</f>
        <v>52</v>
      </c>
      <c r="S2404" t="s">
        <v>8336</v>
      </c>
      <c r="T2404" t="s">
        <v>8337</v>
      </c>
    </row>
    <row r="2405" spans="1:20" ht="16.5" customHeight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>(((I2405/60)/60)/24)+DATE(1970,1,1)</f>
        <v>42459.840949074074</v>
      </c>
      <c r="K2405">
        <v>1454188258</v>
      </c>
      <c r="L2405" s="14">
        <f>(((K2405/60)/60)/24)+DATE(1970,1,1)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>SUM(E2405/D2405)*100</f>
        <v>16.833333333333332</v>
      </c>
      <c r="R2405" s="20">
        <f>SUM(E2405/N2405)</f>
        <v>16.833333333333332</v>
      </c>
      <c r="S2405" t="s">
        <v>8336</v>
      </c>
      <c r="T2405" t="s">
        <v>8337</v>
      </c>
    </row>
    <row r="2406" spans="1:20" ht="16.5" customHeight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>(((I2406/60)/60)/24)+DATE(1970,1,1)</f>
        <v>42372.03943287037</v>
      </c>
      <c r="K2406">
        <v>1449190607</v>
      </c>
      <c r="L2406" s="14">
        <f>(((K2406/60)/60)/24)+DATE(1970,1,1)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>SUM(E2406/D2406)*100</f>
        <v>0</v>
      </c>
      <c r="R2406" s="20" t="e">
        <f>SUM(E2406/N2406)</f>
        <v>#DIV/0!</v>
      </c>
      <c r="S2406" t="s">
        <v>8336</v>
      </c>
      <c r="T2406" t="s">
        <v>8337</v>
      </c>
    </row>
    <row r="2407" spans="1:20" ht="16.5" customHeight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>(((I2407/60)/60)/24)+DATE(1970,1,1)</f>
        <v>42616.585358796292</v>
      </c>
      <c r="K2407">
        <v>1471096975</v>
      </c>
      <c r="L2407" s="14">
        <f>(((K2407/60)/60)/24)+DATE(1970,1,1)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>SUM(E2407/D2407)*100</f>
        <v>22.52</v>
      </c>
      <c r="R2407" s="20">
        <f>SUM(E2407/N2407)</f>
        <v>56.3</v>
      </c>
      <c r="S2407" t="s">
        <v>8336</v>
      </c>
      <c r="T2407" t="s">
        <v>8337</v>
      </c>
    </row>
    <row r="2408" spans="1:20" ht="16.5" customHeight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>(((I2408/60)/60)/24)+DATE(1970,1,1)</f>
        <v>42023.110995370371</v>
      </c>
      <c r="K2408">
        <v>1418179190</v>
      </c>
      <c r="L2408" s="14">
        <f>(((K2408/60)/60)/24)+DATE(1970,1,1)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>SUM(E2408/D2408)*100</f>
        <v>41.384615384615387</v>
      </c>
      <c r="R2408" s="20">
        <f>SUM(E2408/N2408)</f>
        <v>84.0625</v>
      </c>
      <c r="S2408" t="s">
        <v>8336</v>
      </c>
      <c r="T2408" t="s">
        <v>8337</v>
      </c>
    </row>
    <row r="2409" spans="1:20" ht="16.5" customHeight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>(((I2409/60)/60)/24)+DATE(1970,1,1)</f>
        <v>42105.25</v>
      </c>
      <c r="K2409">
        <v>1426772928</v>
      </c>
      <c r="L2409" s="14">
        <f>(((K2409/60)/60)/24)+DATE(1970,1,1)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>SUM(E2409/D2409)*100</f>
        <v>25.259090909090908</v>
      </c>
      <c r="R2409" s="20">
        <f>SUM(E2409/N2409)</f>
        <v>168.39393939393941</v>
      </c>
      <c r="S2409" t="s">
        <v>8336</v>
      </c>
      <c r="T2409" t="s">
        <v>8337</v>
      </c>
    </row>
    <row r="2410" spans="1:20" ht="16.5" customHeight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>(((I2410/60)/60)/24)+DATE(1970,1,1)</f>
        <v>41949.182372685187</v>
      </c>
      <c r="K2410">
        <v>1412652157</v>
      </c>
      <c r="L2410" s="14">
        <f>(((K2410/60)/60)/24)+DATE(1970,1,1)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>SUM(E2410/D2410)*100</f>
        <v>0.2</v>
      </c>
      <c r="R2410" s="20">
        <f>SUM(E2410/N2410)</f>
        <v>15</v>
      </c>
      <c r="S2410" t="s">
        <v>8336</v>
      </c>
      <c r="T2410" t="s">
        <v>8337</v>
      </c>
    </row>
    <row r="2411" spans="1:20" ht="16.5" customHeight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>(((I2411/60)/60)/24)+DATE(1970,1,1)</f>
        <v>42234.875868055555</v>
      </c>
      <c r="K2411">
        <v>1437339675</v>
      </c>
      <c r="L2411" s="14">
        <f>(((K2411/60)/60)/24)+DATE(1970,1,1)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>SUM(E2411/D2411)*100</f>
        <v>1.8399999999999999</v>
      </c>
      <c r="R2411" s="20">
        <f>SUM(E2411/N2411)</f>
        <v>76.666666666666671</v>
      </c>
      <c r="S2411" t="s">
        <v>8336</v>
      </c>
      <c r="T2411" t="s">
        <v>8337</v>
      </c>
    </row>
    <row r="2412" spans="1:20" ht="16.5" customHeight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>(((I2412/60)/60)/24)+DATE(1970,1,1)</f>
        <v>42254.408275462964</v>
      </c>
      <c r="K2412">
        <v>1439027275</v>
      </c>
      <c r="L2412" s="14">
        <f>(((K2412/60)/60)/24)+DATE(1970,1,1)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>SUM(E2412/D2412)*100</f>
        <v>0</v>
      </c>
      <c r="R2412" s="20" t="e">
        <f>SUM(E2412/N2412)</f>
        <v>#DIV/0!</v>
      </c>
      <c r="S2412" t="s">
        <v>8336</v>
      </c>
      <c r="T2412" t="s">
        <v>8337</v>
      </c>
    </row>
    <row r="2413" spans="1:20" ht="16.5" customHeight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>(((I2413/60)/60)/24)+DATE(1970,1,1)</f>
        <v>42241.732430555552</v>
      </c>
      <c r="K2413">
        <v>1437932082</v>
      </c>
      <c r="L2413" s="14">
        <f>(((K2413/60)/60)/24)+DATE(1970,1,1)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>SUM(E2413/D2413)*100</f>
        <v>0.60399999999999998</v>
      </c>
      <c r="R2413" s="20">
        <f>SUM(E2413/N2413)</f>
        <v>50.333333333333336</v>
      </c>
      <c r="S2413" t="s">
        <v>8336</v>
      </c>
      <c r="T2413" t="s">
        <v>8337</v>
      </c>
    </row>
    <row r="2414" spans="1:20" ht="16.5" customHeight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>(((I2414/60)/60)/24)+DATE(1970,1,1)</f>
        <v>42700.778622685189</v>
      </c>
      <c r="K2414">
        <v>1476294073</v>
      </c>
      <c r="L2414" s="14">
        <f>(((K2414/60)/60)/24)+DATE(1970,1,1)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>SUM(E2414/D2414)*100</f>
        <v>0</v>
      </c>
      <c r="R2414" s="20" t="e">
        <f>SUM(E2414/N2414)</f>
        <v>#DIV/0!</v>
      </c>
      <c r="S2414" t="s">
        <v>8336</v>
      </c>
      <c r="T2414" t="s">
        <v>8337</v>
      </c>
    </row>
    <row r="2415" spans="1:20" ht="16.5" customHeight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>(((I2415/60)/60)/24)+DATE(1970,1,1)</f>
        <v>41790.979166666664</v>
      </c>
      <c r="K2415">
        <v>1398911882</v>
      </c>
      <c r="L2415" s="14">
        <f>(((K2415/60)/60)/24)+DATE(1970,1,1)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>SUM(E2415/D2415)*100</f>
        <v>0.83333333333333337</v>
      </c>
      <c r="R2415" s="20">
        <f>SUM(E2415/N2415)</f>
        <v>8.3333333333333339</v>
      </c>
      <c r="S2415" t="s">
        <v>8336</v>
      </c>
      <c r="T2415" t="s">
        <v>8337</v>
      </c>
    </row>
    <row r="2416" spans="1:20" ht="16.5" customHeight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>(((I2416/60)/60)/24)+DATE(1970,1,1)</f>
        <v>42238.165972222225</v>
      </c>
      <c r="K2416">
        <v>1436805660</v>
      </c>
      <c r="L2416" s="14">
        <f>(((K2416/60)/60)/24)+DATE(1970,1,1)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>SUM(E2416/D2416)*100</f>
        <v>3.0666666666666664</v>
      </c>
      <c r="R2416" s="20">
        <f>SUM(E2416/N2416)</f>
        <v>35.384615384615387</v>
      </c>
      <c r="S2416" t="s">
        <v>8336</v>
      </c>
      <c r="T2416" t="s">
        <v>8337</v>
      </c>
    </row>
    <row r="2417" spans="1:20" ht="16.5" customHeight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>(((I2417/60)/60)/24)+DATE(1970,1,1)</f>
        <v>42566.862800925926</v>
      </c>
      <c r="K2417">
        <v>1466023346</v>
      </c>
      <c r="L2417" s="14">
        <f>(((K2417/60)/60)/24)+DATE(1970,1,1)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>SUM(E2417/D2417)*100</f>
        <v>0.55833333333333335</v>
      </c>
      <c r="R2417" s="20">
        <f>SUM(E2417/N2417)</f>
        <v>55.833333333333336</v>
      </c>
      <c r="S2417" t="s">
        <v>8336</v>
      </c>
      <c r="T2417" t="s">
        <v>8337</v>
      </c>
    </row>
    <row r="2418" spans="1:20" ht="16.5" customHeight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>(((I2418/60)/60)/24)+DATE(1970,1,1)</f>
        <v>42077.625</v>
      </c>
      <c r="K2418">
        <v>1421343743</v>
      </c>
      <c r="L2418" s="14">
        <f>(((K2418/60)/60)/24)+DATE(1970,1,1)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>SUM(E2418/D2418)*100</f>
        <v>2.5000000000000001E-2</v>
      </c>
      <c r="R2418" s="20">
        <f>SUM(E2418/N2418)</f>
        <v>5</v>
      </c>
      <c r="S2418" t="s">
        <v>8336</v>
      </c>
      <c r="T2418" t="s">
        <v>8337</v>
      </c>
    </row>
    <row r="2419" spans="1:20" ht="16.5" customHeight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>(((I2419/60)/60)/24)+DATE(1970,1,1)</f>
        <v>41861.884108796294</v>
      </c>
      <c r="K2419">
        <v>1405113187</v>
      </c>
      <c r="L2419" s="14">
        <f>(((K2419/60)/60)/24)+DATE(1970,1,1)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>SUM(E2419/D2419)*100</f>
        <v>0</v>
      </c>
      <c r="R2419" s="20" t="e">
        <f>SUM(E2419/N2419)</f>
        <v>#DIV/0!</v>
      </c>
      <c r="S2419" t="s">
        <v>8336</v>
      </c>
      <c r="T2419" t="s">
        <v>8337</v>
      </c>
    </row>
    <row r="2420" spans="1:20" ht="16.5" customHeight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>(((I2420/60)/60)/24)+DATE(1970,1,1)</f>
        <v>42087.815324074079</v>
      </c>
      <c r="K2420">
        <v>1422045244</v>
      </c>
      <c r="L2420" s="14">
        <f>(((K2420/60)/60)/24)+DATE(1970,1,1)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>SUM(E2420/D2420)*100</f>
        <v>0.02</v>
      </c>
      <c r="R2420" s="20">
        <f>SUM(E2420/N2420)</f>
        <v>1</v>
      </c>
      <c r="S2420" t="s">
        <v>8336</v>
      </c>
      <c r="T2420" t="s">
        <v>8337</v>
      </c>
    </row>
    <row r="2421" spans="1:20" ht="16.5" customHeight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>(((I2421/60)/60)/24)+DATE(1970,1,1)</f>
        <v>42053.738298611104</v>
      </c>
      <c r="K2421">
        <v>1419097389</v>
      </c>
      <c r="L2421" s="14">
        <f>(((K2421/60)/60)/24)+DATE(1970,1,1)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>SUM(E2421/D2421)*100</f>
        <v>0</v>
      </c>
      <c r="R2421" s="20" t="e">
        <f>SUM(E2421/N2421)</f>
        <v>#DIV/0!</v>
      </c>
      <c r="S2421" t="s">
        <v>8336</v>
      </c>
      <c r="T2421" t="s">
        <v>8337</v>
      </c>
    </row>
    <row r="2422" spans="1:20" ht="16.5" customHeight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>(((I2422/60)/60)/24)+DATE(1970,1,1)</f>
        <v>41953.070543981477</v>
      </c>
      <c r="K2422">
        <v>1410396095</v>
      </c>
      <c r="L2422" s="14">
        <f>(((K2422/60)/60)/24)+DATE(1970,1,1)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>SUM(E2422/D2422)*100</f>
        <v>14.825133372851216</v>
      </c>
      <c r="R2422" s="20">
        <f>SUM(E2422/N2422)</f>
        <v>69.472222222222229</v>
      </c>
      <c r="S2422" t="s">
        <v>8336</v>
      </c>
      <c r="T2422" t="s">
        <v>8337</v>
      </c>
    </row>
    <row r="2423" spans="1:20" ht="16.5" customHeight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>(((I2423/60)/60)/24)+DATE(1970,1,1)</f>
        <v>42056.687453703707</v>
      </c>
      <c r="K2423">
        <v>1421944196</v>
      </c>
      <c r="L2423" s="14">
        <f>(((K2423/60)/60)/24)+DATE(1970,1,1)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>SUM(E2423/D2423)*100</f>
        <v>1.6666666666666666E-2</v>
      </c>
      <c r="R2423" s="20">
        <f>SUM(E2423/N2423)</f>
        <v>1</v>
      </c>
      <c r="S2423" t="s">
        <v>8336</v>
      </c>
      <c r="T2423" t="s">
        <v>8337</v>
      </c>
    </row>
    <row r="2424" spans="1:20" ht="16.5" customHeight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>(((I2424/60)/60)/24)+DATE(1970,1,1)</f>
        <v>42074.683287037042</v>
      </c>
      <c r="K2424">
        <v>1423502636</v>
      </c>
      <c r="L2424" s="14">
        <f>(((K2424/60)/60)/24)+DATE(1970,1,1)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>SUM(E2424/D2424)*100</f>
        <v>0.2</v>
      </c>
      <c r="R2424" s="20">
        <f>SUM(E2424/N2424)</f>
        <v>1</v>
      </c>
      <c r="S2424" t="s">
        <v>8336</v>
      </c>
      <c r="T2424" t="s">
        <v>8337</v>
      </c>
    </row>
    <row r="2425" spans="1:20" ht="16.5" customHeight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>(((I2425/60)/60)/24)+DATE(1970,1,1)</f>
        <v>42004.704745370371</v>
      </c>
      <c r="K2425">
        <v>1417452890</v>
      </c>
      <c r="L2425" s="14">
        <f>(((K2425/60)/60)/24)+DATE(1970,1,1)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>SUM(E2425/D2425)*100</f>
        <v>1.3333333333333334E-2</v>
      </c>
      <c r="R2425" s="20">
        <f>SUM(E2425/N2425)</f>
        <v>8</v>
      </c>
      <c r="S2425" t="s">
        <v>8336</v>
      </c>
      <c r="T2425" t="s">
        <v>8337</v>
      </c>
    </row>
    <row r="2426" spans="1:20" ht="16.5" customHeight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>(((I2426/60)/60)/24)+DATE(1970,1,1)</f>
        <v>41939.892453703702</v>
      </c>
      <c r="K2426">
        <v>1411853108</v>
      </c>
      <c r="L2426" s="14">
        <f>(((K2426/60)/60)/24)+DATE(1970,1,1)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>SUM(E2426/D2426)*100</f>
        <v>1.24</v>
      </c>
      <c r="R2426" s="20">
        <f>SUM(E2426/N2426)</f>
        <v>34.444444444444443</v>
      </c>
      <c r="S2426" t="s">
        <v>8336</v>
      </c>
      <c r="T2426" t="s">
        <v>8337</v>
      </c>
    </row>
    <row r="2427" spans="1:20" ht="16.5" customHeight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>(((I2427/60)/60)/24)+DATE(1970,1,1)</f>
        <v>42517.919444444444</v>
      </c>
      <c r="K2427">
        <v>1463090149</v>
      </c>
      <c r="L2427" s="14">
        <f>(((K2427/60)/60)/24)+DATE(1970,1,1)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>SUM(E2427/D2427)*100</f>
        <v>2.8571428571428574E-2</v>
      </c>
      <c r="R2427" s="20">
        <f>SUM(E2427/N2427)</f>
        <v>1</v>
      </c>
      <c r="S2427" t="s">
        <v>8336</v>
      </c>
      <c r="T2427" t="s">
        <v>8337</v>
      </c>
    </row>
    <row r="2428" spans="1:20" ht="16.5" customHeight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>(((I2428/60)/60)/24)+DATE(1970,1,1)</f>
        <v>42224.170046296291</v>
      </c>
      <c r="K2428">
        <v>1433822692</v>
      </c>
      <c r="L2428" s="14">
        <f>(((K2428/60)/60)/24)+DATE(1970,1,1)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>SUM(E2428/D2428)*100</f>
        <v>0</v>
      </c>
      <c r="R2428" s="20" t="e">
        <f>SUM(E2428/N2428)</f>
        <v>#DIV/0!</v>
      </c>
      <c r="S2428" t="s">
        <v>8336</v>
      </c>
      <c r="T2428" t="s">
        <v>8337</v>
      </c>
    </row>
    <row r="2429" spans="1:20" ht="16.5" customHeight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>(((I2429/60)/60)/24)+DATE(1970,1,1)</f>
        <v>42452.277002314819</v>
      </c>
      <c r="K2429">
        <v>1455262733</v>
      </c>
      <c r="L2429" s="14">
        <f>(((K2429/60)/60)/24)+DATE(1970,1,1)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>SUM(E2429/D2429)*100</f>
        <v>2E-3</v>
      </c>
      <c r="R2429" s="20">
        <f>SUM(E2429/N2429)</f>
        <v>1</v>
      </c>
      <c r="S2429" t="s">
        <v>8336</v>
      </c>
      <c r="T2429" t="s">
        <v>8337</v>
      </c>
    </row>
    <row r="2430" spans="1:20" ht="16.5" customHeight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>(((I2430/60)/60)/24)+DATE(1970,1,1)</f>
        <v>42075.742488425924</v>
      </c>
      <c r="K2430">
        <v>1423594151</v>
      </c>
      <c r="L2430" s="14">
        <f>(((K2430/60)/60)/24)+DATE(1970,1,1)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>SUM(E2430/D2430)*100</f>
        <v>2.8571428571428571E-3</v>
      </c>
      <c r="R2430" s="20">
        <f>SUM(E2430/N2430)</f>
        <v>1</v>
      </c>
      <c r="S2430" t="s">
        <v>8336</v>
      </c>
      <c r="T2430" t="s">
        <v>8337</v>
      </c>
    </row>
    <row r="2431" spans="1:20" ht="16.5" customHeight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>(((I2431/60)/60)/24)+DATE(1970,1,1)</f>
        <v>42771.697222222225</v>
      </c>
      <c r="K2431">
        <v>1483131966</v>
      </c>
      <c r="L2431" s="14">
        <f>(((K2431/60)/60)/24)+DATE(1970,1,1)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>SUM(E2431/D2431)*100</f>
        <v>1.4321428571428572</v>
      </c>
      <c r="R2431" s="20">
        <f>SUM(E2431/N2431)</f>
        <v>501.25</v>
      </c>
      <c r="S2431" t="s">
        <v>8336</v>
      </c>
      <c r="T2431" t="s">
        <v>8337</v>
      </c>
    </row>
    <row r="2432" spans="1:20" ht="16.5" customHeight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>(((I2432/60)/60)/24)+DATE(1970,1,1)</f>
        <v>42412.130833333329</v>
      </c>
      <c r="K2432">
        <v>1452654504</v>
      </c>
      <c r="L2432" s="14">
        <f>(((K2432/60)/60)/24)+DATE(1970,1,1)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>SUM(E2432/D2432)*100</f>
        <v>0.70000000000000007</v>
      </c>
      <c r="R2432" s="20">
        <f>SUM(E2432/N2432)</f>
        <v>10.5</v>
      </c>
      <c r="S2432" t="s">
        <v>8336</v>
      </c>
      <c r="T2432" t="s">
        <v>8337</v>
      </c>
    </row>
    <row r="2433" spans="1:20" ht="16.5" customHeight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>(((I2433/60)/60)/24)+DATE(1970,1,1)</f>
        <v>42549.099687499998</v>
      </c>
      <c r="K2433">
        <v>1461896613</v>
      </c>
      <c r="L2433" s="14">
        <f>(((K2433/60)/60)/24)+DATE(1970,1,1)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>SUM(E2433/D2433)*100</f>
        <v>2E-3</v>
      </c>
      <c r="R2433" s="20">
        <f>SUM(E2433/N2433)</f>
        <v>1</v>
      </c>
      <c r="S2433" t="s">
        <v>8336</v>
      </c>
      <c r="T2433" t="s">
        <v>8337</v>
      </c>
    </row>
    <row r="2434" spans="1:20" ht="16.5" customHeight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>(((I2434/60)/60)/24)+DATE(1970,1,1)</f>
        <v>42071.218715277777</v>
      </c>
      <c r="K2434">
        <v>1423199697</v>
      </c>
      <c r="L2434" s="14">
        <f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>SUM(E2434/D2434)*100</f>
        <v>1.4285714285714287E-2</v>
      </c>
      <c r="R2434" s="20">
        <f>SUM(E2434/N2434)</f>
        <v>1</v>
      </c>
      <c r="S2434" t="s">
        <v>8336</v>
      </c>
      <c r="T2434" t="s">
        <v>8337</v>
      </c>
    </row>
    <row r="2435" spans="1:20" ht="16.5" customHeight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>(((I2435/60)/60)/24)+DATE(1970,1,1)</f>
        <v>42427.89980324074</v>
      </c>
      <c r="K2435">
        <v>1454016943</v>
      </c>
      <c r="L2435" s="14">
        <f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>SUM(E2435/D2435)*100</f>
        <v>0</v>
      </c>
      <c r="R2435" s="20" t="e">
        <f>SUM(E2435/N2435)</f>
        <v>#DIV/0!</v>
      </c>
      <c r="S2435" t="s">
        <v>8336</v>
      </c>
      <c r="T2435" t="s">
        <v>8337</v>
      </c>
    </row>
    <row r="2436" spans="1:20" ht="16.5" customHeight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>(((I2436/60)/60)/24)+DATE(1970,1,1)</f>
        <v>42220.18604166666</v>
      </c>
      <c r="K2436">
        <v>1435206474</v>
      </c>
      <c r="L2436" s="14">
        <f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>SUM(E2436/D2436)*100</f>
        <v>0.13</v>
      </c>
      <c r="R2436" s="20">
        <f>SUM(E2436/N2436)</f>
        <v>13</v>
      </c>
      <c r="S2436" t="s">
        <v>8336</v>
      </c>
      <c r="T2436" t="s">
        <v>8337</v>
      </c>
    </row>
    <row r="2437" spans="1:20" ht="16.5" customHeight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>(((I2437/60)/60)/24)+DATE(1970,1,1)</f>
        <v>42282.277615740735</v>
      </c>
      <c r="K2437">
        <v>1441435186</v>
      </c>
      <c r="L2437" s="14">
        <f>(((K2437/60)/60)/24)+DATE(1970,1,1)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>SUM(E2437/D2437)*100</f>
        <v>0.48960000000000004</v>
      </c>
      <c r="R2437" s="20">
        <f>SUM(E2437/N2437)</f>
        <v>306</v>
      </c>
      <c r="S2437" t="s">
        <v>8336</v>
      </c>
      <c r="T2437" t="s">
        <v>8337</v>
      </c>
    </row>
    <row r="2438" spans="1:20" ht="16.5" customHeight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>(((I2438/60)/60)/24)+DATE(1970,1,1)</f>
        <v>42398.615393518514</v>
      </c>
      <c r="K2438">
        <v>1448894770</v>
      </c>
      <c r="L2438" s="14">
        <f>(((K2438/60)/60)/24)+DATE(1970,1,1)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>SUM(E2438/D2438)*100</f>
        <v>3.8461538461538464E-2</v>
      </c>
      <c r="R2438" s="20">
        <f>SUM(E2438/N2438)</f>
        <v>22.5</v>
      </c>
      <c r="S2438" t="s">
        <v>8336</v>
      </c>
      <c r="T2438" t="s">
        <v>8337</v>
      </c>
    </row>
    <row r="2439" spans="1:20" ht="16.5" customHeight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>(((I2439/60)/60)/24)+DATE(1970,1,1)</f>
        <v>42080.75</v>
      </c>
      <c r="K2439">
        <v>1422400188</v>
      </c>
      <c r="L2439" s="14">
        <f>(((K2439/60)/60)/24)+DATE(1970,1,1)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>SUM(E2439/D2439)*100</f>
        <v>0</v>
      </c>
      <c r="R2439" s="20" t="e">
        <f>SUM(E2439/N2439)</f>
        <v>#DIV/0!</v>
      </c>
      <c r="S2439" t="s">
        <v>8336</v>
      </c>
      <c r="T2439" t="s">
        <v>8337</v>
      </c>
    </row>
    <row r="2440" spans="1:20" ht="16.5" customHeight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>(((I2440/60)/60)/24)+DATE(1970,1,1)</f>
        <v>42345.956736111111</v>
      </c>
      <c r="K2440">
        <v>1444341462</v>
      </c>
      <c r="L2440" s="14">
        <f>(((K2440/60)/60)/24)+DATE(1970,1,1)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>SUM(E2440/D2440)*100</f>
        <v>0.33333333333333337</v>
      </c>
      <c r="R2440" s="20">
        <f>SUM(E2440/N2440)</f>
        <v>50</v>
      </c>
      <c r="S2440" t="s">
        <v>8336</v>
      </c>
      <c r="T2440" t="s">
        <v>8337</v>
      </c>
    </row>
    <row r="2441" spans="1:20" ht="16.5" customHeight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>(((I2441/60)/60)/24)+DATE(1970,1,1)</f>
        <v>42295.818622685183</v>
      </c>
      <c r="K2441">
        <v>1442605129</v>
      </c>
      <c r="L2441" s="14">
        <f>(((K2441/60)/60)/24)+DATE(1970,1,1)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>SUM(E2441/D2441)*100</f>
        <v>0</v>
      </c>
      <c r="R2441" s="20" t="e">
        <f>SUM(E2441/N2441)</f>
        <v>#DIV/0!</v>
      </c>
      <c r="S2441" t="s">
        <v>8336</v>
      </c>
      <c r="T2441" t="s">
        <v>8337</v>
      </c>
    </row>
    <row r="2442" spans="1:20" ht="16.5" customHeight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>(((I2442/60)/60)/24)+DATE(1970,1,1)</f>
        <v>42413.899456018517</v>
      </c>
      <c r="K2442">
        <v>1452807313</v>
      </c>
      <c r="L2442" s="14">
        <f>(((K2442/60)/60)/24)+DATE(1970,1,1)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>SUM(E2442/D2442)*100</f>
        <v>0.2</v>
      </c>
      <c r="R2442" s="20">
        <f>SUM(E2442/N2442)</f>
        <v>5</v>
      </c>
      <c r="S2442" t="s">
        <v>8336</v>
      </c>
      <c r="T2442" t="s">
        <v>8337</v>
      </c>
    </row>
    <row r="2443" spans="1:20" ht="16.5" customHeight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>(((I2443/60)/60)/24)+DATE(1970,1,1)</f>
        <v>42208.207638888889</v>
      </c>
      <c r="K2443">
        <v>1435806054</v>
      </c>
      <c r="L2443" s="14">
        <f>(((K2443/60)/60)/24)+DATE(1970,1,1)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>SUM(E2443/D2443)*100</f>
        <v>107.88</v>
      </c>
      <c r="R2443" s="20">
        <f>SUM(E2443/N2443)</f>
        <v>74.22935779816514</v>
      </c>
      <c r="S2443" t="s">
        <v>8336</v>
      </c>
      <c r="T2443" t="s">
        <v>8352</v>
      </c>
    </row>
    <row r="2444" spans="1:20" ht="16.5" customHeight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>(((I2444/60)/60)/24)+DATE(1970,1,1)</f>
        <v>42082.625324074077</v>
      </c>
      <c r="K2444">
        <v>1424188828</v>
      </c>
      <c r="L2444" s="14">
        <f>(((K2444/60)/60)/24)+DATE(1970,1,1)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>SUM(E2444/D2444)*100</f>
        <v>125.94166666666666</v>
      </c>
      <c r="R2444" s="20">
        <f>SUM(E2444/N2444)</f>
        <v>81.252688172043008</v>
      </c>
      <c r="S2444" t="s">
        <v>8336</v>
      </c>
      <c r="T2444" t="s">
        <v>8352</v>
      </c>
    </row>
    <row r="2445" spans="1:20" ht="16.5" customHeight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>(((I2445/60)/60)/24)+DATE(1970,1,1)</f>
        <v>41866.625254629631</v>
      </c>
      <c r="K2445">
        <v>1405522822</v>
      </c>
      <c r="L2445" s="14">
        <f>(((K2445/60)/60)/24)+DATE(1970,1,1)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>SUM(E2445/D2445)*100</f>
        <v>202.51495</v>
      </c>
      <c r="R2445" s="20">
        <f>SUM(E2445/N2445)</f>
        <v>130.23469453376205</v>
      </c>
      <c r="S2445" t="s">
        <v>8336</v>
      </c>
      <c r="T2445" t="s">
        <v>8352</v>
      </c>
    </row>
    <row r="2446" spans="1:20" ht="16.5" customHeight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>(((I2446/60)/60)/24)+DATE(1970,1,1)</f>
        <v>42515.754525462966</v>
      </c>
      <c r="K2446">
        <v>1461607591</v>
      </c>
      <c r="L2446" s="14">
        <f>(((K2446/60)/60)/24)+DATE(1970,1,1)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>SUM(E2446/D2446)*100</f>
        <v>108.60000000000001</v>
      </c>
      <c r="R2446" s="20">
        <f>SUM(E2446/N2446)</f>
        <v>53.409836065573771</v>
      </c>
      <c r="S2446" t="s">
        <v>8336</v>
      </c>
      <c r="T2446" t="s">
        <v>8352</v>
      </c>
    </row>
    <row r="2447" spans="1:20" ht="16.5" customHeight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>(((I2447/60)/60)/24)+DATE(1970,1,1)</f>
        <v>42273.190057870372</v>
      </c>
      <c r="K2447">
        <v>1440650021</v>
      </c>
      <c r="L2447" s="14">
        <f>(((K2447/60)/60)/24)+DATE(1970,1,1)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>SUM(E2447/D2447)*100</f>
        <v>172.8</v>
      </c>
      <c r="R2447" s="20">
        <f>SUM(E2447/N2447)</f>
        <v>75.130434782608702</v>
      </c>
      <c r="S2447" t="s">
        <v>8336</v>
      </c>
      <c r="T2447" t="s">
        <v>8352</v>
      </c>
    </row>
    <row r="2448" spans="1:20" ht="16.5" customHeight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>(((I2448/60)/60)/24)+DATE(1970,1,1)</f>
        <v>42700.64434027778</v>
      </c>
      <c r="K2448">
        <v>1477578471</v>
      </c>
      <c r="L2448" s="14">
        <f>(((K2448/60)/60)/24)+DATE(1970,1,1)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>SUM(E2448/D2448)*100</f>
        <v>167.98</v>
      </c>
      <c r="R2448" s="20">
        <f>SUM(E2448/N2448)</f>
        <v>75.666666666666671</v>
      </c>
      <c r="S2448" t="s">
        <v>8336</v>
      </c>
      <c r="T2448" t="s">
        <v>8352</v>
      </c>
    </row>
    <row r="2449" spans="1:20" ht="16.5" customHeight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>(((I2449/60)/60)/24)+DATE(1970,1,1)</f>
        <v>42686.166666666672</v>
      </c>
      <c r="K2449">
        <v>1476184593</v>
      </c>
      <c r="L2449" s="14">
        <f>(((K2449/60)/60)/24)+DATE(1970,1,1)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>SUM(E2449/D2449)*100</f>
        <v>427.20000000000005</v>
      </c>
      <c r="R2449" s="20">
        <f>SUM(E2449/N2449)</f>
        <v>31.691394658753708</v>
      </c>
      <c r="S2449" t="s">
        <v>8336</v>
      </c>
      <c r="T2449" t="s">
        <v>8352</v>
      </c>
    </row>
    <row r="2450" spans="1:20" ht="16.5" customHeight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>(((I2450/60)/60)/24)+DATE(1970,1,1)</f>
        <v>42613.233333333337</v>
      </c>
      <c r="K2450">
        <v>1472110513</v>
      </c>
      <c r="L2450" s="14">
        <f>(((K2450/60)/60)/24)+DATE(1970,1,1)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>SUM(E2450/D2450)*100</f>
        <v>107.5</v>
      </c>
      <c r="R2450" s="20">
        <f>SUM(E2450/N2450)</f>
        <v>47.777777777777779</v>
      </c>
      <c r="S2450" t="s">
        <v>8336</v>
      </c>
      <c r="T2450" t="s">
        <v>8352</v>
      </c>
    </row>
    <row r="2451" spans="1:20" ht="16.5" customHeight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>(((I2451/60)/60)/24)+DATE(1970,1,1)</f>
        <v>41973.184201388889</v>
      </c>
      <c r="K2451">
        <v>1414725915</v>
      </c>
      <c r="L2451" s="14">
        <f>(((K2451/60)/60)/24)+DATE(1970,1,1)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>SUM(E2451/D2451)*100</f>
        <v>108</v>
      </c>
      <c r="R2451" s="20">
        <f>SUM(E2451/N2451)</f>
        <v>90</v>
      </c>
      <c r="S2451" t="s">
        <v>8336</v>
      </c>
      <c r="T2451" t="s">
        <v>8352</v>
      </c>
    </row>
    <row r="2452" spans="1:20" ht="16.5" customHeight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>(((I2452/60)/60)/24)+DATE(1970,1,1)</f>
        <v>41940.132638888892</v>
      </c>
      <c r="K2452">
        <v>1411177456</v>
      </c>
      <c r="L2452" s="14">
        <f>(((K2452/60)/60)/24)+DATE(1970,1,1)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>SUM(E2452/D2452)*100</f>
        <v>101.53353333333335</v>
      </c>
      <c r="R2452" s="20">
        <f>SUM(E2452/N2452)</f>
        <v>149.31401960784314</v>
      </c>
      <c r="S2452" t="s">
        <v>8336</v>
      </c>
      <c r="T2452" t="s">
        <v>8352</v>
      </c>
    </row>
    <row r="2453" spans="1:20" ht="16.5" customHeight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>(((I2453/60)/60)/24)+DATE(1970,1,1)</f>
        <v>42799.908449074079</v>
      </c>
      <c r="K2453">
        <v>1487022490</v>
      </c>
      <c r="L2453" s="14">
        <f>(((K2453/60)/60)/24)+DATE(1970,1,1)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>SUM(E2453/D2453)*100</f>
        <v>115.45</v>
      </c>
      <c r="R2453" s="20">
        <f>SUM(E2453/N2453)</f>
        <v>62.06989247311828</v>
      </c>
      <c r="S2453" t="s">
        <v>8336</v>
      </c>
      <c r="T2453" t="s">
        <v>8352</v>
      </c>
    </row>
    <row r="2454" spans="1:20" ht="16.5" customHeight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>(((I2454/60)/60)/24)+DATE(1970,1,1)</f>
        <v>42367.958333333328</v>
      </c>
      <c r="K2454">
        <v>1448914500</v>
      </c>
      <c r="L2454" s="14">
        <f>(((K2454/60)/60)/24)+DATE(1970,1,1)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>SUM(E2454/D2454)*100</f>
        <v>133.5</v>
      </c>
      <c r="R2454" s="20">
        <f>SUM(E2454/N2454)</f>
        <v>53.4</v>
      </c>
      <c r="S2454" t="s">
        <v>8336</v>
      </c>
      <c r="T2454" t="s">
        <v>8352</v>
      </c>
    </row>
    <row r="2455" spans="1:20" ht="16.5" customHeight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>(((I2455/60)/60)/24)+DATE(1970,1,1)</f>
        <v>42768.692233796297</v>
      </c>
      <c r="K2455">
        <v>1483461409</v>
      </c>
      <c r="L2455" s="14">
        <f>(((K2455/60)/60)/24)+DATE(1970,1,1)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>SUM(E2455/D2455)*100</f>
        <v>154.69999999999999</v>
      </c>
      <c r="R2455" s="20">
        <f>SUM(E2455/N2455)</f>
        <v>69.268656716417908</v>
      </c>
      <c r="S2455" t="s">
        <v>8336</v>
      </c>
      <c r="T2455" t="s">
        <v>8352</v>
      </c>
    </row>
    <row r="2456" spans="1:20" ht="16.5" customHeight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>(((I2456/60)/60)/24)+DATE(1970,1,1)</f>
        <v>42805.201481481476</v>
      </c>
      <c r="K2456">
        <v>1486183808</v>
      </c>
      <c r="L2456" s="14">
        <f>(((K2456/60)/60)/24)+DATE(1970,1,1)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>SUM(E2456/D2456)*100</f>
        <v>100.84571428571429</v>
      </c>
      <c r="R2456" s="20">
        <f>SUM(E2456/N2456)</f>
        <v>271.50769230769231</v>
      </c>
      <c r="S2456" t="s">
        <v>8336</v>
      </c>
      <c r="T2456" t="s">
        <v>8352</v>
      </c>
    </row>
    <row r="2457" spans="1:20" ht="16.5" customHeight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>(((I2457/60)/60)/24)+DATE(1970,1,1)</f>
        <v>42480.781828703708</v>
      </c>
      <c r="K2457">
        <v>1458758750</v>
      </c>
      <c r="L2457" s="14">
        <f>(((K2457/60)/60)/24)+DATE(1970,1,1)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>SUM(E2457/D2457)*100</f>
        <v>182</v>
      </c>
      <c r="R2457" s="20">
        <f>SUM(E2457/N2457)</f>
        <v>34.125</v>
      </c>
      <c r="S2457" t="s">
        <v>8336</v>
      </c>
      <c r="T2457" t="s">
        <v>8352</v>
      </c>
    </row>
    <row r="2458" spans="1:20" ht="16.5" customHeight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>(((I2458/60)/60)/24)+DATE(1970,1,1)</f>
        <v>42791.961099537039</v>
      </c>
      <c r="K2458">
        <v>1485471839</v>
      </c>
      <c r="L2458" s="14">
        <f>(((K2458/60)/60)/24)+DATE(1970,1,1)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>SUM(E2458/D2458)*100</f>
        <v>180.86666666666667</v>
      </c>
      <c r="R2458" s="20">
        <f>SUM(E2458/N2458)</f>
        <v>40.492537313432834</v>
      </c>
      <c r="S2458" t="s">
        <v>8336</v>
      </c>
      <c r="T2458" t="s">
        <v>8352</v>
      </c>
    </row>
    <row r="2459" spans="1:20" ht="16.5" customHeight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>(((I2459/60)/60)/24)+DATE(1970,1,1)</f>
        <v>42453.560833333337</v>
      </c>
      <c r="K2459">
        <v>1456237656</v>
      </c>
      <c r="L2459" s="14">
        <f>(((K2459/60)/60)/24)+DATE(1970,1,1)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>SUM(E2459/D2459)*100</f>
        <v>102.30434782608695</v>
      </c>
      <c r="R2459" s="20">
        <f>SUM(E2459/N2459)</f>
        <v>189.75806451612902</v>
      </c>
      <c r="S2459" t="s">
        <v>8336</v>
      </c>
      <c r="T2459" t="s">
        <v>8352</v>
      </c>
    </row>
    <row r="2460" spans="1:20" ht="16.5" customHeight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>(((I2460/60)/60)/24)+DATE(1970,1,1)</f>
        <v>42530.791666666672</v>
      </c>
      <c r="K2460">
        <v>1462481718</v>
      </c>
      <c r="L2460" s="14">
        <f>(((K2460/60)/60)/24)+DATE(1970,1,1)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>SUM(E2460/D2460)*100</f>
        <v>110.17999999999999</v>
      </c>
      <c r="R2460" s="20">
        <f>SUM(E2460/N2460)</f>
        <v>68.862499999999997</v>
      </c>
      <c r="S2460" t="s">
        <v>8336</v>
      </c>
      <c r="T2460" t="s">
        <v>8352</v>
      </c>
    </row>
    <row r="2461" spans="1:20" ht="16.5" customHeight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>(((I2461/60)/60)/24)+DATE(1970,1,1)</f>
        <v>42452.595891203702</v>
      </c>
      <c r="K2461">
        <v>1454858285</v>
      </c>
      <c r="L2461" s="14">
        <f>(((K2461/60)/60)/24)+DATE(1970,1,1)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>SUM(E2461/D2461)*100</f>
        <v>102.25</v>
      </c>
      <c r="R2461" s="20">
        <f>SUM(E2461/N2461)</f>
        <v>108.77659574468085</v>
      </c>
      <c r="S2461" t="s">
        <v>8336</v>
      </c>
      <c r="T2461" t="s">
        <v>8352</v>
      </c>
    </row>
    <row r="2462" spans="1:20" ht="16.5" customHeight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>(((I2462/60)/60)/24)+DATE(1970,1,1)</f>
        <v>42738.178472222222</v>
      </c>
      <c r="K2462">
        <v>1480480167</v>
      </c>
      <c r="L2462" s="14">
        <f>(((K2462/60)/60)/24)+DATE(1970,1,1)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>SUM(E2462/D2462)*100</f>
        <v>100.78823529411764</v>
      </c>
      <c r="R2462" s="20">
        <f>SUM(E2462/N2462)</f>
        <v>125.98529411764706</v>
      </c>
      <c r="S2462" t="s">
        <v>8336</v>
      </c>
      <c r="T2462" t="s">
        <v>8352</v>
      </c>
    </row>
    <row r="2463" spans="1:20" ht="16.5" customHeight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>(((I2463/60)/60)/24)+DATE(1970,1,1)</f>
        <v>40817.125</v>
      </c>
      <c r="K2463">
        <v>1314577097</v>
      </c>
      <c r="L2463" s="14">
        <f>(((K2463/60)/60)/24)+DATE(1970,1,1)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>SUM(E2463/D2463)*100</f>
        <v>103.8</v>
      </c>
      <c r="R2463" s="20">
        <f>SUM(E2463/N2463)</f>
        <v>90.523255813953483</v>
      </c>
      <c r="S2463" t="s">
        <v>8325</v>
      </c>
      <c r="T2463" t="s">
        <v>8329</v>
      </c>
    </row>
    <row r="2464" spans="1:20" ht="16.5" customHeight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>(((I2464/60)/60)/24)+DATE(1970,1,1)</f>
        <v>41109.186296296299</v>
      </c>
      <c r="K2464">
        <v>1340944096</v>
      </c>
      <c r="L2464" s="14">
        <f>(((K2464/60)/60)/24)+DATE(1970,1,1)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>SUM(E2464/D2464)*100</f>
        <v>110.70833333333334</v>
      </c>
      <c r="R2464" s="20">
        <f>SUM(E2464/N2464)</f>
        <v>28.880434782608695</v>
      </c>
      <c r="S2464" t="s">
        <v>8325</v>
      </c>
      <c r="T2464" t="s">
        <v>8329</v>
      </c>
    </row>
    <row r="2465" spans="1:20" ht="16.5" customHeight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>(((I2465/60)/60)/24)+DATE(1970,1,1)</f>
        <v>41380.791666666664</v>
      </c>
      <c r="K2465">
        <v>1362710425</v>
      </c>
      <c r="L2465" s="14">
        <f>(((K2465/60)/60)/24)+DATE(1970,1,1)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>SUM(E2465/D2465)*100</f>
        <v>116.25000000000001</v>
      </c>
      <c r="R2465" s="20">
        <f>SUM(E2465/N2465)</f>
        <v>31</v>
      </c>
      <c r="S2465" t="s">
        <v>8325</v>
      </c>
      <c r="T2465" t="s">
        <v>8329</v>
      </c>
    </row>
    <row r="2466" spans="1:20" ht="16.5" customHeight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>(((I2466/60)/60)/24)+DATE(1970,1,1)</f>
        <v>42277.811805555553</v>
      </c>
      <c r="K2466">
        <v>1441143397</v>
      </c>
      <c r="L2466" s="14">
        <f>(((K2466/60)/60)/24)+DATE(1970,1,1)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>SUM(E2466/D2466)*100</f>
        <v>111.1</v>
      </c>
      <c r="R2466" s="20">
        <f>SUM(E2466/N2466)</f>
        <v>51.674418604651166</v>
      </c>
      <c r="S2466" t="s">
        <v>8325</v>
      </c>
      <c r="T2466" t="s">
        <v>8329</v>
      </c>
    </row>
    <row r="2467" spans="1:20" ht="16.5" customHeight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>(((I2467/60)/60)/24)+DATE(1970,1,1)</f>
        <v>41175.719305555554</v>
      </c>
      <c r="K2467">
        <v>1345828548</v>
      </c>
      <c r="L2467" s="14">
        <f>(((K2467/60)/60)/24)+DATE(1970,1,1)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>SUM(E2467/D2467)*100</f>
        <v>180.14285714285714</v>
      </c>
      <c r="R2467" s="20">
        <f>SUM(E2467/N2467)</f>
        <v>26.270833333333332</v>
      </c>
      <c r="S2467" t="s">
        <v>8325</v>
      </c>
      <c r="T2467" t="s">
        <v>8329</v>
      </c>
    </row>
    <row r="2468" spans="1:20" ht="16.5" customHeight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>(((I2468/60)/60)/24)+DATE(1970,1,1)</f>
        <v>41403.102465277778</v>
      </c>
      <c r="K2468">
        <v>1365474453</v>
      </c>
      <c r="L2468" s="14">
        <f>(((K2468/60)/60)/24)+DATE(1970,1,1)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>SUM(E2468/D2468)*100</f>
        <v>100</v>
      </c>
      <c r="R2468" s="20">
        <f>SUM(E2468/N2468)</f>
        <v>48.07692307692308</v>
      </c>
      <c r="S2468" t="s">
        <v>8325</v>
      </c>
      <c r="T2468" t="s">
        <v>8329</v>
      </c>
    </row>
    <row r="2469" spans="1:20" ht="16.5" customHeight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>(((I2469/60)/60)/24)+DATE(1970,1,1)</f>
        <v>41039.708333333336</v>
      </c>
      <c r="K2469">
        <v>1335473931</v>
      </c>
      <c r="L2469" s="14">
        <f>(((K2469/60)/60)/24)+DATE(1970,1,1)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>SUM(E2469/D2469)*100</f>
        <v>118.5</v>
      </c>
      <c r="R2469" s="20">
        <f>SUM(E2469/N2469)</f>
        <v>27.558139534883722</v>
      </c>
      <c r="S2469" t="s">
        <v>8325</v>
      </c>
      <c r="T2469" t="s">
        <v>8329</v>
      </c>
    </row>
    <row r="2470" spans="1:20" ht="16.5" customHeight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>(((I2470/60)/60)/24)+DATE(1970,1,1)</f>
        <v>41210.208333333336</v>
      </c>
      <c r="K2470">
        <v>1348285321</v>
      </c>
      <c r="L2470" s="14">
        <f>(((K2470/60)/60)/24)+DATE(1970,1,1)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>SUM(E2470/D2470)*100</f>
        <v>107.21700000000001</v>
      </c>
      <c r="R2470" s="20">
        <f>SUM(E2470/N2470)</f>
        <v>36.97137931034483</v>
      </c>
      <c r="S2470" t="s">
        <v>8325</v>
      </c>
      <c r="T2470" t="s">
        <v>8329</v>
      </c>
    </row>
    <row r="2471" spans="1:20" ht="16.5" customHeight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>(((I2471/60)/60)/24)+DATE(1970,1,1)</f>
        <v>40582.429733796293</v>
      </c>
      <c r="K2471">
        <v>1295000329</v>
      </c>
      <c r="L2471" s="14">
        <f>(((K2471/60)/60)/24)+DATE(1970,1,1)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>SUM(E2471/D2471)*100</f>
        <v>113.66666666666667</v>
      </c>
      <c r="R2471" s="20">
        <f>SUM(E2471/N2471)</f>
        <v>29.021276595744681</v>
      </c>
      <c r="S2471" t="s">
        <v>8325</v>
      </c>
      <c r="T2471" t="s">
        <v>8329</v>
      </c>
    </row>
    <row r="2472" spans="1:20" ht="16.5" customHeight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>(((I2472/60)/60)/24)+DATE(1970,1,1)</f>
        <v>41053.07471064815</v>
      </c>
      <c r="K2472">
        <v>1335232055</v>
      </c>
      <c r="L2472" s="14">
        <f>(((K2472/60)/60)/24)+DATE(1970,1,1)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>SUM(E2472/D2472)*100</f>
        <v>103.16400000000002</v>
      </c>
      <c r="R2472" s="20">
        <f>SUM(E2472/N2472)</f>
        <v>28.65666666666667</v>
      </c>
      <c r="S2472" t="s">
        <v>8325</v>
      </c>
      <c r="T2472" t="s">
        <v>8329</v>
      </c>
    </row>
    <row r="2473" spans="1:20" ht="16.5" customHeight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>(((I2473/60)/60)/24)+DATE(1970,1,1)</f>
        <v>40933.992962962962</v>
      </c>
      <c r="K2473">
        <v>1324079392</v>
      </c>
      <c r="L2473" s="14">
        <f>(((K2473/60)/60)/24)+DATE(1970,1,1)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>SUM(E2473/D2473)*100</f>
        <v>128</v>
      </c>
      <c r="R2473" s="20">
        <f>SUM(E2473/N2473)</f>
        <v>37.647058823529413</v>
      </c>
      <c r="S2473" t="s">
        <v>8325</v>
      </c>
      <c r="T2473" t="s">
        <v>8329</v>
      </c>
    </row>
    <row r="2474" spans="1:20" ht="16.5" customHeight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>(((I2474/60)/60)/24)+DATE(1970,1,1)</f>
        <v>40425.043749999997</v>
      </c>
      <c r="K2474">
        <v>1277433980</v>
      </c>
      <c r="L2474" s="14">
        <f>(((K2474/60)/60)/24)+DATE(1970,1,1)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>SUM(E2474/D2474)*100</f>
        <v>135.76026666666667</v>
      </c>
      <c r="R2474" s="20">
        <f>SUM(E2474/N2474)</f>
        <v>97.904038461538462</v>
      </c>
      <c r="S2474" t="s">
        <v>8325</v>
      </c>
      <c r="T2474" t="s">
        <v>8329</v>
      </c>
    </row>
    <row r="2475" spans="1:20" ht="16.5" customHeight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>(((I2475/60)/60)/24)+DATE(1970,1,1)</f>
        <v>41223.790150462963</v>
      </c>
      <c r="K2475">
        <v>1349978269</v>
      </c>
      <c r="L2475" s="14">
        <f>(((K2475/60)/60)/24)+DATE(1970,1,1)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>SUM(E2475/D2475)*100</f>
        <v>100</v>
      </c>
      <c r="R2475" s="20">
        <f>SUM(E2475/N2475)</f>
        <v>42.553191489361701</v>
      </c>
      <c r="S2475" t="s">
        <v>8325</v>
      </c>
      <c r="T2475" t="s">
        <v>8329</v>
      </c>
    </row>
    <row r="2476" spans="1:20" ht="16.5" customHeight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>(((I2476/60)/60)/24)+DATE(1970,1,1)</f>
        <v>40462.011296296296</v>
      </c>
      <c r="K2476">
        <v>1282868176</v>
      </c>
      <c r="L2476" s="14">
        <f>(((K2476/60)/60)/24)+DATE(1970,1,1)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>SUM(E2476/D2476)*100</f>
        <v>100.00360000000002</v>
      </c>
      <c r="R2476" s="20">
        <f>SUM(E2476/N2476)</f>
        <v>131.58368421052631</v>
      </c>
      <c r="S2476" t="s">
        <v>8325</v>
      </c>
      <c r="T2476" t="s">
        <v>8329</v>
      </c>
    </row>
    <row r="2477" spans="1:20" ht="16.5" customHeight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>(((I2477/60)/60)/24)+DATE(1970,1,1)</f>
        <v>40369.916666666664</v>
      </c>
      <c r="K2477">
        <v>1273647255</v>
      </c>
      <c r="L2477" s="14">
        <f>(((K2477/60)/60)/24)+DATE(1970,1,1)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>SUM(E2477/D2477)*100</f>
        <v>104.71999999999998</v>
      </c>
      <c r="R2477" s="20">
        <f>SUM(E2477/N2477)</f>
        <v>32.320987654320987</v>
      </c>
      <c r="S2477" t="s">
        <v>8325</v>
      </c>
      <c r="T2477" t="s">
        <v>8329</v>
      </c>
    </row>
    <row r="2478" spans="1:20" ht="16.5" customHeight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>(((I2478/60)/60)/24)+DATE(1970,1,1)</f>
        <v>41946.370023148149</v>
      </c>
      <c r="K2478">
        <v>1412149970</v>
      </c>
      <c r="L2478" s="14">
        <f>(((K2478/60)/60)/24)+DATE(1970,1,1)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>SUM(E2478/D2478)*100</f>
        <v>105.02249999999999</v>
      </c>
      <c r="R2478" s="20">
        <f>SUM(E2478/N2478)</f>
        <v>61.103999999999999</v>
      </c>
      <c r="S2478" t="s">
        <v>8325</v>
      </c>
      <c r="T2478" t="s">
        <v>8329</v>
      </c>
    </row>
    <row r="2479" spans="1:20" ht="16.5" customHeight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>(((I2479/60)/60)/24)+DATE(1970,1,1)</f>
        <v>41133.691493055558</v>
      </c>
      <c r="K2479">
        <v>1340901345</v>
      </c>
      <c r="L2479" s="14">
        <f>(((K2479/60)/60)/24)+DATE(1970,1,1)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>SUM(E2479/D2479)*100</f>
        <v>171.33333333333334</v>
      </c>
      <c r="R2479" s="20">
        <f>SUM(E2479/N2479)</f>
        <v>31.341463414634145</v>
      </c>
      <c r="S2479" t="s">
        <v>8325</v>
      </c>
      <c r="T2479" t="s">
        <v>8329</v>
      </c>
    </row>
    <row r="2480" spans="1:20" ht="16.5" customHeight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>(((I2480/60)/60)/24)+DATE(1970,1,1)</f>
        <v>41287.950381944444</v>
      </c>
      <c r="K2480">
        <v>1355525313</v>
      </c>
      <c r="L2480" s="14">
        <f>(((K2480/60)/60)/24)+DATE(1970,1,1)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>SUM(E2480/D2480)*100</f>
        <v>127.49999999999999</v>
      </c>
      <c r="R2480" s="20">
        <f>SUM(E2480/N2480)</f>
        <v>129.1139240506329</v>
      </c>
      <c r="S2480" t="s">
        <v>8325</v>
      </c>
      <c r="T2480" t="s">
        <v>8329</v>
      </c>
    </row>
    <row r="2481" spans="1:20" ht="16.5" customHeight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>(((I2481/60)/60)/24)+DATE(1970,1,1)</f>
        <v>41118.083333333336</v>
      </c>
      <c r="K2481">
        <v>1342545994</v>
      </c>
      <c r="L2481" s="14">
        <f>(((K2481/60)/60)/24)+DATE(1970,1,1)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>SUM(E2481/D2481)*100</f>
        <v>133.44333333333333</v>
      </c>
      <c r="R2481" s="20">
        <f>SUM(E2481/N2481)</f>
        <v>25.020624999999999</v>
      </c>
      <c r="S2481" t="s">
        <v>8325</v>
      </c>
      <c r="T2481" t="s">
        <v>8329</v>
      </c>
    </row>
    <row r="2482" spans="1:20" ht="16.5" customHeight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>(((I2482/60)/60)/24)+DATE(1970,1,1)</f>
        <v>42287.936157407406</v>
      </c>
      <c r="K2482">
        <v>1439332084</v>
      </c>
      <c r="L2482" s="14">
        <f>(((K2482/60)/60)/24)+DATE(1970,1,1)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>SUM(E2482/D2482)*100</f>
        <v>100</v>
      </c>
      <c r="R2482" s="20">
        <f>SUM(E2482/N2482)</f>
        <v>250</v>
      </c>
      <c r="S2482" t="s">
        <v>8325</v>
      </c>
      <c r="T2482" t="s">
        <v>8329</v>
      </c>
    </row>
    <row r="2483" spans="1:20" ht="16.5" customHeight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>(((I2483/60)/60)/24)+DATE(1970,1,1)</f>
        <v>41029.645925925928</v>
      </c>
      <c r="K2483">
        <v>1333207808</v>
      </c>
      <c r="L2483" s="14">
        <f>(((K2483/60)/60)/24)+DATE(1970,1,1)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>SUM(E2483/D2483)*100</f>
        <v>112.91099999999999</v>
      </c>
      <c r="R2483" s="20">
        <f>SUM(E2483/N2483)</f>
        <v>47.541473684210523</v>
      </c>
      <c r="S2483" t="s">
        <v>8325</v>
      </c>
      <c r="T2483" t="s">
        <v>8329</v>
      </c>
    </row>
    <row r="2484" spans="1:20" ht="16.5" customHeight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>(((I2484/60)/60)/24)+DATE(1970,1,1)</f>
        <v>40756.782210648147</v>
      </c>
      <c r="K2484">
        <v>1308336383</v>
      </c>
      <c r="L2484" s="14">
        <f>(((K2484/60)/60)/24)+DATE(1970,1,1)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>SUM(E2484/D2484)*100</f>
        <v>100.1</v>
      </c>
      <c r="R2484" s="20">
        <f>SUM(E2484/N2484)</f>
        <v>40.04</v>
      </c>
      <c r="S2484" t="s">
        <v>8325</v>
      </c>
      <c r="T2484" t="s">
        <v>8329</v>
      </c>
    </row>
    <row r="2485" spans="1:20" ht="16.5" customHeight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>(((I2485/60)/60)/24)+DATE(1970,1,1)</f>
        <v>41030.708368055559</v>
      </c>
      <c r="K2485">
        <v>1330711203</v>
      </c>
      <c r="L2485" s="14">
        <f>(((K2485/60)/60)/24)+DATE(1970,1,1)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>SUM(E2485/D2485)*100</f>
        <v>113.72727272727272</v>
      </c>
      <c r="R2485" s="20">
        <f>SUM(E2485/N2485)</f>
        <v>65.84210526315789</v>
      </c>
      <c r="S2485" t="s">
        <v>8325</v>
      </c>
      <c r="T2485" t="s">
        <v>8329</v>
      </c>
    </row>
    <row r="2486" spans="1:20" ht="16.5" customHeight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>(((I2486/60)/60)/24)+DATE(1970,1,1)</f>
        <v>40801.916701388887</v>
      </c>
      <c r="K2486">
        <v>1313532003</v>
      </c>
      <c r="L2486" s="14">
        <f>(((K2486/60)/60)/24)+DATE(1970,1,1)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>SUM(E2486/D2486)*100</f>
        <v>119.31742857142855</v>
      </c>
      <c r="R2486" s="20">
        <f>SUM(E2486/N2486)</f>
        <v>46.401222222222216</v>
      </c>
      <c r="S2486" t="s">
        <v>8325</v>
      </c>
      <c r="T2486" t="s">
        <v>8329</v>
      </c>
    </row>
    <row r="2487" spans="1:20" ht="16.5" customHeight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>(((I2487/60)/60)/24)+DATE(1970,1,1)</f>
        <v>40828.998599537037</v>
      </c>
      <c r="K2487">
        <v>1315439879</v>
      </c>
      <c r="L2487" s="14">
        <f>(((K2487/60)/60)/24)+DATE(1970,1,1)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>SUM(E2487/D2487)*100</f>
        <v>103.25</v>
      </c>
      <c r="R2487" s="20">
        <f>SUM(E2487/N2487)</f>
        <v>50.365853658536587</v>
      </c>
      <c r="S2487" t="s">
        <v>8325</v>
      </c>
      <c r="T2487" t="s">
        <v>8329</v>
      </c>
    </row>
    <row r="2488" spans="1:20" ht="16.5" customHeight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>(((I2488/60)/60)/24)+DATE(1970,1,1)</f>
        <v>41021.708055555559</v>
      </c>
      <c r="K2488">
        <v>1332521976</v>
      </c>
      <c r="L2488" s="14">
        <f>(((K2488/60)/60)/24)+DATE(1970,1,1)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>SUM(E2488/D2488)*100</f>
        <v>265.66666666666669</v>
      </c>
      <c r="R2488" s="20">
        <f>SUM(E2488/N2488)</f>
        <v>26.566666666666666</v>
      </c>
      <c r="S2488" t="s">
        <v>8325</v>
      </c>
      <c r="T2488" t="s">
        <v>8329</v>
      </c>
    </row>
    <row r="2489" spans="1:20" ht="16.5" customHeight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>(((I2489/60)/60)/24)+DATE(1970,1,1)</f>
        <v>41056.083298611113</v>
      </c>
      <c r="K2489">
        <v>1335491997</v>
      </c>
      <c r="L2489" s="14">
        <f>(((K2489/60)/60)/24)+DATE(1970,1,1)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>SUM(E2489/D2489)*100</f>
        <v>100.05066666666667</v>
      </c>
      <c r="R2489" s="20">
        <f>SUM(E2489/N2489)</f>
        <v>39.493684210526318</v>
      </c>
      <c r="S2489" t="s">
        <v>8325</v>
      </c>
      <c r="T2489" t="s">
        <v>8329</v>
      </c>
    </row>
    <row r="2490" spans="1:20" ht="16.5" customHeight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>(((I2490/60)/60)/24)+DATE(1970,1,1)</f>
        <v>40863.674861111111</v>
      </c>
      <c r="K2490">
        <v>1318864308</v>
      </c>
      <c r="L2490" s="14">
        <f>(((K2490/60)/60)/24)+DATE(1970,1,1)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>SUM(E2490/D2490)*100</f>
        <v>106.69999999999999</v>
      </c>
      <c r="R2490" s="20">
        <f>SUM(E2490/N2490)</f>
        <v>49.246153846153845</v>
      </c>
      <c r="S2490" t="s">
        <v>8325</v>
      </c>
      <c r="T2490" t="s">
        <v>8329</v>
      </c>
    </row>
    <row r="2491" spans="1:20" ht="16.5" customHeight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>(((I2491/60)/60)/24)+DATE(1970,1,1)</f>
        <v>41403.690266203703</v>
      </c>
      <c r="K2491">
        <v>1365525239</v>
      </c>
      <c r="L2491" s="14">
        <f>(((K2491/60)/60)/24)+DATE(1970,1,1)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>SUM(E2491/D2491)*100</f>
        <v>133.67142857142858</v>
      </c>
      <c r="R2491" s="20">
        <f>SUM(E2491/N2491)</f>
        <v>62.38</v>
      </c>
      <c r="S2491" t="s">
        <v>8325</v>
      </c>
      <c r="T2491" t="s">
        <v>8329</v>
      </c>
    </row>
    <row r="2492" spans="1:20" ht="16.5" customHeight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>(((I2492/60)/60)/24)+DATE(1970,1,1)</f>
        <v>41083.227731481478</v>
      </c>
      <c r="K2492">
        <v>1335245276</v>
      </c>
      <c r="L2492" s="14">
        <f>(((K2492/60)/60)/24)+DATE(1970,1,1)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>SUM(E2492/D2492)*100</f>
        <v>121.39999999999999</v>
      </c>
      <c r="R2492" s="20">
        <f>SUM(E2492/N2492)</f>
        <v>37.9375</v>
      </c>
      <c r="S2492" t="s">
        <v>8325</v>
      </c>
      <c r="T2492" t="s">
        <v>8329</v>
      </c>
    </row>
    <row r="2493" spans="1:20" ht="16.5" customHeight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>(((I2493/60)/60)/24)+DATE(1970,1,1)</f>
        <v>40559.07708333333</v>
      </c>
      <c r="K2493">
        <v>1293739714</v>
      </c>
      <c r="L2493" s="14">
        <f>(((K2493/60)/60)/24)+DATE(1970,1,1)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>SUM(E2493/D2493)*100</f>
        <v>103.2</v>
      </c>
      <c r="R2493" s="20">
        <f>SUM(E2493/N2493)</f>
        <v>51.6</v>
      </c>
      <c r="S2493" t="s">
        <v>8325</v>
      </c>
      <c r="T2493" t="s">
        <v>8329</v>
      </c>
    </row>
    <row r="2494" spans="1:20" ht="16.5" customHeight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>(((I2494/60)/60)/24)+DATE(1970,1,1)</f>
        <v>41076.415972222225</v>
      </c>
      <c r="K2494">
        <v>1335397188</v>
      </c>
      <c r="L2494" s="14">
        <f>(((K2494/60)/60)/24)+DATE(1970,1,1)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>SUM(E2494/D2494)*100</f>
        <v>125</v>
      </c>
      <c r="R2494" s="20">
        <f>SUM(E2494/N2494)</f>
        <v>27.777777777777779</v>
      </c>
      <c r="S2494" t="s">
        <v>8325</v>
      </c>
      <c r="T2494" t="s">
        <v>8329</v>
      </c>
    </row>
    <row r="2495" spans="1:20" ht="16.5" customHeight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>(((I2495/60)/60)/24)+DATE(1970,1,1)</f>
        <v>41393.168287037035</v>
      </c>
      <c r="K2495">
        <v>1363320140</v>
      </c>
      <c r="L2495" s="14">
        <f>(((K2495/60)/60)/24)+DATE(1970,1,1)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>SUM(E2495/D2495)*100</f>
        <v>128.69999999999999</v>
      </c>
      <c r="R2495" s="20">
        <f>SUM(E2495/N2495)</f>
        <v>99.382239382239376</v>
      </c>
      <c r="S2495" t="s">
        <v>8325</v>
      </c>
      <c r="T2495" t="s">
        <v>8329</v>
      </c>
    </row>
    <row r="2496" spans="1:20" ht="16.5" customHeight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>(((I2496/60)/60)/24)+DATE(1970,1,1)</f>
        <v>41052.645185185182</v>
      </c>
      <c r="K2496">
        <v>1335194944</v>
      </c>
      <c r="L2496" s="14">
        <f>(((K2496/60)/60)/24)+DATE(1970,1,1)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>SUM(E2496/D2496)*100</f>
        <v>101.00533333333333</v>
      </c>
      <c r="R2496" s="20">
        <f>SUM(E2496/N2496)</f>
        <v>38.848205128205123</v>
      </c>
      <c r="S2496" t="s">
        <v>8325</v>
      </c>
      <c r="T2496" t="s">
        <v>8329</v>
      </c>
    </row>
    <row r="2497" spans="1:20" ht="16.5" customHeight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>(((I2497/60)/60)/24)+DATE(1970,1,1)</f>
        <v>41066.946469907409</v>
      </c>
      <c r="K2497">
        <v>1336430575</v>
      </c>
      <c r="L2497" s="14">
        <f>(((K2497/60)/60)/24)+DATE(1970,1,1)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>SUM(E2497/D2497)*100</f>
        <v>127.53666666666665</v>
      </c>
      <c r="R2497" s="20">
        <f>SUM(E2497/N2497)</f>
        <v>45.548809523809524</v>
      </c>
      <c r="S2497" t="s">
        <v>8325</v>
      </c>
      <c r="T2497" t="s">
        <v>8329</v>
      </c>
    </row>
    <row r="2498" spans="1:20" ht="16.5" customHeight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>(((I2498/60)/60)/24)+DATE(1970,1,1)</f>
        <v>41362.954768518517</v>
      </c>
      <c r="K2498">
        <v>1361577292</v>
      </c>
      <c r="L2498" s="14">
        <f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>SUM(E2498/D2498)*100</f>
        <v>100</v>
      </c>
      <c r="R2498" s="20">
        <f>SUM(E2498/N2498)</f>
        <v>600</v>
      </c>
      <c r="S2498" t="s">
        <v>8325</v>
      </c>
      <c r="T2498" t="s">
        <v>8329</v>
      </c>
    </row>
    <row r="2499" spans="1:20" ht="16.5" customHeight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>(((I2499/60)/60)/24)+DATE(1970,1,1)</f>
        <v>40760.878912037035</v>
      </c>
      <c r="K2499">
        <v>1309986338</v>
      </c>
      <c r="L2499" s="14">
        <f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>SUM(E2499/D2499)*100</f>
        <v>112.7715</v>
      </c>
      <c r="R2499" s="20">
        <f>SUM(E2499/N2499)</f>
        <v>80.551071428571419</v>
      </c>
      <c r="S2499" t="s">
        <v>8325</v>
      </c>
      <c r="T2499" t="s">
        <v>8329</v>
      </c>
    </row>
    <row r="2500" spans="1:20" ht="16.5" customHeight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>(((I2500/60)/60)/24)+DATE(1970,1,1)</f>
        <v>42031.967442129629</v>
      </c>
      <c r="K2500">
        <v>1421190787</v>
      </c>
      <c r="L2500" s="14">
        <f>(((K2500/60)/60)/24)+DATE(1970,1,1)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>SUM(E2500/D2500)*100</f>
        <v>105.60000000000001</v>
      </c>
      <c r="R2500" s="20">
        <f>SUM(E2500/N2500)</f>
        <v>52.8</v>
      </c>
      <c r="S2500" t="s">
        <v>8325</v>
      </c>
      <c r="T2500" t="s">
        <v>8329</v>
      </c>
    </row>
    <row r="2501" spans="1:20" ht="16.5" customHeight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>(((I2501/60)/60)/24)+DATE(1970,1,1)</f>
        <v>41274.75</v>
      </c>
      <c r="K2501">
        <v>1352820837</v>
      </c>
      <c r="L2501" s="14">
        <f>(((K2501/60)/60)/24)+DATE(1970,1,1)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>SUM(E2501/D2501)*100</f>
        <v>202.625</v>
      </c>
      <c r="R2501" s="20">
        <f>SUM(E2501/N2501)</f>
        <v>47.676470588235297</v>
      </c>
      <c r="S2501" t="s">
        <v>8325</v>
      </c>
      <c r="T2501" t="s">
        <v>8329</v>
      </c>
    </row>
    <row r="2502" spans="1:20" ht="16.5" customHeight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>(((I2502/60)/60)/24)+DATE(1970,1,1)</f>
        <v>41083.772858796299</v>
      </c>
      <c r="K2502">
        <v>1337884375</v>
      </c>
      <c r="L2502" s="14">
        <f>(((K2502/60)/60)/24)+DATE(1970,1,1)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>SUM(E2502/D2502)*100</f>
        <v>113.33333333333333</v>
      </c>
      <c r="R2502" s="20">
        <f>SUM(E2502/N2502)</f>
        <v>23.448275862068964</v>
      </c>
      <c r="S2502" t="s">
        <v>8325</v>
      </c>
      <c r="T2502" t="s">
        <v>8329</v>
      </c>
    </row>
    <row r="2503" spans="1:20" ht="16.5" customHeight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>(((I2503/60)/60)/24)+DATE(1970,1,1)</f>
        <v>42274.776666666665</v>
      </c>
      <c r="K2503">
        <v>1440787104</v>
      </c>
      <c r="L2503" s="14">
        <f>(((K2503/60)/60)/24)+DATE(1970,1,1)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>SUM(E2503/D2503)*100</f>
        <v>2.5545454545454547</v>
      </c>
      <c r="R2503" s="20">
        <f>SUM(E2503/N2503)</f>
        <v>40.142857142857146</v>
      </c>
      <c r="S2503" t="s">
        <v>8336</v>
      </c>
      <c r="T2503" t="s">
        <v>8353</v>
      </c>
    </row>
    <row r="2504" spans="1:20" ht="16.5" customHeight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>(((I2504/60)/60)/24)+DATE(1970,1,1)</f>
        <v>41903.825439814813</v>
      </c>
      <c r="K2504">
        <v>1407440918</v>
      </c>
      <c r="L2504" s="14">
        <f>(((K2504/60)/60)/24)+DATE(1970,1,1)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>SUM(E2504/D2504)*100</f>
        <v>7.8181818181818186E-2</v>
      </c>
      <c r="R2504" s="20">
        <f>SUM(E2504/N2504)</f>
        <v>17.2</v>
      </c>
      <c r="S2504" t="s">
        <v>8336</v>
      </c>
      <c r="T2504" t="s">
        <v>8353</v>
      </c>
    </row>
    <row r="2505" spans="1:20" ht="16.5" customHeight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>(((I2505/60)/60)/24)+DATE(1970,1,1)</f>
        <v>42528.879166666666</v>
      </c>
      <c r="K2505">
        <v>1462743308</v>
      </c>
      <c r="L2505" s="14">
        <f>(((K2505/60)/60)/24)+DATE(1970,1,1)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>SUM(E2505/D2505)*100</f>
        <v>0</v>
      </c>
      <c r="R2505" s="20" t="e">
        <f>SUM(E2505/N2505)</f>
        <v>#DIV/0!</v>
      </c>
      <c r="S2505" t="s">
        <v>8336</v>
      </c>
      <c r="T2505" t="s">
        <v>8353</v>
      </c>
    </row>
    <row r="2506" spans="1:20" ht="16.5" customHeight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>(((I2506/60)/60)/24)+DATE(1970,1,1)</f>
        <v>41958.057106481487</v>
      </c>
      <c r="K2506">
        <v>1413418934</v>
      </c>
      <c r="L2506" s="14">
        <f>(((K2506/60)/60)/24)+DATE(1970,1,1)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>SUM(E2506/D2506)*100</f>
        <v>0</v>
      </c>
      <c r="R2506" s="20" t="e">
        <f>SUM(E2506/N2506)</f>
        <v>#DIV/0!</v>
      </c>
      <c r="S2506" t="s">
        <v>8336</v>
      </c>
      <c r="T2506" t="s">
        <v>8353</v>
      </c>
    </row>
    <row r="2507" spans="1:20" ht="16.5" customHeight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>(((I2507/60)/60)/24)+DATE(1970,1,1)</f>
        <v>42077.014074074075</v>
      </c>
      <c r="K2507">
        <v>1423704016</v>
      </c>
      <c r="L2507" s="14">
        <f>(((K2507/60)/60)/24)+DATE(1970,1,1)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>SUM(E2507/D2507)*100</f>
        <v>0</v>
      </c>
      <c r="R2507" s="20" t="e">
        <f>SUM(E2507/N2507)</f>
        <v>#DIV/0!</v>
      </c>
      <c r="S2507" t="s">
        <v>8336</v>
      </c>
      <c r="T2507" t="s">
        <v>8353</v>
      </c>
    </row>
    <row r="2508" spans="1:20" ht="16.5" customHeight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>(((I2508/60)/60)/24)+DATE(1970,1,1)</f>
        <v>42280.875</v>
      </c>
      <c r="K2508">
        <v>1441955269</v>
      </c>
      <c r="L2508" s="14">
        <f>(((K2508/60)/60)/24)+DATE(1970,1,1)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>SUM(E2508/D2508)*100</f>
        <v>0.6</v>
      </c>
      <c r="R2508" s="20">
        <f>SUM(E2508/N2508)</f>
        <v>15</v>
      </c>
      <c r="S2508" t="s">
        <v>8336</v>
      </c>
      <c r="T2508" t="s">
        <v>8353</v>
      </c>
    </row>
    <row r="2509" spans="1:20" ht="16.5" customHeight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>(((I2509/60)/60)/24)+DATE(1970,1,1)</f>
        <v>42135.072962962964</v>
      </c>
      <c r="K2509">
        <v>1428716704</v>
      </c>
      <c r="L2509" s="14">
        <f>(((K2509/60)/60)/24)+DATE(1970,1,1)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>SUM(E2509/D2509)*100</f>
        <v>0</v>
      </c>
      <c r="R2509" s="20" t="e">
        <f>SUM(E2509/N2509)</f>
        <v>#DIV/0!</v>
      </c>
      <c r="S2509" t="s">
        <v>8336</v>
      </c>
      <c r="T2509" t="s">
        <v>8353</v>
      </c>
    </row>
    <row r="2510" spans="1:20" ht="16.5" customHeight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>(((I2510/60)/60)/24)+DATE(1970,1,1)</f>
        <v>41865.951782407406</v>
      </c>
      <c r="K2510">
        <v>1405464634</v>
      </c>
      <c r="L2510" s="14">
        <f>(((K2510/60)/60)/24)+DATE(1970,1,1)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>SUM(E2510/D2510)*100</f>
        <v>0</v>
      </c>
      <c r="R2510" s="20" t="e">
        <f>SUM(E2510/N2510)</f>
        <v>#DIV/0!</v>
      </c>
      <c r="S2510" t="s">
        <v>8336</v>
      </c>
      <c r="T2510" t="s">
        <v>8353</v>
      </c>
    </row>
    <row r="2511" spans="1:20" ht="16.5" customHeight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>(((I2511/60)/60)/24)+DATE(1970,1,1)</f>
        <v>42114.767928240741</v>
      </c>
      <c r="K2511">
        <v>1424719549</v>
      </c>
      <c r="L2511" s="14">
        <f>(((K2511/60)/60)/24)+DATE(1970,1,1)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>SUM(E2511/D2511)*100</f>
        <v>1.0526315789473684</v>
      </c>
      <c r="R2511" s="20">
        <f>SUM(E2511/N2511)</f>
        <v>35.714285714285715</v>
      </c>
      <c r="S2511" t="s">
        <v>8336</v>
      </c>
      <c r="T2511" t="s">
        <v>8353</v>
      </c>
    </row>
    <row r="2512" spans="1:20" ht="16.5" customHeight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>(((I2512/60)/60)/24)+DATE(1970,1,1)</f>
        <v>42138.997361111105</v>
      </c>
      <c r="K2512">
        <v>1426463772</v>
      </c>
      <c r="L2512" s="14">
        <f>(((K2512/60)/60)/24)+DATE(1970,1,1)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>SUM(E2512/D2512)*100</f>
        <v>0.15</v>
      </c>
      <c r="R2512" s="20">
        <f>SUM(E2512/N2512)</f>
        <v>37.5</v>
      </c>
      <c r="S2512" t="s">
        <v>8336</v>
      </c>
      <c r="T2512" t="s">
        <v>8353</v>
      </c>
    </row>
    <row r="2513" spans="1:20" ht="16.5" customHeight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>(((I2513/60)/60)/24)+DATE(1970,1,1)</f>
        <v>42401.446909722217</v>
      </c>
      <c r="K2513">
        <v>1451731413</v>
      </c>
      <c r="L2513" s="14">
        <f>(((K2513/60)/60)/24)+DATE(1970,1,1)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>SUM(E2513/D2513)*100</f>
        <v>0</v>
      </c>
      <c r="R2513" s="20" t="e">
        <f>SUM(E2513/N2513)</f>
        <v>#DIV/0!</v>
      </c>
      <c r="S2513" t="s">
        <v>8336</v>
      </c>
      <c r="T2513" t="s">
        <v>8353</v>
      </c>
    </row>
    <row r="2514" spans="1:20" ht="16.5" customHeight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>(((I2514/60)/60)/24)+DATE(1970,1,1)</f>
        <v>41986.876863425925</v>
      </c>
      <c r="K2514">
        <v>1417208561</v>
      </c>
      <c r="L2514" s="14">
        <f>(((K2514/60)/60)/24)+DATE(1970,1,1)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>SUM(E2514/D2514)*100</f>
        <v>0</v>
      </c>
      <c r="R2514" s="20" t="e">
        <f>SUM(E2514/N2514)</f>
        <v>#DIV/0!</v>
      </c>
      <c r="S2514" t="s">
        <v>8336</v>
      </c>
      <c r="T2514" t="s">
        <v>8353</v>
      </c>
    </row>
    <row r="2515" spans="1:20" ht="16.5" customHeight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>(((I2515/60)/60)/24)+DATE(1970,1,1)</f>
        <v>42792.00681712963</v>
      </c>
      <c r="K2515">
        <v>1482883789</v>
      </c>
      <c r="L2515" s="14">
        <f>(((K2515/60)/60)/24)+DATE(1970,1,1)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>SUM(E2515/D2515)*100</f>
        <v>0</v>
      </c>
      <c r="R2515" s="20" t="e">
        <f>SUM(E2515/N2515)</f>
        <v>#DIV/0!</v>
      </c>
      <c r="S2515" t="s">
        <v>8336</v>
      </c>
      <c r="T2515" t="s">
        <v>8353</v>
      </c>
    </row>
    <row r="2516" spans="1:20" ht="16.5" customHeight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>(((I2516/60)/60)/24)+DATE(1970,1,1)</f>
        <v>41871.389780092592</v>
      </c>
      <c r="K2516">
        <v>1407057677</v>
      </c>
      <c r="L2516" s="14">
        <f>(((K2516/60)/60)/24)+DATE(1970,1,1)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>SUM(E2516/D2516)*100</f>
        <v>1.7500000000000002</v>
      </c>
      <c r="R2516" s="20">
        <f>SUM(E2516/N2516)</f>
        <v>52.5</v>
      </c>
      <c r="S2516" t="s">
        <v>8336</v>
      </c>
      <c r="T2516" t="s">
        <v>8353</v>
      </c>
    </row>
    <row r="2517" spans="1:20" ht="16.5" customHeight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>(((I2517/60)/60)/24)+DATE(1970,1,1)</f>
        <v>42057.839733796296</v>
      </c>
      <c r="K2517">
        <v>1422043753</v>
      </c>
      <c r="L2517" s="14">
        <f>(((K2517/60)/60)/24)+DATE(1970,1,1)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>SUM(E2517/D2517)*100</f>
        <v>18.600000000000001</v>
      </c>
      <c r="R2517" s="20">
        <f>SUM(E2517/N2517)</f>
        <v>77.5</v>
      </c>
      <c r="S2517" t="s">
        <v>8336</v>
      </c>
      <c r="T2517" t="s">
        <v>8353</v>
      </c>
    </row>
    <row r="2518" spans="1:20" ht="16.5" customHeight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>(((I2518/60)/60)/24)+DATE(1970,1,1)</f>
        <v>41972.6950462963</v>
      </c>
      <c r="K2518">
        <v>1414683652</v>
      </c>
      <c r="L2518" s="14">
        <f>(((K2518/60)/60)/24)+DATE(1970,1,1)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>SUM(E2518/D2518)*100</f>
        <v>0</v>
      </c>
      <c r="R2518" s="20" t="e">
        <f>SUM(E2518/N2518)</f>
        <v>#DIV/0!</v>
      </c>
      <c r="S2518" t="s">
        <v>8336</v>
      </c>
      <c r="T2518" t="s">
        <v>8353</v>
      </c>
    </row>
    <row r="2519" spans="1:20" ht="16.5" customHeight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>(((I2519/60)/60)/24)+DATE(1970,1,1)</f>
        <v>42082.760763888888</v>
      </c>
      <c r="K2519">
        <v>1424200530</v>
      </c>
      <c r="L2519" s="14">
        <f>(((K2519/60)/60)/24)+DATE(1970,1,1)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>SUM(E2519/D2519)*100</f>
        <v>9.8166666666666664</v>
      </c>
      <c r="R2519" s="20">
        <f>SUM(E2519/N2519)</f>
        <v>53.545454545454547</v>
      </c>
      <c r="S2519" t="s">
        <v>8336</v>
      </c>
      <c r="T2519" t="s">
        <v>8353</v>
      </c>
    </row>
    <row r="2520" spans="1:20" ht="16.5" customHeight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>(((I2520/60)/60)/24)+DATE(1970,1,1)</f>
        <v>41956.722546296296</v>
      </c>
      <c r="K2520">
        <v>1413303628</v>
      </c>
      <c r="L2520" s="14">
        <f>(((K2520/60)/60)/24)+DATE(1970,1,1)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>SUM(E2520/D2520)*100</f>
        <v>0</v>
      </c>
      <c r="R2520" s="20" t="e">
        <f>SUM(E2520/N2520)</f>
        <v>#DIV/0!</v>
      </c>
      <c r="S2520" t="s">
        <v>8336</v>
      </c>
      <c r="T2520" t="s">
        <v>8353</v>
      </c>
    </row>
    <row r="2521" spans="1:20" ht="16.5" customHeight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>(((I2521/60)/60)/24)+DATE(1970,1,1)</f>
        <v>41839.155138888891</v>
      </c>
      <c r="K2521">
        <v>1403149404</v>
      </c>
      <c r="L2521" s="14">
        <f>(((K2521/60)/60)/24)+DATE(1970,1,1)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>SUM(E2521/D2521)*100</f>
        <v>4.3333333333333335E-2</v>
      </c>
      <c r="R2521" s="20">
        <f>SUM(E2521/N2521)</f>
        <v>16.25</v>
      </c>
      <c r="S2521" t="s">
        <v>8336</v>
      </c>
      <c r="T2521" t="s">
        <v>8353</v>
      </c>
    </row>
    <row r="2522" spans="1:20" ht="16.5" customHeight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>(((I2522/60)/60)/24)+DATE(1970,1,1)</f>
        <v>42658.806249999994</v>
      </c>
      <c r="K2522">
        <v>1472567085</v>
      </c>
      <c r="L2522" s="14">
        <f>(((K2522/60)/60)/24)+DATE(1970,1,1)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>SUM(E2522/D2522)*100</f>
        <v>0</v>
      </c>
      <c r="R2522" s="20" t="e">
        <f>SUM(E2522/N2522)</f>
        <v>#DIV/0!</v>
      </c>
      <c r="S2522" t="s">
        <v>8336</v>
      </c>
      <c r="T2522" t="s">
        <v>8353</v>
      </c>
    </row>
    <row r="2523" spans="1:20" ht="16.5" customHeight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>(((I2523/60)/60)/24)+DATE(1970,1,1)</f>
        <v>42290.967835648145</v>
      </c>
      <c r="K2523">
        <v>1442963621</v>
      </c>
      <c r="L2523" s="14">
        <f>(((K2523/60)/60)/24)+DATE(1970,1,1)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>SUM(E2523/D2523)*100</f>
        <v>109.48792</v>
      </c>
      <c r="R2523" s="20">
        <f>SUM(E2523/N2523)</f>
        <v>103.68174242424243</v>
      </c>
      <c r="S2523" t="s">
        <v>8325</v>
      </c>
      <c r="T2523" t="s">
        <v>8354</v>
      </c>
    </row>
    <row r="2524" spans="1:20" ht="16.5" customHeight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>(((I2524/60)/60)/24)+DATE(1970,1,1)</f>
        <v>42482.619444444441</v>
      </c>
      <c r="K2524">
        <v>1459431960</v>
      </c>
      <c r="L2524" s="14">
        <f>(((K2524/60)/60)/24)+DATE(1970,1,1)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>SUM(E2524/D2524)*100</f>
        <v>100</v>
      </c>
      <c r="R2524" s="20">
        <f>SUM(E2524/N2524)</f>
        <v>185.18518518518519</v>
      </c>
      <c r="S2524" t="s">
        <v>8325</v>
      </c>
      <c r="T2524" t="s">
        <v>8354</v>
      </c>
    </row>
    <row r="2525" spans="1:20" ht="16.5" customHeight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>(((I2525/60)/60)/24)+DATE(1970,1,1)</f>
        <v>41961.017268518524</v>
      </c>
      <c r="K2525">
        <v>1413674692</v>
      </c>
      <c r="L2525" s="14">
        <f>(((K2525/60)/60)/24)+DATE(1970,1,1)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>SUM(E2525/D2525)*100</f>
        <v>156.44444444444446</v>
      </c>
      <c r="R2525" s="20">
        <f>SUM(E2525/N2525)</f>
        <v>54.153846153846153</v>
      </c>
      <c r="S2525" t="s">
        <v>8325</v>
      </c>
      <c r="T2525" t="s">
        <v>8354</v>
      </c>
    </row>
    <row r="2526" spans="1:20" ht="16.5" customHeight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>(((I2526/60)/60)/24)+DATE(1970,1,1)</f>
        <v>41994.1875</v>
      </c>
      <c r="K2526">
        <v>1416338557</v>
      </c>
      <c r="L2526" s="14">
        <f>(((K2526/60)/60)/24)+DATE(1970,1,1)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>SUM(E2526/D2526)*100</f>
        <v>101.6</v>
      </c>
      <c r="R2526" s="20">
        <f>SUM(E2526/N2526)</f>
        <v>177.2093023255814</v>
      </c>
      <c r="S2526" t="s">
        <v>8325</v>
      </c>
      <c r="T2526" t="s">
        <v>8354</v>
      </c>
    </row>
    <row r="2527" spans="1:20" ht="16.5" customHeight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>(((I2527/60)/60)/24)+DATE(1970,1,1)</f>
        <v>41088.844571759262</v>
      </c>
      <c r="K2527">
        <v>1338322571</v>
      </c>
      <c r="L2527" s="14">
        <f>(((K2527/60)/60)/24)+DATE(1970,1,1)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>SUM(E2527/D2527)*100</f>
        <v>100.325</v>
      </c>
      <c r="R2527" s="20">
        <f>SUM(E2527/N2527)</f>
        <v>100.325</v>
      </c>
      <c r="S2527" t="s">
        <v>8325</v>
      </c>
      <c r="T2527" t="s">
        <v>8354</v>
      </c>
    </row>
    <row r="2528" spans="1:20" ht="16.5" customHeight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>(((I2528/60)/60)/24)+DATE(1970,1,1)</f>
        <v>41981.207638888889</v>
      </c>
      <c r="K2528">
        <v>1415585474</v>
      </c>
      <c r="L2528" s="14">
        <f>(((K2528/60)/60)/24)+DATE(1970,1,1)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>SUM(E2528/D2528)*100</f>
        <v>112.94999999999999</v>
      </c>
      <c r="R2528" s="20">
        <f>SUM(E2528/N2528)</f>
        <v>136.90909090909091</v>
      </c>
      <c r="S2528" t="s">
        <v>8325</v>
      </c>
      <c r="T2528" t="s">
        <v>8354</v>
      </c>
    </row>
    <row r="2529" spans="1:20" ht="16.5" customHeight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>(((I2529/60)/60)/24)+DATE(1970,1,1)</f>
        <v>41565.165972222225</v>
      </c>
      <c r="K2529">
        <v>1380477691</v>
      </c>
      <c r="L2529" s="14">
        <f>(((K2529/60)/60)/24)+DATE(1970,1,1)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>SUM(E2529/D2529)*100</f>
        <v>102.125</v>
      </c>
      <c r="R2529" s="20">
        <f>SUM(E2529/N2529)</f>
        <v>57.535211267605632</v>
      </c>
      <c r="S2529" t="s">
        <v>8325</v>
      </c>
      <c r="T2529" t="s">
        <v>8354</v>
      </c>
    </row>
    <row r="2530" spans="1:20" ht="16.5" customHeight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>(((I2530/60)/60)/24)+DATE(1970,1,1)</f>
        <v>42236.458333333328</v>
      </c>
      <c r="K2530">
        <v>1438459303</v>
      </c>
      <c r="L2530" s="14">
        <f>(((K2530/60)/60)/24)+DATE(1970,1,1)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>SUM(E2530/D2530)*100</f>
        <v>107.24974999999999</v>
      </c>
      <c r="R2530" s="20">
        <f>SUM(E2530/N2530)</f>
        <v>52.962839506172834</v>
      </c>
      <c r="S2530" t="s">
        <v>8325</v>
      </c>
      <c r="T2530" t="s">
        <v>8354</v>
      </c>
    </row>
    <row r="2531" spans="1:20" ht="16.5" customHeight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>(((I2531/60)/60)/24)+DATE(1970,1,1)</f>
        <v>40993.0390625</v>
      </c>
      <c r="K2531">
        <v>1328752575</v>
      </c>
      <c r="L2531" s="14">
        <f>(((K2531/60)/60)/24)+DATE(1970,1,1)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>SUM(E2531/D2531)*100</f>
        <v>104.28333333333333</v>
      </c>
      <c r="R2531" s="20">
        <f>SUM(E2531/N2531)</f>
        <v>82.328947368421055</v>
      </c>
      <c r="S2531" t="s">
        <v>8325</v>
      </c>
      <c r="T2531" t="s">
        <v>8354</v>
      </c>
    </row>
    <row r="2532" spans="1:20" ht="16.5" customHeight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>(((I2532/60)/60)/24)+DATE(1970,1,1)</f>
        <v>42114.201388888891</v>
      </c>
      <c r="K2532">
        <v>1426711505</v>
      </c>
      <c r="L2532" s="14">
        <f>(((K2532/60)/60)/24)+DATE(1970,1,1)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>SUM(E2532/D2532)*100</f>
        <v>100</v>
      </c>
      <c r="R2532" s="20">
        <f>SUM(E2532/N2532)</f>
        <v>135.41666666666666</v>
      </c>
      <c r="S2532" t="s">
        <v>8325</v>
      </c>
      <c r="T2532" t="s">
        <v>8354</v>
      </c>
    </row>
    <row r="2533" spans="1:20" ht="16.5" customHeight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>(((I2533/60)/60)/24)+DATE(1970,1,1)</f>
        <v>42231.165972222225</v>
      </c>
      <c r="K2533">
        <v>1437668354</v>
      </c>
      <c r="L2533" s="14">
        <f>(((K2533/60)/60)/24)+DATE(1970,1,1)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>SUM(E2533/D2533)*100</f>
        <v>100.4</v>
      </c>
      <c r="R2533" s="20">
        <f>SUM(E2533/N2533)</f>
        <v>74.06557377049181</v>
      </c>
      <c r="S2533" t="s">
        <v>8325</v>
      </c>
      <c r="T2533" t="s">
        <v>8354</v>
      </c>
    </row>
    <row r="2534" spans="1:20" ht="16.5" customHeight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>(((I2534/60)/60)/24)+DATE(1970,1,1)</f>
        <v>41137.849143518521</v>
      </c>
      <c r="K2534">
        <v>1342556566</v>
      </c>
      <c r="L2534" s="14">
        <f>(((K2534/60)/60)/24)+DATE(1970,1,1)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>SUM(E2534/D2534)*100</f>
        <v>126.125</v>
      </c>
      <c r="R2534" s="20">
        <f>SUM(E2534/N2534)</f>
        <v>84.083333333333329</v>
      </c>
      <c r="S2534" t="s">
        <v>8325</v>
      </c>
      <c r="T2534" t="s">
        <v>8354</v>
      </c>
    </row>
    <row r="2535" spans="1:20" ht="16.5" customHeight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>(((I2535/60)/60)/24)+DATE(1970,1,1)</f>
        <v>41334.750787037039</v>
      </c>
      <c r="K2535">
        <v>1359568911</v>
      </c>
      <c r="L2535" s="14">
        <f>(((K2535/60)/60)/24)+DATE(1970,1,1)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>SUM(E2535/D2535)*100</f>
        <v>110.66666666666667</v>
      </c>
      <c r="R2535" s="20">
        <f>SUM(E2535/N2535)</f>
        <v>61.029411764705884</v>
      </c>
      <c r="S2535" t="s">
        <v>8325</v>
      </c>
      <c r="T2535" t="s">
        <v>8354</v>
      </c>
    </row>
    <row r="2536" spans="1:20" ht="16.5" customHeight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>(((I2536/60)/60)/24)+DATE(1970,1,1)</f>
        <v>40179.25</v>
      </c>
      <c r="K2536">
        <v>1257871712</v>
      </c>
      <c r="L2536" s="14">
        <f>(((K2536/60)/60)/24)+DATE(1970,1,1)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>SUM(E2536/D2536)*100</f>
        <v>105</v>
      </c>
      <c r="R2536" s="20">
        <f>SUM(E2536/N2536)</f>
        <v>150</v>
      </c>
      <c r="S2536" t="s">
        <v>8325</v>
      </c>
      <c r="T2536" t="s">
        <v>8354</v>
      </c>
    </row>
    <row r="2537" spans="1:20" ht="16.5" customHeight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>(((I2537/60)/60)/24)+DATE(1970,1,1)</f>
        <v>41974.832696759258</v>
      </c>
      <c r="K2537">
        <v>1414781945</v>
      </c>
      <c r="L2537" s="14">
        <f>(((K2537/60)/60)/24)+DATE(1970,1,1)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>SUM(E2537/D2537)*100</f>
        <v>103.77499999999999</v>
      </c>
      <c r="R2537" s="20">
        <f>SUM(E2537/N2537)</f>
        <v>266.08974358974359</v>
      </c>
      <c r="S2537" t="s">
        <v>8325</v>
      </c>
      <c r="T2537" t="s">
        <v>8354</v>
      </c>
    </row>
    <row r="2538" spans="1:20" ht="16.5" customHeight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>(((I2538/60)/60)/24)+DATE(1970,1,1)</f>
        <v>41485.106087962966</v>
      </c>
      <c r="K2538">
        <v>1373337166</v>
      </c>
      <c r="L2538" s="14">
        <f>(((K2538/60)/60)/24)+DATE(1970,1,1)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>SUM(E2538/D2538)*100</f>
        <v>115.99999999999999</v>
      </c>
      <c r="R2538" s="20">
        <f>SUM(E2538/N2538)</f>
        <v>7.25</v>
      </c>
      <c r="S2538" t="s">
        <v>8325</v>
      </c>
      <c r="T2538" t="s">
        <v>8354</v>
      </c>
    </row>
    <row r="2539" spans="1:20" ht="16.5" customHeight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>(((I2539/60)/60)/24)+DATE(1970,1,1)</f>
        <v>40756.648784722223</v>
      </c>
      <c r="K2539">
        <v>1307028855</v>
      </c>
      <c r="L2539" s="14">
        <f>(((K2539/60)/60)/24)+DATE(1970,1,1)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>SUM(E2539/D2539)*100</f>
        <v>110.00000000000001</v>
      </c>
      <c r="R2539" s="20">
        <f>SUM(E2539/N2539)</f>
        <v>100</v>
      </c>
      <c r="S2539" t="s">
        <v>8325</v>
      </c>
      <c r="T2539" t="s">
        <v>8354</v>
      </c>
    </row>
    <row r="2540" spans="1:20" ht="16.5" customHeight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>(((I2540/60)/60)/24)+DATE(1970,1,1)</f>
        <v>41329.207638888889</v>
      </c>
      <c r="K2540">
        <v>1359029661</v>
      </c>
      <c r="L2540" s="14">
        <f>(((K2540/60)/60)/24)+DATE(1970,1,1)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>SUM(E2540/D2540)*100</f>
        <v>113.01761111111111</v>
      </c>
      <c r="R2540" s="20">
        <f>SUM(E2540/N2540)</f>
        <v>109.96308108108107</v>
      </c>
      <c r="S2540" t="s">
        <v>8325</v>
      </c>
      <c r="T2540" t="s">
        <v>8354</v>
      </c>
    </row>
    <row r="2541" spans="1:20" ht="16.5" customHeight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>(((I2541/60)/60)/24)+DATE(1970,1,1)</f>
        <v>42037.902222222227</v>
      </c>
      <c r="K2541">
        <v>1417729152</v>
      </c>
      <c r="L2541" s="14">
        <f>(((K2541/60)/60)/24)+DATE(1970,1,1)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>SUM(E2541/D2541)*100</f>
        <v>100.25</v>
      </c>
      <c r="R2541" s="20">
        <f>SUM(E2541/N2541)</f>
        <v>169.91525423728814</v>
      </c>
      <c r="S2541" t="s">
        <v>8325</v>
      </c>
      <c r="T2541" t="s">
        <v>8354</v>
      </c>
    </row>
    <row r="2542" spans="1:20" ht="16.5" customHeight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>(((I2542/60)/60)/24)+DATE(1970,1,1)</f>
        <v>40845.675011574072</v>
      </c>
      <c r="K2542">
        <v>1314720721</v>
      </c>
      <c r="L2542" s="14">
        <f>(((K2542/60)/60)/24)+DATE(1970,1,1)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>SUM(E2542/D2542)*100</f>
        <v>103.4</v>
      </c>
      <c r="R2542" s="20">
        <f>SUM(E2542/N2542)</f>
        <v>95.740740740740748</v>
      </c>
      <c r="S2542" t="s">
        <v>8325</v>
      </c>
      <c r="T2542" t="s">
        <v>8354</v>
      </c>
    </row>
    <row r="2543" spans="1:20" ht="16.5" customHeight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>(((I2543/60)/60)/24)+DATE(1970,1,1)</f>
        <v>41543.449282407404</v>
      </c>
      <c r="K2543">
        <v>1375008418</v>
      </c>
      <c r="L2543" s="14">
        <f>(((K2543/60)/60)/24)+DATE(1970,1,1)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>SUM(E2543/D2543)*100</f>
        <v>107.02857142857142</v>
      </c>
      <c r="R2543" s="20">
        <f>SUM(E2543/N2543)</f>
        <v>59.460317460317462</v>
      </c>
      <c r="S2543" t="s">
        <v>8325</v>
      </c>
      <c r="T2543" t="s">
        <v>8354</v>
      </c>
    </row>
    <row r="2544" spans="1:20" ht="16.5" customHeight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>(((I2544/60)/60)/24)+DATE(1970,1,1)</f>
        <v>41548.165972222225</v>
      </c>
      <c r="K2544">
        <v>1377252857</v>
      </c>
      <c r="L2544" s="14">
        <f>(((K2544/60)/60)/24)+DATE(1970,1,1)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>SUM(E2544/D2544)*100</f>
        <v>103.57142857142858</v>
      </c>
      <c r="R2544" s="20">
        <f>SUM(E2544/N2544)</f>
        <v>55.769230769230766</v>
      </c>
      <c r="S2544" t="s">
        <v>8325</v>
      </c>
      <c r="T2544" t="s">
        <v>8354</v>
      </c>
    </row>
    <row r="2545" spans="1:20" ht="16.5" customHeight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>(((I2545/60)/60)/24)+DATE(1970,1,1)</f>
        <v>40545.125</v>
      </c>
      <c r="K2545">
        <v>1291257298</v>
      </c>
      <c r="L2545" s="14">
        <f>(((K2545/60)/60)/24)+DATE(1970,1,1)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>SUM(E2545/D2545)*100</f>
        <v>156.4</v>
      </c>
      <c r="R2545" s="20">
        <f>SUM(E2545/N2545)</f>
        <v>30.076923076923077</v>
      </c>
      <c r="S2545" t="s">
        <v>8325</v>
      </c>
      <c r="T2545" t="s">
        <v>8354</v>
      </c>
    </row>
    <row r="2546" spans="1:20" ht="16.5" customHeight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>(((I2546/60)/60)/24)+DATE(1970,1,1)</f>
        <v>41098.520474537036</v>
      </c>
      <c r="K2546">
        <v>1339158569</v>
      </c>
      <c r="L2546" s="14">
        <f>(((K2546/60)/60)/24)+DATE(1970,1,1)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>SUM(E2546/D2546)*100</f>
        <v>100.82</v>
      </c>
      <c r="R2546" s="20">
        <f>SUM(E2546/N2546)</f>
        <v>88.438596491228068</v>
      </c>
      <c r="S2546" t="s">
        <v>8325</v>
      </c>
      <c r="T2546" t="s">
        <v>8354</v>
      </c>
    </row>
    <row r="2547" spans="1:20" ht="16.5" customHeight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>(((I2547/60)/60)/24)+DATE(1970,1,1)</f>
        <v>42062.020833333328</v>
      </c>
      <c r="K2547">
        <v>1421983138</v>
      </c>
      <c r="L2547" s="14">
        <f>(((K2547/60)/60)/24)+DATE(1970,1,1)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>SUM(E2547/D2547)*100</f>
        <v>195.3</v>
      </c>
      <c r="R2547" s="20">
        <f>SUM(E2547/N2547)</f>
        <v>64.032786885245898</v>
      </c>
      <c r="S2547" t="s">
        <v>8325</v>
      </c>
      <c r="T2547" t="s">
        <v>8354</v>
      </c>
    </row>
    <row r="2548" spans="1:20" ht="16.5" customHeight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>(((I2548/60)/60)/24)+DATE(1970,1,1)</f>
        <v>41552.208333333336</v>
      </c>
      <c r="K2548">
        <v>1378586179</v>
      </c>
      <c r="L2548" s="14">
        <f>(((K2548/60)/60)/24)+DATE(1970,1,1)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>SUM(E2548/D2548)*100</f>
        <v>111.71428571428572</v>
      </c>
      <c r="R2548" s="20">
        <f>SUM(E2548/N2548)</f>
        <v>60.153846153846153</v>
      </c>
      <c r="S2548" t="s">
        <v>8325</v>
      </c>
      <c r="T2548" t="s">
        <v>8354</v>
      </c>
    </row>
    <row r="2549" spans="1:20" ht="16.5" customHeight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>(((I2549/60)/60)/24)+DATE(1970,1,1)</f>
        <v>41003.731516203705</v>
      </c>
      <c r="K2549">
        <v>1330972403</v>
      </c>
      <c r="L2549" s="14">
        <f>(((K2549/60)/60)/24)+DATE(1970,1,1)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>SUM(E2549/D2549)*100</f>
        <v>119.85454545454546</v>
      </c>
      <c r="R2549" s="20">
        <f>SUM(E2549/N2549)</f>
        <v>49.194029850746269</v>
      </c>
      <c r="S2549" t="s">
        <v>8325</v>
      </c>
      <c r="T2549" t="s">
        <v>8354</v>
      </c>
    </row>
    <row r="2550" spans="1:20" ht="16.5" customHeight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>(((I2550/60)/60)/24)+DATE(1970,1,1)</f>
        <v>42643.185416666667</v>
      </c>
      <c r="K2550">
        <v>1473087637</v>
      </c>
      <c r="L2550" s="14">
        <f>(((K2550/60)/60)/24)+DATE(1970,1,1)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>SUM(E2550/D2550)*100</f>
        <v>101.85</v>
      </c>
      <c r="R2550" s="20">
        <f>SUM(E2550/N2550)</f>
        <v>165.16216216216216</v>
      </c>
      <c r="S2550" t="s">
        <v>8325</v>
      </c>
      <c r="T2550" t="s">
        <v>8354</v>
      </c>
    </row>
    <row r="2551" spans="1:20" ht="16.5" customHeight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>(((I2551/60)/60)/24)+DATE(1970,1,1)</f>
        <v>41425.708333333336</v>
      </c>
      <c r="K2551">
        <v>1366999870</v>
      </c>
      <c r="L2551" s="14">
        <f>(((K2551/60)/60)/24)+DATE(1970,1,1)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>SUM(E2551/D2551)*100</f>
        <v>102.80254777070064</v>
      </c>
      <c r="R2551" s="20">
        <f>SUM(E2551/N2551)</f>
        <v>43.621621621621621</v>
      </c>
      <c r="S2551" t="s">
        <v>8325</v>
      </c>
      <c r="T2551" t="s">
        <v>8354</v>
      </c>
    </row>
    <row r="2552" spans="1:20" ht="16.5" customHeight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>(((I2552/60)/60)/24)+DATE(1970,1,1)</f>
        <v>42285.165972222225</v>
      </c>
      <c r="K2552">
        <v>1439392406</v>
      </c>
      <c r="L2552" s="14">
        <f>(((K2552/60)/60)/24)+DATE(1970,1,1)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>SUM(E2552/D2552)*100</f>
        <v>100.84615384615385</v>
      </c>
      <c r="R2552" s="20">
        <f>SUM(E2552/N2552)</f>
        <v>43.7</v>
      </c>
      <c r="S2552" t="s">
        <v>8325</v>
      </c>
      <c r="T2552" t="s">
        <v>8354</v>
      </c>
    </row>
    <row r="2553" spans="1:20" ht="16.5" customHeight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>(((I2553/60)/60)/24)+DATE(1970,1,1)</f>
        <v>40989.866666666669</v>
      </c>
      <c r="K2553">
        <v>1329890585</v>
      </c>
      <c r="L2553" s="14">
        <f>(((K2553/60)/60)/24)+DATE(1970,1,1)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>SUM(E2553/D2553)*100</f>
        <v>102.73469387755102</v>
      </c>
      <c r="R2553" s="20">
        <f>SUM(E2553/N2553)</f>
        <v>67.419642857142861</v>
      </c>
      <c r="S2553" t="s">
        <v>8325</v>
      </c>
      <c r="T2553" t="s">
        <v>8354</v>
      </c>
    </row>
    <row r="2554" spans="1:20" ht="16.5" customHeight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>(((I2554/60)/60)/24)+DATE(1970,1,1)</f>
        <v>42799.809965277775</v>
      </c>
      <c r="K2554">
        <v>1486149981</v>
      </c>
      <c r="L2554" s="14">
        <f>(((K2554/60)/60)/24)+DATE(1970,1,1)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>SUM(E2554/D2554)*100</f>
        <v>106.5</v>
      </c>
      <c r="R2554" s="20">
        <f>SUM(E2554/N2554)</f>
        <v>177.5</v>
      </c>
      <c r="S2554" t="s">
        <v>8325</v>
      </c>
      <c r="T2554" t="s">
        <v>8354</v>
      </c>
    </row>
    <row r="2555" spans="1:20" ht="16.5" customHeight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>(((I2555/60)/60)/24)+DATE(1970,1,1)</f>
        <v>41173.199155092596</v>
      </c>
      <c r="K2555">
        <v>1343018807</v>
      </c>
      <c r="L2555" s="14">
        <f>(((K2555/60)/60)/24)+DATE(1970,1,1)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>SUM(E2555/D2555)*100</f>
        <v>155.53333333333333</v>
      </c>
      <c r="R2555" s="20">
        <f>SUM(E2555/N2555)</f>
        <v>38.883333333333333</v>
      </c>
      <c r="S2555" t="s">
        <v>8325</v>
      </c>
      <c r="T2555" t="s">
        <v>8354</v>
      </c>
    </row>
    <row r="2556" spans="1:20" ht="16.5" customHeight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>(((I2556/60)/60)/24)+DATE(1970,1,1)</f>
        <v>42156.165972222225</v>
      </c>
      <c r="K2556">
        <v>1430445163</v>
      </c>
      <c r="L2556" s="14">
        <f>(((K2556/60)/60)/24)+DATE(1970,1,1)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>SUM(E2556/D2556)*100</f>
        <v>122.8</v>
      </c>
      <c r="R2556" s="20">
        <f>SUM(E2556/N2556)</f>
        <v>54.985074626865675</v>
      </c>
      <c r="S2556" t="s">
        <v>8325</v>
      </c>
      <c r="T2556" t="s">
        <v>8354</v>
      </c>
    </row>
    <row r="2557" spans="1:20" ht="16.5" customHeight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>(((I2557/60)/60)/24)+DATE(1970,1,1)</f>
        <v>41057.655011574076</v>
      </c>
      <c r="K2557">
        <v>1335541393</v>
      </c>
      <c r="L2557" s="14">
        <f>(((K2557/60)/60)/24)+DATE(1970,1,1)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>SUM(E2557/D2557)*100</f>
        <v>107.35</v>
      </c>
      <c r="R2557" s="20">
        <f>SUM(E2557/N2557)</f>
        <v>61.342857142857142</v>
      </c>
      <c r="S2557" t="s">
        <v>8325</v>
      </c>
      <c r="T2557" t="s">
        <v>8354</v>
      </c>
    </row>
    <row r="2558" spans="1:20" ht="16.5" customHeight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>(((I2558/60)/60)/24)+DATE(1970,1,1)</f>
        <v>41267.991400462961</v>
      </c>
      <c r="K2558">
        <v>1352504857</v>
      </c>
      <c r="L2558" s="14">
        <f>(((K2558/60)/60)/24)+DATE(1970,1,1)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>SUM(E2558/D2558)*100</f>
        <v>105.50335570469798</v>
      </c>
      <c r="R2558" s="20">
        <f>SUM(E2558/N2558)</f>
        <v>23.117647058823529</v>
      </c>
      <c r="S2558" t="s">
        <v>8325</v>
      </c>
      <c r="T2558" t="s">
        <v>8354</v>
      </c>
    </row>
    <row r="2559" spans="1:20" ht="16.5" customHeight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>(((I2559/60)/60)/24)+DATE(1970,1,1)</f>
        <v>41774.745208333334</v>
      </c>
      <c r="K2559">
        <v>1397584386</v>
      </c>
      <c r="L2559" s="14">
        <f>(((K2559/60)/60)/24)+DATE(1970,1,1)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>SUM(E2559/D2559)*100</f>
        <v>118.44444444444444</v>
      </c>
      <c r="R2559" s="20">
        <f>SUM(E2559/N2559)</f>
        <v>29.611111111111111</v>
      </c>
      <c r="S2559" t="s">
        <v>8325</v>
      </c>
      <c r="T2559" t="s">
        <v>8354</v>
      </c>
    </row>
    <row r="2560" spans="1:20" ht="16.5" customHeight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>(((I2560/60)/60)/24)+DATE(1970,1,1)</f>
        <v>42125.582638888889</v>
      </c>
      <c r="K2560">
        <v>1427747906</v>
      </c>
      <c r="L2560" s="14">
        <f>(((K2560/60)/60)/24)+DATE(1970,1,1)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>SUM(E2560/D2560)*100</f>
        <v>108.88</v>
      </c>
      <c r="R2560" s="20">
        <f>SUM(E2560/N2560)</f>
        <v>75.611111111111114</v>
      </c>
      <c r="S2560" t="s">
        <v>8325</v>
      </c>
      <c r="T2560" t="s">
        <v>8354</v>
      </c>
    </row>
    <row r="2561" spans="1:20" ht="16.5" customHeight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>(((I2561/60)/60)/24)+DATE(1970,1,1)</f>
        <v>40862.817361111112</v>
      </c>
      <c r="K2561">
        <v>1318539484</v>
      </c>
      <c r="L2561" s="14">
        <f>(((K2561/60)/60)/24)+DATE(1970,1,1)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>SUM(E2561/D2561)*100</f>
        <v>111.25</v>
      </c>
      <c r="R2561" s="20">
        <f>SUM(E2561/N2561)</f>
        <v>35.6</v>
      </c>
      <c r="S2561" t="s">
        <v>8325</v>
      </c>
      <c r="T2561" t="s">
        <v>8354</v>
      </c>
    </row>
    <row r="2562" spans="1:20" ht="16.5" customHeight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>(((I2562/60)/60)/24)+DATE(1970,1,1)</f>
        <v>42069.951087962967</v>
      </c>
      <c r="K2562">
        <v>1423090174</v>
      </c>
      <c r="L2562" s="14">
        <f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>SUM(E2562/D2562)*100</f>
        <v>100.1</v>
      </c>
      <c r="R2562" s="20">
        <f>SUM(E2562/N2562)</f>
        <v>143</v>
      </c>
      <c r="S2562" t="s">
        <v>8325</v>
      </c>
      <c r="T2562" t="s">
        <v>8354</v>
      </c>
    </row>
    <row r="2563" spans="1:20" ht="16.5" customHeight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>(((I2563/60)/60)/24)+DATE(1970,1,1)</f>
        <v>42290.528807870374</v>
      </c>
      <c r="K2563">
        <v>1442148089</v>
      </c>
      <c r="L2563" s="14">
        <f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>SUM(E2563/D2563)*100</f>
        <v>0</v>
      </c>
      <c r="R2563" s="20" t="e">
        <f>SUM(E2563/N2563)</f>
        <v>#DIV/0!</v>
      </c>
      <c r="S2563" t="s">
        <v>8336</v>
      </c>
      <c r="T2563" t="s">
        <v>8337</v>
      </c>
    </row>
    <row r="2564" spans="1:20" ht="16.5" customHeight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>(((I2564/60)/60)/24)+DATE(1970,1,1)</f>
        <v>42654.524756944447</v>
      </c>
      <c r="K2564">
        <v>1471005339</v>
      </c>
      <c r="L2564" s="14">
        <f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>SUM(E2564/D2564)*100</f>
        <v>0.75</v>
      </c>
      <c r="R2564" s="20">
        <f>SUM(E2564/N2564)</f>
        <v>25</v>
      </c>
      <c r="S2564" t="s">
        <v>8336</v>
      </c>
      <c r="T2564" t="s">
        <v>8337</v>
      </c>
    </row>
    <row r="2565" spans="1:20" ht="16.5" customHeight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>(((I2565/60)/60)/24)+DATE(1970,1,1)</f>
        <v>42215.139479166668</v>
      </c>
      <c r="K2565">
        <v>1433042451</v>
      </c>
      <c r="L2565" s="14">
        <f>(((K2565/60)/60)/24)+DATE(1970,1,1)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>SUM(E2565/D2565)*100</f>
        <v>0</v>
      </c>
      <c r="R2565" s="20" t="e">
        <f>SUM(E2565/N2565)</f>
        <v>#DIV/0!</v>
      </c>
      <c r="S2565" t="s">
        <v>8336</v>
      </c>
      <c r="T2565" t="s">
        <v>8337</v>
      </c>
    </row>
    <row r="2566" spans="1:20" ht="16.5" customHeight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>(((I2566/60)/60)/24)+DATE(1970,1,1)</f>
        <v>41852.040497685186</v>
      </c>
      <c r="K2566">
        <v>1404262699</v>
      </c>
      <c r="L2566" s="14">
        <f>(((K2566/60)/60)/24)+DATE(1970,1,1)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>SUM(E2566/D2566)*100</f>
        <v>0</v>
      </c>
      <c r="R2566" s="20" t="e">
        <f>SUM(E2566/N2566)</f>
        <v>#DIV/0!</v>
      </c>
      <c r="S2566" t="s">
        <v>8336</v>
      </c>
      <c r="T2566" t="s">
        <v>8337</v>
      </c>
    </row>
    <row r="2567" spans="1:20" ht="16.5" customHeight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>(((I2567/60)/60)/24)+DATE(1970,1,1)</f>
        <v>42499.868055555555</v>
      </c>
      <c r="K2567">
        <v>1457710589</v>
      </c>
      <c r="L2567" s="14">
        <f>(((K2567/60)/60)/24)+DATE(1970,1,1)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>SUM(E2567/D2567)*100</f>
        <v>1</v>
      </c>
      <c r="R2567" s="20">
        <f>SUM(E2567/N2567)</f>
        <v>100</v>
      </c>
      <c r="S2567" t="s">
        <v>8336</v>
      </c>
      <c r="T2567" t="s">
        <v>8337</v>
      </c>
    </row>
    <row r="2568" spans="1:20" ht="16.5" customHeight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>(((I2568/60)/60)/24)+DATE(1970,1,1)</f>
        <v>41872.980879629627</v>
      </c>
      <c r="K2568">
        <v>1406071948</v>
      </c>
      <c r="L2568" s="14">
        <f>(((K2568/60)/60)/24)+DATE(1970,1,1)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>SUM(E2568/D2568)*100</f>
        <v>0</v>
      </c>
      <c r="R2568" s="20" t="e">
        <f>SUM(E2568/N2568)</f>
        <v>#DIV/0!</v>
      </c>
      <c r="S2568" t="s">
        <v>8336</v>
      </c>
      <c r="T2568" t="s">
        <v>8337</v>
      </c>
    </row>
    <row r="2569" spans="1:20" ht="16.5" customHeight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>(((I2569/60)/60)/24)+DATE(1970,1,1)</f>
        <v>42117.878912037035</v>
      </c>
      <c r="K2569">
        <v>1427231138</v>
      </c>
      <c r="L2569" s="14">
        <f>(((K2569/60)/60)/24)+DATE(1970,1,1)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>SUM(E2569/D2569)*100</f>
        <v>0.26666666666666666</v>
      </c>
      <c r="R2569" s="20">
        <f>SUM(E2569/N2569)</f>
        <v>60</v>
      </c>
      <c r="S2569" t="s">
        <v>8336</v>
      </c>
      <c r="T2569" t="s">
        <v>8337</v>
      </c>
    </row>
    <row r="2570" spans="1:20" ht="16.5" customHeight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>(((I2570/60)/60)/24)+DATE(1970,1,1)</f>
        <v>42614.666597222225</v>
      </c>
      <c r="K2570">
        <v>1470153594</v>
      </c>
      <c r="L2570" s="14">
        <f>(((K2570/60)/60)/24)+DATE(1970,1,1)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>SUM(E2570/D2570)*100</f>
        <v>0.5</v>
      </c>
      <c r="R2570" s="20">
        <f>SUM(E2570/N2570)</f>
        <v>50</v>
      </c>
      <c r="S2570" t="s">
        <v>8336</v>
      </c>
      <c r="T2570" t="s">
        <v>8337</v>
      </c>
    </row>
    <row r="2571" spans="1:20" ht="16.5" customHeight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>(((I2571/60)/60)/24)+DATE(1970,1,1)</f>
        <v>42264.105462962965</v>
      </c>
      <c r="K2571">
        <v>1439865112</v>
      </c>
      <c r="L2571" s="14">
        <f>(((K2571/60)/60)/24)+DATE(1970,1,1)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>SUM(E2571/D2571)*100</f>
        <v>2.2307692307692308</v>
      </c>
      <c r="R2571" s="20">
        <f>SUM(E2571/N2571)</f>
        <v>72.5</v>
      </c>
      <c r="S2571" t="s">
        <v>8336</v>
      </c>
      <c r="T2571" t="s">
        <v>8337</v>
      </c>
    </row>
    <row r="2572" spans="1:20" ht="16.5" customHeight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>(((I2572/60)/60)/24)+DATE(1970,1,1)</f>
        <v>42774.903182870374</v>
      </c>
      <c r="K2572">
        <v>1483998035</v>
      </c>
      <c r="L2572" s="14">
        <f>(((K2572/60)/60)/24)+DATE(1970,1,1)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>SUM(E2572/D2572)*100</f>
        <v>0.84285714285714297</v>
      </c>
      <c r="R2572" s="20">
        <f>SUM(E2572/N2572)</f>
        <v>29.5</v>
      </c>
      <c r="S2572" t="s">
        <v>8336</v>
      </c>
      <c r="T2572" t="s">
        <v>8337</v>
      </c>
    </row>
    <row r="2573" spans="1:20" ht="16.5" customHeight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>(((I2573/60)/60)/24)+DATE(1970,1,1)</f>
        <v>42509.341678240744</v>
      </c>
      <c r="K2573">
        <v>1458461521</v>
      </c>
      <c r="L2573" s="14">
        <f>(((K2573/60)/60)/24)+DATE(1970,1,1)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>SUM(E2573/D2573)*100</f>
        <v>0.25</v>
      </c>
      <c r="R2573" s="20">
        <f>SUM(E2573/N2573)</f>
        <v>62.5</v>
      </c>
      <c r="S2573" t="s">
        <v>8336</v>
      </c>
      <c r="T2573" t="s">
        <v>8337</v>
      </c>
    </row>
    <row r="2574" spans="1:20" ht="16.5" customHeight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>(((I2574/60)/60)/24)+DATE(1970,1,1)</f>
        <v>42107.119409722218</v>
      </c>
      <c r="K2574">
        <v>1426301517</v>
      </c>
      <c r="L2574" s="14">
        <f>(((K2574/60)/60)/24)+DATE(1970,1,1)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>SUM(E2574/D2574)*100</f>
        <v>0</v>
      </c>
      <c r="R2574" s="20" t="e">
        <f>SUM(E2574/N2574)</f>
        <v>#DIV/0!</v>
      </c>
      <c r="S2574" t="s">
        <v>8336</v>
      </c>
      <c r="T2574" t="s">
        <v>8337</v>
      </c>
    </row>
    <row r="2575" spans="1:20" ht="16.5" customHeight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>(((I2575/60)/60)/24)+DATE(1970,1,1)</f>
        <v>41874.592002314814</v>
      </c>
      <c r="K2575">
        <v>1404915149</v>
      </c>
      <c r="L2575" s="14">
        <f>(((K2575/60)/60)/24)+DATE(1970,1,1)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>SUM(E2575/D2575)*100</f>
        <v>0</v>
      </c>
      <c r="R2575" s="20" t="e">
        <f>SUM(E2575/N2575)</f>
        <v>#DIV/0!</v>
      </c>
      <c r="S2575" t="s">
        <v>8336</v>
      </c>
      <c r="T2575" t="s">
        <v>8337</v>
      </c>
    </row>
    <row r="2576" spans="1:20" ht="16.5" customHeight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>(((I2576/60)/60)/24)+DATE(1970,1,1)</f>
        <v>42508.825752314813</v>
      </c>
      <c r="K2576">
        <v>1461786545</v>
      </c>
      <c r="L2576" s="14">
        <f>(((K2576/60)/60)/24)+DATE(1970,1,1)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>SUM(E2576/D2576)*100</f>
        <v>0</v>
      </c>
      <c r="R2576" s="20" t="e">
        <f>SUM(E2576/N2576)</f>
        <v>#DIV/0!</v>
      </c>
      <c r="S2576" t="s">
        <v>8336</v>
      </c>
      <c r="T2576" t="s">
        <v>8337</v>
      </c>
    </row>
    <row r="2577" spans="1:20" ht="16.5" customHeight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>(((I2577/60)/60)/24)+DATE(1970,1,1)</f>
        <v>42016.108726851846</v>
      </c>
      <c r="K2577">
        <v>1418438194</v>
      </c>
      <c r="L2577" s="14">
        <f>(((K2577/60)/60)/24)+DATE(1970,1,1)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>SUM(E2577/D2577)*100</f>
        <v>0</v>
      </c>
      <c r="R2577" s="20" t="e">
        <f>SUM(E2577/N2577)</f>
        <v>#DIV/0!</v>
      </c>
      <c r="S2577" t="s">
        <v>8336</v>
      </c>
      <c r="T2577" t="s">
        <v>8337</v>
      </c>
    </row>
    <row r="2578" spans="1:20" ht="16.5" customHeight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>(((I2578/60)/60)/24)+DATE(1970,1,1)</f>
        <v>42104.968136574069</v>
      </c>
      <c r="K2578">
        <v>1424823247</v>
      </c>
      <c r="L2578" s="14">
        <f>(((K2578/60)/60)/24)+DATE(1970,1,1)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>SUM(E2578/D2578)*100</f>
        <v>0</v>
      </c>
      <c r="R2578" s="20" t="e">
        <f>SUM(E2578/N2578)</f>
        <v>#DIV/0!</v>
      </c>
      <c r="S2578" t="s">
        <v>8336</v>
      </c>
      <c r="T2578" t="s">
        <v>8337</v>
      </c>
    </row>
    <row r="2579" spans="1:20" ht="16.5" customHeight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>(((I2579/60)/60)/24)+DATE(1970,1,1)</f>
        <v>41855.820567129631</v>
      </c>
      <c r="K2579">
        <v>1405021297</v>
      </c>
      <c r="L2579" s="14">
        <f>(((K2579/60)/60)/24)+DATE(1970,1,1)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>SUM(E2579/D2579)*100</f>
        <v>0</v>
      </c>
      <c r="R2579" s="20" t="e">
        <f>SUM(E2579/N2579)</f>
        <v>#DIV/0!</v>
      </c>
      <c r="S2579" t="s">
        <v>8336</v>
      </c>
      <c r="T2579" t="s">
        <v>8337</v>
      </c>
    </row>
    <row r="2580" spans="1:20" ht="16.5" customHeight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>(((I2580/60)/60)/24)+DATE(1970,1,1)</f>
        <v>42286.708333333328</v>
      </c>
      <c r="K2580">
        <v>1440203579</v>
      </c>
      <c r="L2580" s="14">
        <f>(((K2580/60)/60)/24)+DATE(1970,1,1)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>SUM(E2580/D2580)*100</f>
        <v>0</v>
      </c>
      <c r="R2580" s="20" t="e">
        <f>SUM(E2580/N2580)</f>
        <v>#DIV/0!</v>
      </c>
      <c r="S2580" t="s">
        <v>8336</v>
      </c>
      <c r="T2580" t="s">
        <v>8337</v>
      </c>
    </row>
    <row r="2581" spans="1:20" ht="16.5" customHeight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>(((I2581/60)/60)/24)+DATE(1970,1,1)</f>
        <v>41897.829895833333</v>
      </c>
      <c r="K2581">
        <v>1405626903</v>
      </c>
      <c r="L2581" s="14">
        <f>(((K2581/60)/60)/24)+DATE(1970,1,1)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>SUM(E2581/D2581)*100</f>
        <v>0.13849999999999998</v>
      </c>
      <c r="R2581" s="20">
        <f>SUM(E2581/N2581)</f>
        <v>23.083333333333332</v>
      </c>
      <c r="S2581" t="s">
        <v>8336</v>
      </c>
      <c r="T2581" t="s">
        <v>8337</v>
      </c>
    </row>
    <row r="2582" spans="1:20" ht="16.5" customHeight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>(((I2582/60)/60)/24)+DATE(1970,1,1)</f>
        <v>42140.125</v>
      </c>
      <c r="K2582">
        <v>1429170603</v>
      </c>
      <c r="L2582" s="14">
        <f>(((K2582/60)/60)/24)+DATE(1970,1,1)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>SUM(E2582/D2582)*100</f>
        <v>0.6</v>
      </c>
      <c r="R2582" s="20">
        <f>SUM(E2582/N2582)</f>
        <v>25.5</v>
      </c>
      <c r="S2582" t="s">
        <v>8336</v>
      </c>
      <c r="T2582" t="s">
        <v>8337</v>
      </c>
    </row>
    <row r="2583" spans="1:20" ht="16.5" customHeight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>(((I2583/60)/60)/24)+DATE(1970,1,1)</f>
        <v>42324.670115740737</v>
      </c>
      <c r="K2583">
        <v>1445094298</v>
      </c>
      <c r="L2583" s="14">
        <f>(((K2583/60)/60)/24)+DATE(1970,1,1)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>SUM(E2583/D2583)*100</f>
        <v>10.6</v>
      </c>
      <c r="R2583" s="20">
        <f>SUM(E2583/N2583)</f>
        <v>48.18181818181818</v>
      </c>
      <c r="S2583" t="s">
        <v>8336</v>
      </c>
      <c r="T2583" t="s">
        <v>8337</v>
      </c>
    </row>
    <row r="2584" spans="1:20" ht="16.5" customHeight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>(((I2584/60)/60)/24)+DATE(1970,1,1)</f>
        <v>42672.988819444443</v>
      </c>
      <c r="K2584">
        <v>1475192634</v>
      </c>
      <c r="L2584" s="14">
        <f>(((K2584/60)/60)/24)+DATE(1970,1,1)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>SUM(E2584/D2584)*100</f>
        <v>1.1111111111111111E-3</v>
      </c>
      <c r="R2584" s="20">
        <f>SUM(E2584/N2584)</f>
        <v>1</v>
      </c>
      <c r="S2584" t="s">
        <v>8336</v>
      </c>
      <c r="T2584" t="s">
        <v>8337</v>
      </c>
    </row>
    <row r="2585" spans="1:20" ht="16.5" customHeight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>(((I2585/60)/60)/24)+DATE(1970,1,1)</f>
        <v>42079.727777777778</v>
      </c>
      <c r="K2585">
        <v>1421346480</v>
      </c>
      <c r="L2585" s="14">
        <f>(((K2585/60)/60)/24)+DATE(1970,1,1)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>SUM(E2585/D2585)*100</f>
        <v>0.5</v>
      </c>
      <c r="R2585" s="20">
        <f>SUM(E2585/N2585)</f>
        <v>1</v>
      </c>
      <c r="S2585" t="s">
        <v>8336</v>
      </c>
      <c r="T2585" t="s">
        <v>8337</v>
      </c>
    </row>
    <row r="2586" spans="1:20" ht="16.5" customHeight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>(((I2586/60)/60)/24)+DATE(1970,1,1)</f>
        <v>42170.173252314817</v>
      </c>
      <c r="K2586">
        <v>1431749369</v>
      </c>
      <c r="L2586" s="14">
        <f>(((K2586/60)/60)/24)+DATE(1970,1,1)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>SUM(E2586/D2586)*100</f>
        <v>0</v>
      </c>
      <c r="R2586" s="20" t="e">
        <f>SUM(E2586/N2586)</f>
        <v>#DIV/0!</v>
      </c>
      <c r="S2586" t="s">
        <v>8336</v>
      </c>
      <c r="T2586" t="s">
        <v>8337</v>
      </c>
    </row>
    <row r="2587" spans="1:20" ht="16.5" customHeight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>(((I2587/60)/60)/24)+DATE(1970,1,1)</f>
        <v>41825.963333333333</v>
      </c>
      <c r="K2587">
        <v>1402009632</v>
      </c>
      <c r="L2587" s="14">
        <f>(((K2587/60)/60)/24)+DATE(1970,1,1)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>SUM(E2587/D2587)*100</f>
        <v>0.16666666666666669</v>
      </c>
      <c r="R2587" s="20">
        <f>SUM(E2587/N2587)</f>
        <v>50</v>
      </c>
      <c r="S2587" t="s">
        <v>8336</v>
      </c>
      <c r="T2587" t="s">
        <v>8337</v>
      </c>
    </row>
    <row r="2588" spans="1:20" ht="16.5" customHeight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>(((I2588/60)/60)/24)+DATE(1970,1,1)</f>
        <v>42363.330277777779</v>
      </c>
      <c r="K2588">
        <v>1448438136</v>
      </c>
      <c r="L2588" s="14">
        <f>(((K2588/60)/60)/24)+DATE(1970,1,1)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>SUM(E2588/D2588)*100</f>
        <v>0.16666666666666669</v>
      </c>
      <c r="R2588" s="20">
        <f>SUM(E2588/N2588)</f>
        <v>5</v>
      </c>
      <c r="S2588" t="s">
        <v>8336</v>
      </c>
      <c r="T2588" t="s">
        <v>8337</v>
      </c>
    </row>
    <row r="2589" spans="1:20" ht="16.5" customHeight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>(((I2589/60)/60)/24)+DATE(1970,1,1)</f>
        <v>42368.675381944442</v>
      </c>
      <c r="K2589">
        <v>1448899953</v>
      </c>
      <c r="L2589" s="14">
        <f>(((K2589/60)/60)/24)+DATE(1970,1,1)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>SUM(E2589/D2589)*100</f>
        <v>2.4340000000000002</v>
      </c>
      <c r="R2589" s="20">
        <f>SUM(E2589/N2589)</f>
        <v>202.83333333333334</v>
      </c>
      <c r="S2589" t="s">
        <v>8336</v>
      </c>
      <c r="T2589" t="s">
        <v>8337</v>
      </c>
    </row>
    <row r="2590" spans="1:20" ht="16.5" customHeight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>(((I2590/60)/60)/24)+DATE(1970,1,1)</f>
        <v>42094.551388888889</v>
      </c>
      <c r="K2590">
        <v>1423325626</v>
      </c>
      <c r="L2590" s="14">
        <f>(((K2590/60)/60)/24)+DATE(1970,1,1)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>SUM(E2590/D2590)*100</f>
        <v>3.8833333333333329</v>
      </c>
      <c r="R2590" s="20">
        <f>SUM(E2590/N2590)</f>
        <v>29.125</v>
      </c>
      <c r="S2590" t="s">
        <v>8336</v>
      </c>
      <c r="T2590" t="s">
        <v>8337</v>
      </c>
    </row>
    <row r="2591" spans="1:20" ht="16.5" customHeight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>(((I2591/60)/60)/24)+DATE(1970,1,1)</f>
        <v>42452.494525462964</v>
      </c>
      <c r="K2591">
        <v>1456145527</v>
      </c>
      <c r="L2591" s="14">
        <f>(((K2591/60)/60)/24)+DATE(1970,1,1)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>SUM(E2591/D2591)*100</f>
        <v>0.01</v>
      </c>
      <c r="R2591" s="20">
        <f>SUM(E2591/N2591)</f>
        <v>5</v>
      </c>
      <c r="S2591" t="s">
        <v>8336</v>
      </c>
      <c r="T2591" t="s">
        <v>8337</v>
      </c>
    </row>
    <row r="2592" spans="1:20" ht="16.5" customHeight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>(((I2592/60)/60)/24)+DATE(1970,1,1)</f>
        <v>42395.589085648149</v>
      </c>
      <c r="K2592">
        <v>1453212497</v>
      </c>
      <c r="L2592" s="14">
        <f>(((K2592/60)/60)/24)+DATE(1970,1,1)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>SUM(E2592/D2592)*100</f>
        <v>0</v>
      </c>
      <c r="R2592" s="20" t="e">
        <f>SUM(E2592/N2592)</f>
        <v>#DIV/0!</v>
      </c>
      <c r="S2592" t="s">
        <v>8336</v>
      </c>
      <c r="T2592" t="s">
        <v>8337</v>
      </c>
    </row>
    <row r="2593" spans="1:20" ht="16.5" customHeight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>(((I2593/60)/60)/24)+DATE(1970,1,1)</f>
        <v>42442.864861111113</v>
      </c>
      <c r="K2593">
        <v>1452721524</v>
      </c>
      <c r="L2593" s="14">
        <f>(((K2593/60)/60)/24)+DATE(1970,1,1)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>SUM(E2593/D2593)*100</f>
        <v>1.7333333333333332</v>
      </c>
      <c r="R2593" s="20">
        <f>SUM(E2593/N2593)</f>
        <v>13</v>
      </c>
      <c r="S2593" t="s">
        <v>8336</v>
      </c>
      <c r="T2593" t="s">
        <v>8337</v>
      </c>
    </row>
    <row r="2594" spans="1:20" ht="16.5" customHeight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>(((I2594/60)/60)/24)+DATE(1970,1,1)</f>
        <v>41917.801168981481</v>
      </c>
      <c r="K2594">
        <v>1409944421</v>
      </c>
      <c r="L2594" s="14">
        <f>(((K2594/60)/60)/24)+DATE(1970,1,1)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>SUM(E2594/D2594)*100</f>
        <v>0.16666666666666669</v>
      </c>
      <c r="R2594" s="20">
        <f>SUM(E2594/N2594)</f>
        <v>50</v>
      </c>
      <c r="S2594" t="s">
        <v>8336</v>
      </c>
      <c r="T2594" t="s">
        <v>8337</v>
      </c>
    </row>
    <row r="2595" spans="1:20" ht="16.5" customHeight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>(((I2595/60)/60)/24)+DATE(1970,1,1)</f>
        <v>42119.84520833334</v>
      </c>
      <c r="K2595">
        <v>1427401026</v>
      </c>
      <c r="L2595" s="14">
        <f>(((K2595/60)/60)/24)+DATE(1970,1,1)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>SUM(E2595/D2595)*100</f>
        <v>0</v>
      </c>
      <c r="R2595" s="20" t="e">
        <f>SUM(E2595/N2595)</f>
        <v>#DIV/0!</v>
      </c>
      <c r="S2595" t="s">
        <v>8336</v>
      </c>
      <c r="T2595" t="s">
        <v>8337</v>
      </c>
    </row>
    <row r="2596" spans="1:20" ht="16.5" customHeight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>(((I2596/60)/60)/24)+DATE(1970,1,1)</f>
        <v>41858.967916666668</v>
      </c>
      <c r="K2596">
        <v>1404861228</v>
      </c>
      <c r="L2596" s="14">
        <f>(((K2596/60)/60)/24)+DATE(1970,1,1)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>SUM(E2596/D2596)*100</f>
        <v>1.25E-3</v>
      </c>
      <c r="R2596" s="20">
        <f>SUM(E2596/N2596)</f>
        <v>1</v>
      </c>
      <c r="S2596" t="s">
        <v>8336</v>
      </c>
      <c r="T2596" t="s">
        <v>8337</v>
      </c>
    </row>
    <row r="2597" spans="1:20" ht="16.5" customHeight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>(((I2597/60)/60)/24)+DATE(1970,1,1)</f>
        <v>42790.244212962964</v>
      </c>
      <c r="K2597">
        <v>1485323500</v>
      </c>
      <c r="L2597" s="14">
        <f>(((K2597/60)/60)/24)+DATE(1970,1,1)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>SUM(E2597/D2597)*100</f>
        <v>12.166666666666668</v>
      </c>
      <c r="R2597" s="20">
        <f>SUM(E2597/N2597)</f>
        <v>96.05263157894737</v>
      </c>
      <c r="S2597" t="s">
        <v>8336</v>
      </c>
      <c r="T2597" t="s">
        <v>8337</v>
      </c>
    </row>
    <row r="2598" spans="1:20" ht="16.5" customHeight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>(((I2598/60)/60)/24)+DATE(1970,1,1)</f>
        <v>41858.664456018516</v>
      </c>
      <c r="K2598">
        <v>1404835009</v>
      </c>
      <c r="L2598" s="14">
        <f>(((K2598/60)/60)/24)+DATE(1970,1,1)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>SUM(E2598/D2598)*100</f>
        <v>23.588571428571427</v>
      </c>
      <c r="R2598" s="20">
        <f>SUM(E2598/N2598)</f>
        <v>305.77777777777777</v>
      </c>
      <c r="S2598" t="s">
        <v>8336</v>
      </c>
      <c r="T2598" t="s">
        <v>8337</v>
      </c>
    </row>
    <row r="2599" spans="1:20" ht="16.5" customHeight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>(((I2599/60)/60)/24)+DATE(1970,1,1)</f>
        <v>42540.341631944444</v>
      </c>
      <c r="K2599">
        <v>1463731917</v>
      </c>
      <c r="L2599" s="14">
        <f>(((K2599/60)/60)/24)+DATE(1970,1,1)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>SUM(E2599/D2599)*100</f>
        <v>5.6666666666666661</v>
      </c>
      <c r="R2599" s="20">
        <f>SUM(E2599/N2599)</f>
        <v>12.142857142857142</v>
      </c>
      <c r="S2599" t="s">
        <v>8336</v>
      </c>
      <c r="T2599" t="s">
        <v>8337</v>
      </c>
    </row>
    <row r="2600" spans="1:20" ht="16.5" customHeight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>(((I2600/60)/60)/24)+DATE(1970,1,1)</f>
        <v>42270.840289351851</v>
      </c>
      <c r="K2600">
        <v>1440447001</v>
      </c>
      <c r="L2600" s="14">
        <f>(((K2600/60)/60)/24)+DATE(1970,1,1)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>SUM(E2600/D2600)*100</f>
        <v>39</v>
      </c>
      <c r="R2600" s="20">
        <f>SUM(E2600/N2600)</f>
        <v>83.571428571428569</v>
      </c>
      <c r="S2600" t="s">
        <v>8336</v>
      </c>
      <c r="T2600" t="s">
        <v>8337</v>
      </c>
    </row>
    <row r="2601" spans="1:20" ht="16.5" customHeight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>(((I2601/60)/60)/24)+DATE(1970,1,1)</f>
        <v>41854.754016203704</v>
      </c>
      <c r="K2601">
        <v>1403201147</v>
      </c>
      <c r="L2601" s="14">
        <f>(((K2601/60)/60)/24)+DATE(1970,1,1)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>SUM(E2601/D2601)*100</f>
        <v>0.99546510341776351</v>
      </c>
      <c r="R2601" s="20">
        <f>SUM(E2601/N2601)</f>
        <v>18</v>
      </c>
      <c r="S2601" t="s">
        <v>8336</v>
      </c>
      <c r="T2601" t="s">
        <v>8337</v>
      </c>
    </row>
    <row r="2602" spans="1:20" ht="16.5" customHeight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>(((I2602/60)/60)/24)+DATE(1970,1,1)</f>
        <v>42454.858796296292</v>
      </c>
      <c r="K2602">
        <v>1453757800</v>
      </c>
      <c r="L2602" s="14">
        <f>(((K2602/60)/60)/24)+DATE(1970,1,1)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>SUM(E2602/D2602)*100</f>
        <v>6.9320000000000004</v>
      </c>
      <c r="R2602" s="20">
        <f>SUM(E2602/N2602)</f>
        <v>115.53333333333333</v>
      </c>
      <c r="S2602" t="s">
        <v>8336</v>
      </c>
      <c r="T2602" t="s">
        <v>8337</v>
      </c>
    </row>
    <row r="2603" spans="1:20" ht="16.5" customHeight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>(((I2603/60)/60)/24)+DATE(1970,1,1)</f>
        <v>41165.165972222225</v>
      </c>
      <c r="K2603">
        <v>1346276349</v>
      </c>
      <c r="L2603" s="14">
        <f>(((K2603/60)/60)/24)+DATE(1970,1,1)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>SUM(E2603/D2603)*100</f>
        <v>661.4</v>
      </c>
      <c r="R2603" s="20">
        <f>SUM(E2603/N2603)</f>
        <v>21.900662251655628</v>
      </c>
      <c r="S2603" t="s">
        <v>8319</v>
      </c>
      <c r="T2603" t="s">
        <v>8355</v>
      </c>
    </row>
    <row r="2604" spans="1:20" ht="16.5" customHeight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>(((I2604/60)/60)/24)+DATE(1970,1,1)</f>
        <v>41955.888888888891</v>
      </c>
      <c r="K2604">
        <v>1412358968</v>
      </c>
      <c r="L2604" s="14">
        <f>(((K2604/60)/60)/24)+DATE(1970,1,1)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>SUM(E2604/D2604)*100</f>
        <v>326.0916666666667</v>
      </c>
      <c r="R2604" s="20">
        <f>SUM(E2604/N2604)</f>
        <v>80.022494887525568</v>
      </c>
      <c r="S2604" t="s">
        <v>8319</v>
      </c>
      <c r="T2604" t="s">
        <v>8355</v>
      </c>
    </row>
    <row r="2605" spans="1:20" ht="16.5" customHeight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>(((I2605/60)/60)/24)+DATE(1970,1,1)</f>
        <v>41631.912662037037</v>
      </c>
      <c r="K2605">
        <v>1386626054</v>
      </c>
      <c r="L2605" s="14">
        <f>(((K2605/60)/60)/24)+DATE(1970,1,1)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>SUM(E2605/D2605)*100</f>
        <v>101.48571428571429</v>
      </c>
      <c r="R2605" s="20">
        <f>SUM(E2605/N2605)</f>
        <v>35.520000000000003</v>
      </c>
      <c r="S2605" t="s">
        <v>8319</v>
      </c>
      <c r="T2605" t="s">
        <v>8355</v>
      </c>
    </row>
    <row r="2606" spans="1:20" ht="16.5" customHeight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>(((I2606/60)/60)/24)+DATE(1970,1,1)</f>
        <v>41028.051192129627</v>
      </c>
      <c r="K2606">
        <v>1333070023</v>
      </c>
      <c r="L2606" s="14">
        <f>(((K2606/60)/60)/24)+DATE(1970,1,1)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>SUM(E2606/D2606)*100</f>
        <v>104.21799999999999</v>
      </c>
      <c r="R2606" s="20">
        <f>SUM(E2606/N2606)</f>
        <v>64.933333333333323</v>
      </c>
      <c r="S2606" t="s">
        <v>8319</v>
      </c>
      <c r="T2606" t="s">
        <v>8355</v>
      </c>
    </row>
    <row r="2607" spans="1:20" ht="16.5" customHeight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>(((I2607/60)/60)/24)+DATE(1970,1,1)</f>
        <v>42538.541550925926</v>
      </c>
      <c r="K2607">
        <v>1463576390</v>
      </c>
      <c r="L2607" s="14">
        <f>(((K2607/60)/60)/24)+DATE(1970,1,1)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>SUM(E2607/D2607)*100</f>
        <v>107.42157000000002</v>
      </c>
      <c r="R2607" s="20">
        <f>SUM(E2607/N2607)</f>
        <v>60.965703745743475</v>
      </c>
      <c r="S2607" t="s">
        <v>8319</v>
      </c>
      <c r="T2607" t="s">
        <v>8355</v>
      </c>
    </row>
    <row r="2608" spans="1:20" ht="16.5" customHeight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>(((I2608/60)/60)/24)+DATE(1970,1,1)</f>
        <v>41758.712754629632</v>
      </c>
      <c r="K2608">
        <v>1396026382</v>
      </c>
      <c r="L2608" s="14">
        <f>(((K2608/60)/60)/24)+DATE(1970,1,1)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>SUM(E2608/D2608)*100</f>
        <v>110.05454545454545</v>
      </c>
      <c r="R2608" s="20">
        <f>SUM(E2608/N2608)</f>
        <v>31.444155844155844</v>
      </c>
      <c r="S2608" t="s">
        <v>8319</v>
      </c>
      <c r="T2608" t="s">
        <v>8355</v>
      </c>
    </row>
    <row r="2609" spans="1:20" ht="16.5" customHeight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>(((I2609/60)/60)/24)+DATE(1970,1,1)</f>
        <v>42228.083333333328</v>
      </c>
      <c r="K2609">
        <v>1435611572</v>
      </c>
      <c r="L2609" s="14">
        <f>(((K2609/60)/60)/24)+DATE(1970,1,1)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>SUM(E2609/D2609)*100</f>
        <v>407.7</v>
      </c>
      <c r="R2609" s="20">
        <f>SUM(E2609/N2609)</f>
        <v>81.949748743718587</v>
      </c>
      <c r="S2609" t="s">
        <v>8319</v>
      </c>
      <c r="T2609" t="s">
        <v>8355</v>
      </c>
    </row>
    <row r="2610" spans="1:20" ht="16.5" customHeight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>(((I2610/60)/60)/24)+DATE(1970,1,1)</f>
        <v>42809</v>
      </c>
      <c r="K2610">
        <v>1485976468</v>
      </c>
      <c r="L2610" s="14">
        <f>(((K2610/60)/60)/24)+DATE(1970,1,1)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>SUM(E2610/D2610)*100</f>
        <v>223.92500000000001</v>
      </c>
      <c r="R2610" s="20">
        <f>SUM(E2610/N2610)</f>
        <v>58.92763157894737</v>
      </c>
      <c r="S2610" t="s">
        <v>8319</v>
      </c>
      <c r="T2610" t="s">
        <v>8355</v>
      </c>
    </row>
    <row r="2611" spans="1:20" ht="16.5" customHeight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>(((I2611/60)/60)/24)+DATE(1970,1,1)</f>
        <v>41105.237858796296</v>
      </c>
      <c r="K2611">
        <v>1339738951</v>
      </c>
      <c r="L2611" s="14">
        <f>(((K2611/60)/60)/24)+DATE(1970,1,1)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>SUM(E2611/D2611)*100</f>
        <v>303.80111428571428</v>
      </c>
      <c r="R2611" s="20">
        <f>SUM(E2611/N2611)</f>
        <v>157.29347633136095</v>
      </c>
      <c r="S2611" t="s">
        <v>8319</v>
      </c>
      <c r="T2611" t="s">
        <v>8355</v>
      </c>
    </row>
    <row r="2612" spans="1:20" ht="16.5" customHeight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>(((I2612/60)/60)/24)+DATE(1970,1,1)</f>
        <v>42604.290972222225</v>
      </c>
      <c r="K2612">
        <v>1468444125</v>
      </c>
      <c r="L2612" s="14">
        <f>(((K2612/60)/60)/24)+DATE(1970,1,1)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>SUM(E2612/D2612)*100</f>
        <v>141.3251043268175</v>
      </c>
      <c r="R2612" s="20">
        <f>SUM(E2612/N2612)</f>
        <v>55.758509532062391</v>
      </c>
      <c r="S2612" t="s">
        <v>8319</v>
      </c>
      <c r="T2612" t="s">
        <v>8355</v>
      </c>
    </row>
    <row r="2613" spans="1:20" ht="16.5" customHeight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>(((I2613/60)/60)/24)+DATE(1970,1,1)</f>
        <v>42737.957638888889</v>
      </c>
      <c r="K2613">
        <v>1480493014</v>
      </c>
      <c r="L2613" s="14">
        <f>(((K2613/60)/60)/24)+DATE(1970,1,1)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>SUM(E2613/D2613)*100</f>
        <v>2790.6363636363635</v>
      </c>
      <c r="R2613" s="20">
        <f>SUM(E2613/N2613)</f>
        <v>83.802893802893806</v>
      </c>
      <c r="S2613" t="s">
        <v>8319</v>
      </c>
      <c r="T2613" t="s">
        <v>8355</v>
      </c>
    </row>
    <row r="2614" spans="1:20" ht="16.5" customHeight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>(((I2614/60)/60)/24)+DATE(1970,1,1)</f>
        <v>42013.143171296295</v>
      </c>
      <c r="K2614">
        <v>1418095570</v>
      </c>
      <c r="L2614" s="14">
        <f>(((K2614/60)/60)/24)+DATE(1970,1,1)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>SUM(E2614/D2614)*100</f>
        <v>171.76130000000001</v>
      </c>
      <c r="R2614" s="20">
        <f>SUM(E2614/N2614)</f>
        <v>58.422210884353746</v>
      </c>
      <c r="S2614" t="s">
        <v>8319</v>
      </c>
      <c r="T2614" t="s">
        <v>8355</v>
      </c>
    </row>
    <row r="2615" spans="1:20" ht="16.5" customHeight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>(((I2615/60)/60)/24)+DATE(1970,1,1)</f>
        <v>41173.81821759259</v>
      </c>
      <c r="K2615">
        <v>1345664294</v>
      </c>
      <c r="L2615" s="14">
        <f>(((K2615/60)/60)/24)+DATE(1970,1,1)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>SUM(E2615/D2615)*100</f>
        <v>101.01333333333334</v>
      </c>
      <c r="R2615" s="20">
        <f>SUM(E2615/N2615)</f>
        <v>270.57142857142856</v>
      </c>
      <c r="S2615" t="s">
        <v>8319</v>
      </c>
      <c r="T2615" t="s">
        <v>8355</v>
      </c>
    </row>
    <row r="2616" spans="1:20" ht="16.5" customHeight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>(((I2616/60)/60)/24)+DATE(1970,1,1)</f>
        <v>41759.208333333336</v>
      </c>
      <c r="K2616">
        <v>1396371612</v>
      </c>
      <c r="L2616" s="14">
        <f>(((K2616/60)/60)/24)+DATE(1970,1,1)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>SUM(E2616/D2616)*100</f>
        <v>102</v>
      </c>
      <c r="R2616" s="20">
        <f>SUM(E2616/N2616)</f>
        <v>107.1</v>
      </c>
      <c r="S2616" t="s">
        <v>8319</v>
      </c>
      <c r="T2616" t="s">
        <v>8355</v>
      </c>
    </row>
    <row r="2617" spans="1:20" ht="16.5" customHeight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>(((I2617/60)/60)/24)+DATE(1970,1,1)</f>
        <v>42490.5</v>
      </c>
      <c r="K2617">
        <v>1458820564</v>
      </c>
      <c r="L2617" s="14">
        <f>(((K2617/60)/60)/24)+DATE(1970,1,1)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>SUM(E2617/D2617)*100</f>
        <v>169.76511744127936</v>
      </c>
      <c r="R2617" s="20">
        <f>SUM(E2617/N2617)</f>
        <v>47.180555555555557</v>
      </c>
      <c r="S2617" t="s">
        <v>8319</v>
      </c>
      <c r="T2617" t="s">
        <v>8355</v>
      </c>
    </row>
    <row r="2618" spans="1:20" ht="16.5" customHeight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>(((I2618/60)/60)/24)+DATE(1970,1,1)</f>
        <v>42241.99454861111</v>
      </c>
      <c r="K2618">
        <v>1437954729</v>
      </c>
      <c r="L2618" s="14">
        <f>(((K2618/60)/60)/24)+DATE(1970,1,1)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>SUM(E2618/D2618)*100</f>
        <v>114.53400000000001</v>
      </c>
      <c r="R2618" s="20">
        <f>SUM(E2618/N2618)</f>
        <v>120.30882352941177</v>
      </c>
      <c r="S2618" t="s">
        <v>8319</v>
      </c>
      <c r="T2618" t="s">
        <v>8355</v>
      </c>
    </row>
    <row r="2619" spans="1:20" ht="16.5" customHeight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>(((I2619/60)/60)/24)+DATE(1970,1,1)</f>
        <v>41932.874432870369</v>
      </c>
      <c r="K2619">
        <v>1411246751</v>
      </c>
      <c r="L2619" s="14">
        <f>(((K2619/60)/60)/24)+DATE(1970,1,1)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>SUM(E2619/D2619)*100</f>
        <v>877.6</v>
      </c>
      <c r="R2619" s="20">
        <f>SUM(E2619/N2619)</f>
        <v>27.59748427672956</v>
      </c>
      <c r="S2619" t="s">
        <v>8319</v>
      </c>
      <c r="T2619" t="s">
        <v>8355</v>
      </c>
    </row>
    <row r="2620" spans="1:20" ht="16.5" customHeight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>(((I2620/60)/60)/24)+DATE(1970,1,1)</f>
        <v>42339.834039351852</v>
      </c>
      <c r="K2620">
        <v>1443812461</v>
      </c>
      <c r="L2620" s="14">
        <f>(((K2620/60)/60)/24)+DATE(1970,1,1)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>SUM(E2620/D2620)*100</f>
        <v>105.38666666666667</v>
      </c>
      <c r="R2620" s="20">
        <f>SUM(E2620/N2620)</f>
        <v>205.2987012987013</v>
      </c>
      <c r="S2620" t="s">
        <v>8319</v>
      </c>
      <c r="T2620" t="s">
        <v>8355</v>
      </c>
    </row>
    <row r="2621" spans="1:20" ht="16.5" customHeight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>(((I2621/60)/60)/24)+DATE(1970,1,1)</f>
        <v>42300.458333333328</v>
      </c>
      <c r="K2621">
        <v>1443302004</v>
      </c>
      <c r="L2621" s="14">
        <f>(((K2621/60)/60)/24)+DATE(1970,1,1)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>SUM(E2621/D2621)*100</f>
        <v>188.39999999999998</v>
      </c>
      <c r="R2621" s="20">
        <f>SUM(E2621/N2621)</f>
        <v>35.547169811320757</v>
      </c>
      <c r="S2621" t="s">
        <v>8319</v>
      </c>
      <c r="T2621" t="s">
        <v>8355</v>
      </c>
    </row>
    <row r="2622" spans="1:20" ht="16.5" customHeight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>(((I2622/60)/60)/24)+DATE(1970,1,1)</f>
        <v>42288.041666666672</v>
      </c>
      <c r="K2622">
        <v>1441339242</v>
      </c>
      <c r="L2622" s="14">
        <f>(((K2622/60)/60)/24)+DATE(1970,1,1)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>SUM(E2622/D2622)*100</f>
        <v>143.65230769230772</v>
      </c>
      <c r="R2622" s="20">
        <f>SUM(E2622/N2622)</f>
        <v>74.639488409272587</v>
      </c>
      <c r="S2622" t="s">
        <v>8319</v>
      </c>
      <c r="T2622" t="s">
        <v>8355</v>
      </c>
    </row>
    <row r="2623" spans="1:20" ht="16.5" customHeight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>(((I2623/60)/60)/24)+DATE(1970,1,1)</f>
        <v>42145.74754629629</v>
      </c>
      <c r="K2623">
        <v>1429638988</v>
      </c>
      <c r="L2623" s="14">
        <f>(((K2623/60)/60)/24)+DATE(1970,1,1)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>SUM(E2623/D2623)*100</f>
        <v>145.88</v>
      </c>
      <c r="R2623" s="20">
        <f>SUM(E2623/N2623)</f>
        <v>47.058064516129029</v>
      </c>
      <c r="S2623" t="s">
        <v>8319</v>
      </c>
      <c r="T2623" t="s">
        <v>8355</v>
      </c>
    </row>
    <row r="2624" spans="1:20" ht="16.5" customHeight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>(((I2624/60)/60)/24)+DATE(1970,1,1)</f>
        <v>42734.74324074074</v>
      </c>
      <c r="K2624">
        <v>1479232216</v>
      </c>
      <c r="L2624" s="14">
        <f>(((K2624/60)/60)/24)+DATE(1970,1,1)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>SUM(E2624/D2624)*100</f>
        <v>131.184</v>
      </c>
      <c r="R2624" s="20">
        <f>SUM(E2624/N2624)</f>
        <v>26.591351351351353</v>
      </c>
      <c r="S2624" t="s">
        <v>8319</v>
      </c>
      <c r="T2624" t="s">
        <v>8355</v>
      </c>
    </row>
    <row r="2625" spans="1:20" ht="16.5" customHeight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>(((I2625/60)/60)/24)+DATE(1970,1,1)</f>
        <v>42706.256550925929</v>
      </c>
      <c r="K2625">
        <v>1479449366</v>
      </c>
      <c r="L2625" s="14">
        <f>(((K2625/60)/60)/24)+DATE(1970,1,1)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>SUM(E2625/D2625)*100</f>
        <v>113.99999999999999</v>
      </c>
      <c r="R2625" s="20">
        <f>SUM(E2625/N2625)</f>
        <v>36.774193548387096</v>
      </c>
      <c r="S2625" t="s">
        <v>8319</v>
      </c>
      <c r="T2625" t="s">
        <v>8355</v>
      </c>
    </row>
    <row r="2626" spans="1:20" ht="16.5" customHeight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>(((I2626/60)/60)/24)+DATE(1970,1,1)</f>
        <v>41165.42155092593</v>
      </c>
      <c r="K2626">
        <v>1345716422</v>
      </c>
      <c r="L2626" s="14">
        <f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>SUM(E2626/D2626)*100</f>
        <v>1379.4206249999997</v>
      </c>
      <c r="R2626" s="20">
        <f>SUM(E2626/N2626)</f>
        <v>31.820544982698959</v>
      </c>
      <c r="S2626" t="s">
        <v>8319</v>
      </c>
      <c r="T2626" t="s">
        <v>8355</v>
      </c>
    </row>
    <row r="2627" spans="1:20" ht="16.5" customHeight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>(((I2627/60)/60)/24)+DATE(1970,1,1)</f>
        <v>42683.851944444439</v>
      </c>
      <c r="K2627">
        <v>1476559608</v>
      </c>
      <c r="L2627" s="14">
        <f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>SUM(E2627/D2627)*100</f>
        <v>956</v>
      </c>
      <c r="R2627" s="20">
        <f>SUM(E2627/N2627)</f>
        <v>27.576923076923077</v>
      </c>
      <c r="S2627" t="s">
        <v>8319</v>
      </c>
      <c r="T2627" t="s">
        <v>8355</v>
      </c>
    </row>
    <row r="2628" spans="1:20" ht="16.5" customHeight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>(((I2628/60)/60)/24)+DATE(1970,1,1)</f>
        <v>42158.628113425926</v>
      </c>
      <c r="K2628">
        <v>1430751869</v>
      </c>
      <c r="L2628" s="14">
        <f>(((K2628/60)/60)/24)+DATE(1970,1,1)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>SUM(E2628/D2628)*100</f>
        <v>112.00000000000001</v>
      </c>
      <c r="R2628" s="20">
        <f>SUM(E2628/N2628)</f>
        <v>56</v>
      </c>
      <c r="S2628" t="s">
        <v>8319</v>
      </c>
      <c r="T2628" t="s">
        <v>8355</v>
      </c>
    </row>
    <row r="2629" spans="1:20" ht="16.5" customHeight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>(((I2629/60)/60)/24)+DATE(1970,1,1)</f>
        <v>42334.871076388896</v>
      </c>
      <c r="K2629">
        <v>1445975661</v>
      </c>
      <c r="L2629" s="14">
        <f>(((K2629/60)/60)/24)+DATE(1970,1,1)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>SUM(E2629/D2629)*100</f>
        <v>646.66666666666663</v>
      </c>
      <c r="R2629" s="20">
        <f>SUM(E2629/N2629)</f>
        <v>21.555555555555557</v>
      </c>
      <c r="S2629" t="s">
        <v>8319</v>
      </c>
      <c r="T2629" t="s">
        <v>8355</v>
      </c>
    </row>
    <row r="2630" spans="1:20" ht="16.5" customHeight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>(((I2630/60)/60)/24)+DATE(1970,1,1)</f>
        <v>41973.966053240743</v>
      </c>
      <c r="K2630">
        <v>1415661067</v>
      </c>
      <c r="L2630" s="14">
        <f>(((K2630/60)/60)/24)+DATE(1970,1,1)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>SUM(E2630/D2630)*100</f>
        <v>110.36948748510132</v>
      </c>
      <c r="R2630" s="20">
        <f>SUM(E2630/N2630)</f>
        <v>44.095238095238095</v>
      </c>
      <c r="S2630" t="s">
        <v>8319</v>
      </c>
      <c r="T2630" t="s">
        <v>8355</v>
      </c>
    </row>
    <row r="2631" spans="1:20" ht="16.5" customHeight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>(((I2631/60)/60)/24)+DATE(1970,1,1)</f>
        <v>42138.538449074069</v>
      </c>
      <c r="K2631">
        <v>1429016122</v>
      </c>
      <c r="L2631" s="14">
        <f>(((K2631/60)/60)/24)+DATE(1970,1,1)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>SUM(E2631/D2631)*100</f>
        <v>127.74000000000001</v>
      </c>
      <c r="R2631" s="20">
        <f>SUM(E2631/N2631)</f>
        <v>63.87</v>
      </c>
      <c r="S2631" t="s">
        <v>8319</v>
      </c>
      <c r="T2631" t="s">
        <v>8355</v>
      </c>
    </row>
    <row r="2632" spans="1:20" ht="16.5" customHeight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>(((I2632/60)/60)/24)+DATE(1970,1,1)</f>
        <v>42551.416666666672</v>
      </c>
      <c r="K2632">
        <v>1464921112</v>
      </c>
      <c r="L2632" s="14">
        <f>(((K2632/60)/60)/24)+DATE(1970,1,1)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>SUM(E2632/D2632)*100</f>
        <v>157.9</v>
      </c>
      <c r="R2632" s="20">
        <f>SUM(E2632/N2632)</f>
        <v>38.987654320987652</v>
      </c>
      <c r="S2632" t="s">
        <v>8319</v>
      </c>
      <c r="T2632" t="s">
        <v>8355</v>
      </c>
    </row>
    <row r="2633" spans="1:20" ht="16.5" customHeight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>(((I2633/60)/60)/24)+DATE(1970,1,1)</f>
        <v>42246.169293981482</v>
      </c>
      <c r="K2633">
        <v>1438488227</v>
      </c>
      <c r="L2633" s="14">
        <f>(((K2633/60)/60)/24)+DATE(1970,1,1)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>SUM(E2633/D2633)*100</f>
        <v>114.66525000000001</v>
      </c>
      <c r="R2633" s="20">
        <f>SUM(E2633/N2633)</f>
        <v>80.185489510489504</v>
      </c>
      <c r="S2633" t="s">
        <v>8319</v>
      </c>
      <c r="T2633" t="s">
        <v>8355</v>
      </c>
    </row>
    <row r="2634" spans="1:20" ht="16.5" customHeight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>(((I2634/60)/60)/24)+DATE(1970,1,1)</f>
        <v>42519.061793981484</v>
      </c>
      <c r="K2634">
        <v>1462325339</v>
      </c>
      <c r="L2634" s="14">
        <f>(((K2634/60)/60)/24)+DATE(1970,1,1)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>SUM(E2634/D2634)*100</f>
        <v>137.00934579439252</v>
      </c>
      <c r="R2634" s="20">
        <f>SUM(E2634/N2634)</f>
        <v>34.904761904761905</v>
      </c>
      <c r="S2634" t="s">
        <v>8319</v>
      </c>
      <c r="T2634" t="s">
        <v>8355</v>
      </c>
    </row>
    <row r="2635" spans="1:20" ht="16.5" customHeight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>(((I2635/60)/60)/24)+DATE(1970,1,1)</f>
        <v>41697.958333333336</v>
      </c>
      <c r="K2635">
        <v>1390938332</v>
      </c>
      <c r="L2635" s="14">
        <f>(((K2635/60)/60)/24)+DATE(1970,1,1)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>SUM(E2635/D2635)*100</f>
        <v>354.62</v>
      </c>
      <c r="R2635" s="20">
        <f>SUM(E2635/N2635)</f>
        <v>89.100502512562812</v>
      </c>
      <c r="S2635" t="s">
        <v>8319</v>
      </c>
      <c r="T2635" t="s">
        <v>8355</v>
      </c>
    </row>
    <row r="2636" spans="1:20" ht="16.5" customHeight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>(((I2636/60)/60)/24)+DATE(1970,1,1)</f>
        <v>42642.656493055561</v>
      </c>
      <c r="K2636">
        <v>1472571921</v>
      </c>
      <c r="L2636" s="14">
        <f>(((K2636/60)/60)/24)+DATE(1970,1,1)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>SUM(E2636/D2636)*100</f>
        <v>106.02150537634409</v>
      </c>
      <c r="R2636" s="20">
        <f>SUM(E2636/N2636)</f>
        <v>39.44</v>
      </c>
      <c r="S2636" t="s">
        <v>8319</v>
      </c>
      <c r="T2636" t="s">
        <v>8355</v>
      </c>
    </row>
    <row r="2637" spans="1:20" ht="16.5" customHeight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>(((I2637/60)/60)/24)+DATE(1970,1,1)</f>
        <v>42072.909270833334</v>
      </c>
      <c r="K2637">
        <v>1422917361</v>
      </c>
      <c r="L2637" s="14">
        <f>(((K2637/60)/60)/24)+DATE(1970,1,1)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>SUM(E2637/D2637)*100</f>
        <v>100</v>
      </c>
      <c r="R2637" s="20">
        <f>SUM(E2637/N2637)</f>
        <v>136.9047619047619</v>
      </c>
      <c r="S2637" t="s">
        <v>8319</v>
      </c>
      <c r="T2637" t="s">
        <v>8355</v>
      </c>
    </row>
    <row r="2638" spans="1:20" ht="16.5" customHeight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>(((I2638/60)/60)/24)+DATE(1970,1,1)</f>
        <v>42659.041666666672</v>
      </c>
      <c r="K2638">
        <v>1474641914</v>
      </c>
      <c r="L2638" s="14">
        <f>(((K2638/60)/60)/24)+DATE(1970,1,1)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>SUM(E2638/D2638)*100</f>
        <v>187.3</v>
      </c>
      <c r="R2638" s="20">
        <f>SUM(E2638/N2638)</f>
        <v>37.46</v>
      </c>
      <c r="S2638" t="s">
        <v>8319</v>
      </c>
      <c r="T2638" t="s">
        <v>8355</v>
      </c>
    </row>
    <row r="2639" spans="1:20" ht="16.5" customHeight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>(((I2639/60)/60)/24)+DATE(1970,1,1)</f>
        <v>42655.549479166672</v>
      </c>
      <c r="K2639">
        <v>1474895475</v>
      </c>
      <c r="L2639" s="14">
        <f>(((K2639/60)/60)/24)+DATE(1970,1,1)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>SUM(E2639/D2639)*100</f>
        <v>166.2</v>
      </c>
      <c r="R2639" s="20">
        <f>SUM(E2639/N2639)</f>
        <v>31.96153846153846</v>
      </c>
      <c r="S2639" t="s">
        <v>8319</v>
      </c>
      <c r="T2639" t="s">
        <v>8355</v>
      </c>
    </row>
    <row r="2640" spans="1:20" ht="16.5" customHeight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>(((I2640/60)/60)/24)+DATE(1970,1,1)</f>
        <v>42019.913136574076</v>
      </c>
      <c r="K2640">
        <v>1418766895</v>
      </c>
      <c r="L2640" s="14">
        <f>(((K2640/60)/60)/24)+DATE(1970,1,1)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>SUM(E2640/D2640)*100</f>
        <v>101.72910662824208</v>
      </c>
      <c r="R2640" s="20">
        <f>SUM(E2640/N2640)</f>
        <v>25.214285714285715</v>
      </c>
      <c r="S2640" t="s">
        <v>8319</v>
      </c>
      <c r="T2640" t="s">
        <v>8355</v>
      </c>
    </row>
    <row r="2641" spans="1:20" ht="16.5" customHeight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>(((I2641/60)/60)/24)+DATE(1970,1,1)</f>
        <v>42054.86513888889</v>
      </c>
      <c r="K2641">
        <v>1421786748</v>
      </c>
      <c r="L2641" s="14">
        <f>(((K2641/60)/60)/24)+DATE(1970,1,1)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>SUM(E2641/D2641)*100</f>
        <v>164</v>
      </c>
      <c r="R2641" s="20">
        <f>SUM(E2641/N2641)</f>
        <v>10.040816326530612</v>
      </c>
      <c r="S2641" t="s">
        <v>8319</v>
      </c>
      <c r="T2641" t="s">
        <v>8355</v>
      </c>
    </row>
    <row r="2642" spans="1:20" ht="16.5" customHeight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>(((I2642/60)/60)/24)+DATE(1970,1,1)</f>
        <v>42163.160578703704</v>
      </c>
      <c r="K2642">
        <v>1428551474</v>
      </c>
      <c r="L2642" s="14">
        <f>(((K2642/60)/60)/24)+DATE(1970,1,1)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>SUM(E2642/D2642)*100</f>
        <v>105.66666666666666</v>
      </c>
      <c r="R2642" s="20">
        <f>SUM(E2642/N2642)</f>
        <v>45.94202898550725</v>
      </c>
      <c r="S2642" t="s">
        <v>8319</v>
      </c>
      <c r="T2642" t="s">
        <v>8355</v>
      </c>
    </row>
    <row r="2643" spans="1:20" ht="16.5" customHeight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>(((I2643/60)/60)/24)+DATE(1970,1,1)</f>
        <v>41897.839583333334</v>
      </c>
      <c r="K2643">
        <v>1409341863</v>
      </c>
      <c r="L2643" s="14">
        <f>(((K2643/60)/60)/24)+DATE(1970,1,1)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>SUM(E2643/D2643)*100</f>
        <v>1</v>
      </c>
      <c r="R2643" s="20">
        <f>SUM(E2643/N2643)</f>
        <v>15</v>
      </c>
      <c r="S2643" t="s">
        <v>8319</v>
      </c>
      <c r="T2643" t="s">
        <v>8355</v>
      </c>
    </row>
    <row r="2644" spans="1:20" ht="16.5" customHeight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>(((I2644/60)/60)/24)+DATE(1970,1,1)</f>
        <v>42566.289583333331</v>
      </c>
      <c r="K2644">
        <v>1465970108</v>
      </c>
      <c r="L2644" s="14">
        <f>(((K2644/60)/60)/24)+DATE(1970,1,1)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>SUM(E2644/D2644)*100</f>
        <v>0</v>
      </c>
      <c r="R2644" s="20" t="e">
        <f>SUM(E2644/N2644)</f>
        <v>#DIV/0!</v>
      </c>
      <c r="S2644" t="s">
        <v>8319</v>
      </c>
      <c r="T2644" t="s">
        <v>8355</v>
      </c>
    </row>
    <row r="2645" spans="1:20" ht="16.5" customHeight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>(((I2645/60)/60)/24)+DATE(1970,1,1)</f>
        <v>42725.332638888889</v>
      </c>
      <c r="K2645">
        <v>1479218315</v>
      </c>
      <c r="L2645" s="14">
        <f>(((K2645/60)/60)/24)+DATE(1970,1,1)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>SUM(E2645/D2645)*100</f>
        <v>33.559730999999999</v>
      </c>
      <c r="R2645" s="20">
        <f>SUM(E2645/N2645)</f>
        <v>223.58248500999335</v>
      </c>
      <c r="S2645" t="s">
        <v>8319</v>
      </c>
      <c r="T2645" t="s">
        <v>8355</v>
      </c>
    </row>
    <row r="2646" spans="1:20" ht="16.5" customHeight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>(((I2646/60)/60)/24)+DATE(1970,1,1)</f>
        <v>42804.792071759264</v>
      </c>
      <c r="K2646">
        <v>1486580435</v>
      </c>
      <c r="L2646" s="14">
        <f>(((K2646/60)/60)/24)+DATE(1970,1,1)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>SUM(E2646/D2646)*100</f>
        <v>2.0529999999999999</v>
      </c>
      <c r="R2646" s="20">
        <f>SUM(E2646/N2646)</f>
        <v>39.480769230769234</v>
      </c>
      <c r="S2646" t="s">
        <v>8319</v>
      </c>
      <c r="T2646" t="s">
        <v>8355</v>
      </c>
    </row>
    <row r="2647" spans="1:20" ht="16.5" customHeight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>(((I2647/60)/60)/24)+DATE(1970,1,1)</f>
        <v>41951.884293981479</v>
      </c>
      <c r="K2647">
        <v>1412885603</v>
      </c>
      <c r="L2647" s="14">
        <f>(((K2647/60)/60)/24)+DATE(1970,1,1)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>SUM(E2647/D2647)*100</f>
        <v>10.5</v>
      </c>
      <c r="R2647" s="20">
        <f>SUM(E2647/N2647)</f>
        <v>91.304347826086953</v>
      </c>
      <c r="S2647" t="s">
        <v>8319</v>
      </c>
      <c r="T2647" t="s">
        <v>8355</v>
      </c>
    </row>
    <row r="2648" spans="1:20" ht="16.5" customHeight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>(((I2648/60)/60)/24)+DATE(1970,1,1)</f>
        <v>42256.313298611116</v>
      </c>
      <c r="K2648">
        <v>1439191869</v>
      </c>
      <c r="L2648" s="14">
        <f>(((K2648/60)/60)/24)+DATE(1970,1,1)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>SUM(E2648/D2648)*100</f>
        <v>8.4172840000000004</v>
      </c>
      <c r="R2648" s="20">
        <f>SUM(E2648/N2648)</f>
        <v>78.666205607476627</v>
      </c>
      <c r="S2648" t="s">
        <v>8319</v>
      </c>
      <c r="T2648" t="s">
        <v>8355</v>
      </c>
    </row>
    <row r="2649" spans="1:20" ht="16.5" customHeight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>(((I2649/60)/60)/24)+DATE(1970,1,1)</f>
        <v>42230.261793981481</v>
      </c>
      <c r="K2649">
        <v>1436941019</v>
      </c>
      <c r="L2649" s="14">
        <f>(((K2649/60)/60)/24)+DATE(1970,1,1)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>SUM(E2649/D2649)*100</f>
        <v>1.44</v>
      </c>
      <c r="R2649" s="20">
        <f>SUM(E2649/N2649)</f>
        <v>12</v>
      </c>
      <c r="S2649" t="s">
        <v>8319</v>
      </c>
      <c r="T2649" t="s">
        <v>8355</v>
      </c>
    </row>
    <row r="2650" spans="1:20" ht="16.5" customHeight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>(((I2650/60)/60)/24)+DATE(1970,1,1)</f>
        <v>42438.714814814812</v>
      </c>
      <c r="K2650">
        <v>1454951360</v>
      </c>
      <c r="L2650" s="14">
        <f>(((K2650/60)/60)/24)+DATE(1970,1,1)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>SUM(E2650/D2650)*100</f>
        <v>0.88333333333333341</v>
      </c>
      <c r="R2650" s="20">
        <f>SUM(E2650/N2650)</f>
        <v>17.666666666666668</v>
      </c>
      <c r="S2650" t="s">
        <v>8319</v>
      </c>
      <c r="T2650" t="s">
        <v>8355</v>
      </c>
    </row>
    <row r="2651" spans="1:20" ht="16.5" customHeight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>(((I2651/60)/60)/24)+DATE(1970,1,1)</f>
        <v>42401.99700231482</v>
      </c>
      <c r="K2651">
        <v>1449186941</v>
      </c>
      <c r="L2651" s="14">
        <f>(((K2651/60)/60)/24)+DATE(1970,1,1)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>SUM(E2651/D2651)*100</f>
        <v>9.920000000000001E-2</v>
      </c>
      <c r="R2651" s="20">
        <f>SUM(E2651/N2651)</f>
        <v>41.333333333333336</v>
      </c>
      <c r="S2651" t="s">
        <v>8319</v>
      </c>
      <c r="T2651" t="s">
        <v>8355</v>
      </c>
    </row>
    <row r="2652" spans="1:20" ht="16.5" customHeight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>(((I2652/60)/60)/24)+DATE(1970,1,1)</f>
        <v>42725.624340277776</v>
      </c>
      <c r="K2652">
        <v>1479740343</v>
      </c>
      <c r="L2652" s="14">
        <f>(((K2652/60)/60)/24)+DATE(1970,1,1)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>SUM(E2652/D2652)*100</f>
        <v>0.59666666666666668</v>
      </c>
      <c r="R2652" s="20">
        <f>SUM(E2652/N2652)</f>
        <v>71.599999999999994</v>
      </c>
      <c r="S2652" t="s">
        <v>8319</v>
      </c>
      <c r="T2652" t="s">
        <v>8355</v>
      </c>
    </row>
    <row r="2653" spans="1:20" ht="16.5" customHeight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>(((I2653/60)/60)/24)+DATE(1970,1,1)</f>
        <v>42355.805659722217</v>
      </c>
      <c r="K2653">
        <v>1447960809</v>
      </c>
      <c r="L2653" s="14">
        <f>(((K2653/60)/60)/24)+DATE(1970,1,1)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>SUM(E2653/D2653)*100</f>
        <v>1.8689285714285715</v>
      </c>
      <c r="R2653" s="20">
        <f>SUM(E2653/N2653)</f>
        <v>307.8235294117647</v>
      </c>
      <c r="S2653" t="s">
        <v>8319</v>
      </c>
      <c r="T2653" t="s">
        <v>8355</v>
      </c>
    </row>
    <row r="2654" spans="1:20" ht="16.5" customHeight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>(((I2654/60)/60)/24)+DATE(1970,1,1)</f>
        <v>41983.158854166672</v>
      </c>
      <c r="K2654">
        <v>1415591325</v>
      </c>
      <c r="L2654" s="14">
        <f>(((K2654/60)/60)/24)+DATE(1970,1,1)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>SUM(E2654/D2654)*100</f>
        <v>0.88500000000000001</v>
      </c>
      <c r="R2654" s="20">
        <f>SUM(E2654/N2654)</f>
        <v>80.454545454545453</v>
      </c>
      <c r="S2654" t="s">
        <v>8319</v>
      </c>
      <c r="T2654" t="s">
        <v>8355</v>
      </c>
    </row>
    <row r="2655" spans="1:20" ht="16.5" customHeight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>(((I2655/60)/60)/24)+DATE(1970,1,1)</f>
        <v>41803.166666666664</v>
      </c>
      <c r="K2655">
        <v>1399909127</v>
      </c>
      <c r="L2655" s="14">
        <f>(((K2655/60)/60)/24)+DATE(1970,1,1)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>SUM(E2655/D2655)*100</f>
        <v>11.52156862745098</v>
      </c>
      <c r="R2655" s="20">
        <f>SUM(E2655/N2655)</f>
        <v>83.942857142857136</v>
      </c>
      <c r="S2655" t="s">
        <v>8319</v>
      </c>
      <c r="T2655" t="s">
        <v>8355</v>
      </c>
    </row>
    <row r="2656" spans="1:20" ht="16.5" customHeight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>(((I2656/60)/60)/24)+DATE(1970,1,1)</f>
        <v>42115.559328703705</v>
      </c>
      <c r="K2656">
        <v>1424442326</v>
      </c>
      <c r="L2656" s="14">
        <f>(((K2656/60)/60)/24)+DATE(1970,1,1)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>SUM(E2656/D2656)*100</f>
        <v>5.1000000000000004E-2</v>
      </c>
      <c r="R2656" s="20">
        <f>SUM(E2656/N2656)</f>
        <v>8.5</v>
      </c>
      <c r="S2656" t="s">
        <v>8319</v>
      </c>
      <c r="T2656" t="s">
        <v>8355</v>
      </c>
    </row>
    <row r="2657" spans="1:20" ht="16.5" customHeight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>(((I2657/60)/60)/24)+DATE(1970,1,1)</f>
        <v>42409.833333333328</v>
      </c>
      <c r="K2657">
        <v>1452631647</v>
      </c>
      <c r="L2657" s="14">
        <f>(((K2657/60)/60)/24)+DATE(1970,1,1)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>SUM(E2657/D2657)*100</f>
        <v>21.033333333333335</v>
      </c>
      <c r="R2657" s="20">
        <f>SUM(E2657/N2657)</f>
        <v>73.372093023255815</v>
      </c>
      <c r="S2657" t="s">
        <v>8319</v>
      </c>
      <c r="T2657" t="s">
        <v>8355</v>
      </c>
    </row>
    <row r="2658" spans="1:20" ht="16.5" customHeight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>(((I2658/60)/60)/24)+DATE(1970,1,1)</f>
        <v>42806.791666666672</v>
      </c>
      <c r="K2658">
        <v>1485966688</v>
      </c>
      <c r="L2658" s="14">
        <f>(((K2658/60)/60)/24)+DATE(1970,1,1)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>SUM(E2658/D2658)*100</f>
        <v>11.436666666666667</v>
      </c>
      <c r="R2658" s="20">
        <f>SUM(E2658/N2658)</f>
        <v>112.86184210526316</v>
      </c>
      <c r="S2658" t="s">
        <v>8319</v>
      </c>
      <c r="T2658" t="s">
        <v>8355</v>
      </c>
    </row>
    <row r="2659" spans="1:20" ht="16.5" customHeight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>(((I2659/60)/60)/24)+DATE(1970,1,1)</f>
        <v>42585.0625</v>
      </c>
      <c r="K2659">
        <v>1467325053</v>
      </c>
      <c r="L2659" s="14">
        <f>(((K2659/60)/60)/24)+DATE(1970,1,1)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>SUM(E2659/D2659)*100</f>
        <v>18.737933333333334</v>
      </c>
      <c r="R2659" s="20">
        <f>SUM(E2659/N2659)</f>
        <v>95.277627118644077</v>
      </c>
      <c r="S2659" t="s">
        <v>8319</v>
      </c>
      <c r="T2659" t="s">
        <v>8355</v>
      </c>
    </row>
    <row r="2660" spans="1:20" ht="16.5" customHeight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>(((I2660/60)/60)/24)+DATE(1970,1,1)</f>
        <v>42581.884189814817</v>
      </c>
      <c r="K2660">
        <v>1467321194</v>
      </c>
      <c r="L2660" s="14">
        <f>(((K2660/60)/60)/24)+DATE(1970,1,1)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>SUM(E2660/D2660)*100</f>
        <v>9.285714285714286E-2</v>
      </c>
      <c r="R2660" s="20">
        <f>SUM(E2660/N2660)</f>
        <v>22.75</v>
      </c>
      <c r="S2660" t="s">
        <v>8319</v>
      </c>
      <c r="T2660" t="s">
        <v>8355</v>
      </c>
    </row>
    <row r="2661" spans="1:20" ht="16.5" customHeight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>(((I2661/60)/60)/24)+DATE(1970,1,1)</f>
        <v>42112.069560185191</v>
      </c>
      <c r="K2661">
        <v>1426729210</v>
      </c>
      <c r="L2661" s="14">
        <f>(((K2661/60)/60)/24)+DATE(1970,1,1)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>SUM(E2661/D2661)*100</f>
        <v>2.7204081632653061</v>
      </c>
      <c r="R2661" s="20">
        <f>SUM(E2661/N2661)</f>
        <v>133.30000000000001</v>
      </c>
      <c r="S2661" t="s">
        <v>8319</v>
      </c>
      <c r="T2661" t="s">
        <v>8355</v>
      </c>
    </row>
    <row r="2662" spans="1:20" ht="16.5" customHeight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>(((I2662/60)/60)/24)+DATE(1970,1,1)</f>
        <v>42332.754837962959</v>
      </c>
      <c r="K2662">
        <v>1443200818</v>
      </c>
      <c r="L2662" s="14">
        <f>(((K2662/60)/60)/24)+DATE(1970,1,1)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>SUM(E2662/D2662)*100</f>
        <v>9.5000000000000001E-2</v>
      </c>
      <c r="R2662" s="20">
        <f>SUM(E2662/N2662)</f>
        <v>3.8</v>
      </c>
      <c r="S2662" t="s">
        <v>8319</v>
      </c>
      <c r="T2662" t="s">
        <v>8355</v>
      </c>
    </row>
    <row r="2663" spans="1:20" ht="16.5" customHeight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>(((I2663/60)/60)/24)+DATE(1970,1,1)</f>
        <v>41572.958449074074</v>
      </c>
      <c r="K2663">
        <v>1380150010</v>
      </c>
      <c r="L2663" s="14">
        <f>(((K2663/60)/60)/24)+DATE(1970,1,1)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>SUM(E2663/D2663)*100</f>
        <v>102.89999999999999</v>
      </c>
      <c r="R2663" s="20">
        <f>SUM(E2663/N2663)</f>
        <v>85.75</v>
      </c>
      <c r="S2663" t="s">
        <v>8319</v>
      </c>
      <c r="T2663" t="s">
        <v>8356</v>
      </c>
    </row>
    <row r="2664" spans="1:20" ht="16.5" customHeight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>(((I2664/60)/60)/24)+DATE(1970,1,1)</f>
        <v>42237.746678240743</v>
      </c>
      <c r="K2664">
        <v>1437587713</v>
      </c>
      <c r="L2664" s="14">
        <f>(((K2664/60)/60)/24)+DATE(1970,1,1)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>SUM(E2664/D2664)*100</f>
        <v>106.80000000000001</v>
      </c>
      <c r="R2664" s="20">
        <f>SUM(E2664/N2664)</f>
        <v>267</v>
      </c>
      <c r="S2664" t="s">
        <v>8319</v>
      </c>
      <c r="T2664" t="s">
        <v>8356</v>
      </c>
    </row>
    <row r="2665" spans="1:20" ht="16.5" customHeight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>(((I2665/60)/60)/24)+DATE(1970,1,1)</f>
        <v>42251.625</v>
      </c>
      <c r="K2665">
        <v>1438873007</v>
      </c>
      <c r="L2665" s="14">
        <f>(((K2665/60)/60)/24)+DATE(1970,1,1)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>SUM(E2665/D2665)*100</f>
        <v>104.59625</v>
      </c>
      <c r="R2665" s="20">
        <f>SUM(E2665/N2665)</f>
        <v>373.55803571428572</v>
      </c>
      <c r="S2665" t="s">
        <v>8319</v>
      </c>
      <c r="T2665" t="s">
        <v>8356</v>
      </c>
    </row>
    <row r="2666" spans="1:20" ht="16.5" customHeight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>(((I2666/60)/60)/24)+DATE(1970,1,1)</f>
        <v>42347.290972222225</v>
      </c>
      <c r="K2666">
        <v>1446683797</v>
      </c>
      <c r="L2666" s="14">
        <f>(((K2666/60)/60)/24)+DATE(1970,1,1)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>SUM(E2666/D2666)*100</f>
        <v>103.42857142857143</v>
      </c>
      <c r="R2666" s="20">
        <f>SUM(E2666/N2666)</f>
        <v>174.03846153846155</v>
      </c>
      <c r="S2666" t="s">
        <v>8319</v>
      </c>
      <c r="T2666" t="s">
        <v>8356</v>
      </c>
    </row>
    <row r="2667" spans="1:20" ht="16.5" customHeight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>(((I2667/60)/60)/24)+DATE(1970,1,1)</f>
        <v>42128.895532407405</v>
      </c>
      <c r="K2667">
        <v>1426886974</v>
      </c>
      <c r="L2667" s="14">
        <f>(((K2667/60)/60)/24)+DATE(1970,1,1)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>SUM(E2667/D2667)*100</f>
        <v>123.14285714285715</v>
      </c>
      <c r="R2667" s="20">
        <f>SUM(E2667/N2667)</f>
        <v>93.695652173913047</v>
      </c>
      <c r="S2667" t="s">
        <v>8319</v>
      </c>
      <c r="T2667" t="s">
        <v>8356</v>
      </c>
    </row>
    <row r="2668" spans="1:20" ht="16.5" customHeight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>(((I2668/60)/60)/24)+DATE(1970,1,1)</f>
        <v>42272.875</v>
      </c>
      <c r="K2668">
        <v>1440008439</v>
      </c>
      <c r="L2668" s="14">
        <f>(((K2668/60)/60)/24)+DATE(1970,1,1)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>SUM(E2668/D2668)*100</f>
        <v>159.29509999999999</v>
      </c>
      <c r="R2668" s="20">
        <f>SUM(E2668/N2668)</f>
        <v>77.327718446601949</v>
      </c>
      <c r="S2668" t="s">
        <v>8319</v>
      </c>
      <c r="T2668" t="s">
        <v>8356</v>
      </c>
    </row>
    <row r="2669" spans="1:20" ht="16.5" customHeight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>(((I2669/60)/60)/24)+DATE(1970,1,1)</f>
        <v>42410.926111111112</v>
      </c>
      <c r="K2669">
        <v>1452550416</v>
      </c>
      <c r="L2669" s="14">
        <f>(((K2669/60)/60)/24)+DATE(1970,1,1)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>SUM(E2669/D2669)*100</f>
        <v>110.66666666666667</v>
      </c>
      <c r="R2669" s="20">
        <f>SUM(E2669/N2669)</f>
        <v>92.222222222222229</v>
      </c>
      <c r="S2669" t="s">
        <v>8319</v>
      </c>
      <c r="T2669" t="s">
        <v>8356</v>
      </c>
    </row>
    <row r="2670" spans="1:20" ht="16.5" customHeight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>(((I2670/60)/60)/24)+DATE(1970,1,1)</f>
        <v>42317.60555555555</v>
      </c>
      <c r="K2670">
        <v>1443449265</v>
      </c>
      <c r="L2670" s="14">
        <f>(((K2670/60)/60)/24)+DATE(1970,1,1)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>SUM(E2670/D2670)*100</f>
        <v>170.70000000000002</v>
      </c>
      <c r="R2670" s="20">
        <f>SUM(E2670/N2670)</f>
        <v>60.964285714285715</v>
      </c>
      <c r="S2670" t="s">
        <v>8319</v>
      </c>
      <c r="T2670" t="s">
        <v>8356</v>
      </c>
    </row>
    <row r="2671" spans="1:20" ht="16.5" customHeight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>(((I2671/60)/60)/24)+DATE(1970,1,1)</f>
        <v>42379.035833333335</v>
      </c>
      <c r="K2671">
        <v>1447203096</v>
      </c>
      <c r="L2671" s="14">
        <f>(((K2671/60)/60)/24)+DATE(1970,1,1)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>SUM(E2671/D2671)*100</f>
        <v>125.125</v>
      </c>
      <c r="R2671" s="20">
        <f>SUM(E2671/N2671)</f>
        <v>91</v>
      </c>
      <c r="S2671" t="s">
        <v>8319</v>
      </c>
      <c r="T2671" t="s">
        <v>8356</v>
      </c>
    </row>
    <row r="2672" spans="1:20" ht="16.5" customHeight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>(((I2672/60)/60)/24)+DATE(1970,1,1)</f>
        <v>41849.020601851851</v>
      </c>
      <c r="K2672">
        <v>1404174580</v>
      </c>
      <c r="L2672" s="14">
        <f>(((K2672/60)/60)/24)+DATE(1970,1,1)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>SUM(E2672/D2672)*100</f>
        <v>6.4158609339642041</v>
      </c>
      <c r="R2672" s="20">
        <f>SUM(E2672/N2672)</f>
        <v>41.583333333333336</v>
      </c>
      <c r="S2672" t="s">
        <v>8319</v>
      </c>
      <c r="T2672" t="s">
        <v>8356</v>
      </c>
    </row>
    <row r="2673" spans="1:20" ht="16.5" customHeight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>(((I2673/60)/60)/24)+DATE(1970,1,1)</f>
        <v>41992.818055555559</v>
      </c>
      <c r="K2673">
        <v>1416419916</v>
      </c>
      <c r="L2673" s="14">
        <f>(((K2673/60)/60)/24)+DATE(1970,1,1)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>SUM(E2673/D2673)*100</f>
        <v>11.343999999999999</v>
      </c>
      <c r="R2673" s="20">
        <f>SUM(E2673/N2673)</f>
        <v>33.761904761904759</v>
      </c>
      <c r="S2673" t="s">
        <v>8319</v>
      </c>
      <c r="T2673" t="s">
        <v>8356</v>
      </c>
    </row>
    <row r="2674" spans="1:20" ht="16.5" customHeight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>(((I2674/60)/60)/24)+DATE(1970,1,1)</f>
        <v>42366.25</v>
      </c>
      <c r="K2674">
        <v>1449436390</v>
      </c>
      <c r="L2674" s="14">
        <f>(((K2674/60)/60)/24)+DATE(1970,1,1)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>SUM(E2674/D2674)*100</f>
        <v>33.19</v>
      </c>
      <c r="R2674" s="20">
        <f>SUM(E2674/N2674)</f>
        <v>70.61702127659575</v>
      </c>
      <c r="S2674" t="s">
        <v>8319</v>
      </c>
      <c r="T2674" t="s">
        <v>8356</v>
      </c>
    </row>
    <row r="2675" spans="1:20" ht="16.5" customHeight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>(((I2675/60)/60)/24)+DATE(1970,1,1)</f>
        <v>41941.947916666664</v>
      </c>
      <c r="K2675">
        <v>1412081999</v>
      </c>
      <c r="L2675" s="14">
        <f>(((K2675/60)/60)/24)+DATE(1970,1,1)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>SUM(E2675/D2675)*100</f>
        <v>27.58</v>
      </c>
      <c r="R2675" s="20">
        <f>SUM(E2675/N2675)</f>
        <v>167.15151515151516</v>
      </c>
      <c r="S2675" t="s">
        <v>8319</v>
      </c>
      <c r="T2675" t="s">
        <v>8356</v>
      </c>
    </row>
    <row r="2676" spans="1:20" ht="16.5" customHeight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>(((I2676/60)/60)/24)+DATE(1970,1,1)</f>
        <v>42556.207638888889</v>
      </c>
      <c r="K2676">
        <v>1465398670</v>
      </c>
      <c r="L2676" s="14">
        <f>(((K2676/60)/60)/24)+DATE(1970,1,1)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>SUM(E2676/D2676)*100</f>
        <v>62.839999999999996</v>
      </c>
      <c r="R2676" s="20">
        <f>SUM(E2676/N2676)</f>
        <v>128.61988304093566</v>
      </c>
      <c r="S2676" t="s">
        <v>8319</v>
      </c>
      <c r="T2676" t="s">
        <v>8356</v>
      </c>
    </row>
    <row r="2677" spans="1:20" ht="16.5" customHeight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>(((I2677/60)/60)/24)+DATE(1970,1,1)</f>
        <v>41953.899178240739</v>
      </c>
      <c r="K2677">
        <v>1413059689</v>
      </c>
      <c r="L2677" s="14">
        <f>(((K2677/60)/60)/24)+DATE(1970,1,1)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>SUM(E2677/D2677)*100</f>
        <v>7.5880000000000001</v>
      </c>
      <c r="R2677" s="20">
        <f>SUM(E2677/N2677)</f>
        <v>65.41379310344827</v>
      </c>
      <c r="S2677" t="s">
        <v>8319</v>
      </c>
      <c r="T2677" t="s">
        <v>8356</v>
      </c>
    </row>
    <row r="2678" spans="1:20" ht="16.5" customHeight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>(((I2678/60)/60)/24)+DATE(1970,1,1)</f>
        <v>42512.624699074076</v>
      </c>
      <c r="K2678">
        <v>1461337174</v>
      </c>
      <c r="L2678" s="14">
        <f>(((K2678/60)/60)/24)+DATE(1970,1,1)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>SUM(E2678/D2678)*100</f>
        <v>50.38095238095238</v>
      </c>
      <c r="R2678" s="20">
        <f>SUM(E2678/N2678)</f>
        <v>117.55555555555556</v>
      </c>
      <c r="S2678" t="s">
        <v>8319</v>
      </c>
      <c r="T2678" t="s">
        <v>8356</v>
      </c>
    </row>
    <row r="2679" spans="1:20" ht="16.5" customHeight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>(((I2679/60)/60)/24)+DATE(1970,1,1)</f>
        <v>41823.029432870368</v>
      </c>
      <c r="K2679">
        <v>1401756143</v>
      </c>
      <c r="L2679" s="14">
        <f>(((K2679/60)/60)/24)+DATE(1970,1,1)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>SUM(E2679/D2679)*100</f>
        <v>17.512820512820511</v>
      </c>
      <c r="R2679" s="20">
        <f>SUM(E2679/N2679)</f>
        <v>126.48148148148148</v>
      </c>
      <c r="S2679" t="s">
        <v>8319</v>
      </c>
      <c r="T2679" t="s">
        <v>8356</v>
      </c>
    </row>
    <row r="2680" spans="1:20" ht="16.5" customHeight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>(((I2680/60)/60)/24)+DATE(1970,1,1)</f>
        <v>42271.798206018517</v>
      </c>
      <c r="K2680">
        <v>1440529765</v>
      </c>
      <c r="L2680" s="14">
        <f>(((K2680/60)/60)/24)+DATE(1970,1,1)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>SUM(E2680/D2680)*100</f>
        <v>1.375E-2</v>
      </c>
      <c r="R2680" s="20">
        <f>SUM(E2680/N2680)</f>
        <v>550</v>
      </c>
      <c r="S2680" t="s">
        <v>8319</v>
      </c>
      <c r="T2680" t="s">
        <v>8356</v>
      </c>
    </row>
    <row r="2681" spans="1:20" ht="16.5" customHeight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>(((I2681/60)/60)/24)+DATE(1970,1,1)</f>
        <v>42063.001087962963</v>
      </c>
      <c r="K2681">
        <v>1422489694</v>
      </c>
      <c r="L2681" s="14">
        <f>(((K2681/60)/60)/24)+DATE(1970,1,1)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>SUM(E2681/D2681)*100</f>
        <v>0.33</v>
      </c>
      <c r="R2681" s="20">
        <f>SUM(E2681/N2681)</f>
        <v>44</v>
      </c>
      <c r="S2681" t="s">
        <v>8319</v>
      </c>
      <c r="T2681" t="s">
        <v>8356</v>
      </c>
    </row>
    <row r="2682" spans="1:20" ht="16.5" customHeight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>(((I2682/60)/60)/24)+DATE(1970,1,1)</f>
        <v>42466.170034722221</v>
      </c>
      <c r="K2682">
        <v>1457327091</v>
      </c>
      <c r="L2682" s="14">
        <f>(((K2682/60)/60)/24)+DATE(1970,1,1)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>SUM(E2682/D2682)*100</f>
        <v>0.86250000000000004</v>
      </c>
      <c r="R2682" s="20">
        <f>SUM(E2682/N2682)</f>
        <v>69</v>
      </c>
      <c r="S2682" t="s">
        <v>8319</v>
      </c>
      <c r="T2682" t="s">
        <v>8356</v>
      </c>
    </row>
    <row r="2683" spans="1:20" ht="16.5" customHeight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>(((I2683/60)/60)/24)+DATE(1970,1,1)</f>
        <v>41830.895254629628</v>
      </c>
      <c r="K2683">
        <v>1402867750</v>
      </c>
      <c r="L2683" s="14">
        <f>(((K2683/60)/60)/24)+DATE(1970,1,1)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>SUM(E2683/D2683)*100</f>
        <v>0.6875</v>
      </c>
      <c r="R2683" s="20">
        <f>SUM(E2683/N2683)</f>
        <v>27.5</v>
      </c>
      <c r="S2683" t="s">
        <v>8336</v>
      </c>
      <c r="T2683" t="s">
        <v>8337</v>
      </c>
    </row>
    <row r="2684" spans="1:20" ht="16.5" customHeight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>(((I2684/60)/60)/24)+DATE(1970,1,1)</f>
        <v>41965.249305555553</v>
      </c>
      <c r="K2684">
        <v>1413838540</v>
      </c>
      <c r="L2684" s="14">
        <f>(((K2684/60)/60)/24)+DATE(1970,1,1)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>SUM(E2684/D2684)*100</f>
        <v>28.299999999999997</v>
      </c>
      <c r="R2684" s="20">
        <f>SUM(E2684/N2684)</f>
        <v>84.9</v>
      </c>
      <c r="S2684" t="s">
        <v>8336</v>
      </c>
      <c r="T2684" t="s">
        <v>8337</v>
      </c>
    </row>
    <row r="2685" spans="1:20" ht="16.5" customHeight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>(((I2685/60)/60)/24)+DATE(1970,1,1)</f>
        <v>42064.75509259259</v>
      </c>
      <c r="K2685">
        <v>1422641240</v>
      </c>
      <c r="L2685" s="14">
        <f>(((K2685/60)/60)/24)+DATE(1970,1,1)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>SUM(E2685/D2685)*100</f>
        <v>0.24</v>
      </c>
      <c r="R2685" s="20">
        <f>SUM(E2685/N2685)</f>
        <v>12</v>
      </c>
      <c r="S2685" t="s">
        <v>8336</v>
      </c>
      <c r="T2685" t="s">
        <v>8337</v>
      </c>
    </row>
    <row r="2686" spans="1:20" ht="16.5" customHeight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>(((I2686/60)/60)/24)+DATE(1970,1,1)</f>
        <v>41860.914641203701</v>
      </c>
      <c r="K2686">
        <v>1404165425</v>
      </c>
      <c r="L2686" s="14">
        <f>(((K2686/60)/60)/24)+DATE(1970,1,1)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>SUM(E2686/D2686)*100</f>
        <v>1.1428571428571428</v>
      </c>
      <c r="R2686" s="20">
        <f>SUM(E2686/N2686)</f>
        <v>200</v>
      </c>
      <c r="S2686" t="s">
        <v>8336</v>
      </c>
      <c r="T2686" t="s">
        <v>8337</v>
      </c>
    </row>
    <row r="2687" spans="1:20" ht="16.5" customHeight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>(((I2687/60)/60)/24)+DATE(1970,1,1)</f>
        <v>42121.654282407413</v>
      </c>
      <c r="K2687">
        <v>1424968930</v>
      </c>
      <c r="L2687" s="14">
        <f>(((K2687/60)/60)/24)+DATE(1970,1,1)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>SUM(E2687/D2687)*100</f>
        <v>0.02</v>
      </c>
      <c r="R2687" s="20">
        <f>SUM(E2687/N2687)</f>
        <v>10</v>
      </c>
      <c r="S2687" t="s">
        <v>8336</v>
      </c>
      <c r="T2687" t="s">
        <v>8337</v>
      </c>
    </row>
    <row r="2688" spans="1:20" ht="16.5" customHeight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>(((I2688/60)/60)/24)+DATE(1970,1,1)</f>
        <v>41912.974803240737</v>
      </c>
      <c r="K2688">
        <v>1410391423</v>
      </c>
      <c r="L2688" s="14">
        <f>(((K2688/60)/60)/24)+DATE(1970,1,1)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>SUM(E2688/D2688)*100</f>
        <v>0</v>
      </c>
      <c r="R2688" s="20" t="e">
        <f>SUM(E2688/N2688)</f>
        <v>#DIV/0!</v>
      </c>
      <c r="S2688" t="s">
        <v>8336</v>
      </c>
      <c r="T2688" t="s">
        <v>8337</v>
      </c>
    </row>
    <row r="2689" spans="1:20" ht="16.5" customHeight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>(((I2689/60)/60)/24)+DATE(1970,1,1)</f>
        <v>42184.64025462963</v>
      </c>
      <c r="K2689">
        <v>1432999318</v>
      </c>
      <c r="L2689" s="14">
        <f>(((K2689/60)/60)/24)+DATE(1970,1,1)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>SUM(E2689/D2689)*100</f>
        <v>0</v>
      </c>
      <c r="R2689" s="20" t="e">
        <f>SUM(E2689/N2689)</f>
        <v>#DIV/0!</v>
      </c>
      <c r="S2689" t="s">
        <v>8336</v>
      </c>
      <c r="T2689" t="s">
        <v>8337</v>
      </c>
    </row>
    <row r="2690" spans="1:20" ht="16.5" customHeight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>(((I2690/60)/60)/24)+DATE(1970,1,1)</f>
        <v>42059.125</v>
      </c>
      <c r="K2690">
        <v>1422067870</v>
      </c>
      <c r="L2690" s="14">
        <f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>SUM(E2690/D2690)*100</f>
        <v>0.14799999999999999</v>
      </c>
      <c r="R2690" s="20">
        <f>SUM(E2690/N2690)</f>
        <v>5.2857142857142856</v>
      </c>
      <c r="S2690" t="s">
        <v>8336</v>
      </c>
      <c r="T2690" t="s">
        <v>8337</v>
      </c>
    </row>
    <row r="2691" spans="1:20" ht="16.5" customHeight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>(((I2691/60)/60)/24)+DATE(1970,1,1)</f>
        <v>42581.961689814809</v>
      </c>
      <c r="K2691">
        <v>1467327890</v>
      </c>
      <c r="L2691" s="14">
        <f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>SUM(E2691/D2691)*100</f>
        <v>2.8571428571428571E-3</v>
      </c>
      <c r="R2691" s="20">
        <f>SUM(E2691/N2691)</f>
        <v>1</v>
      </c>
      <c r="S2691" t="s">
        <v>8336</v>
      </c>
      <c r="T2691" t="s">
        <v>8337</v>
      </c>
    </row>
    <row r="2692" spans="1:20" ht="16.5" customHeight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>(((I2692/60)/60)/24)+DATE(1970,1,1)</f>
        <v>42158.105046296296</v>
      </c>
      <c r="K2692">
        <v>1429410676</v>
      </c>
      <c r="L2692" s="14">
        <f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>SUM(E2692/D2692)*100</f>
        <v>10.7325</v>
      </c>
      <c r="R2692" s="20">
        <f>SUM(E2692/N2692)</f>
        <v>72.762711864406782</v>
      </c>
      <c r="S2692" t="s">
        <v>8336</v>
      </c>
      <c r="T2692" t="s">
        <v>8337</v>
      </c>
    </row>
    <row r="2693" spans="1:20" ht="16.5" customHeight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>(((I2693/60)/60)/24)+DATE(1970,1,1)</f>
        <v>42134.724039351851</v>
      </c>
      <c r="K2693">
        <v>1427390557</v>
      </c>
      <c r="L2693" s="14">
        <f>(((K2693/60)/60)/24)+DATE(1970,1,1)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>SUM(E2693/D2693)*100</f>
        <v>5.3846153846153842E-2</v>
      </c>
      <c r="R2693" s="20">
        <f>SUM(E2693/N2693)</f>
        <v>17.5</v>
      </c>
      <c r="S2693" t="s">
        <v>8336</v>
      </c>
      <c r="T2693" t="s">
        <v>8337</v>
      </c>
    </row>
    <row r="2694" spans="1:20" ht="16.5" customHeight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>(((I2694/60)/60)/24)+DATE(1970,1,1)</f>
        <v>42088.292361111111</v>
      </c>
      <c r="K2694">
        <v>1424678460</v>
      </c>
      <c r="L2694" s="14">
        <f>(((K2694/60)/60)/24)+DATE(1970,1,1)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>SUM(E2694/D2694)*100</f>
        <v>0.7142857142857143</v>
      </c>
      <c r="R2694" s="20">
        <f>SUM(E2694/N2694)</f>
        <v>25</v>
      </c>
      <c r="S2694" t="s">
        <v>8336</v>
      </c>
      <c r="T2694" t="s">
        <v>8337</v>
      </c>
    </row>
    <row r="2695" spans="1:20" ht="16.5" customHeight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>(((I2695/60)/60)/24)+DATE(1970,1,1)</f>
        <v>41864.138495370367</v>
      </c>
      <c r="K2695">
        <v>1405307966</v>
      </c>
      <c r="L2695" s="14">
        <f>(((K2695/60)/60)/24)+DATE(1970,1,1)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>SUM(E2695/D2695)*100</f>
        <v>0.8</v>
      </c>
      <c r="R2695" s="20">
        <f>SUM(E2695/N2695)</f>
        <v>13.333333333333334</v>
      </c>
      <c r="S2695" t="s">
        <v>8336</v>
      </c>
      <c r="T2695" t="s">
        <v>8337</v>
      </c>
    </row>
    <row r="2696" spans="1:20" ht="16.5" customHeight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>(((I2696/60)/60)/24)+DATE(1970,1,1)</f>
        <v>41908.140497685185</v>
      </c>
      <c r="K2696">
        <v>1409109739</v>
      </c>
      <c r="L2696" s="14">
        <f>(((K2696/60)/60)/24)+DATE(1970,1,1)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>SUM(E2696/D2696)*100</f>
        <v>3.3333333333333335E-3</v>
      </c>
      <c r="R2696" s="20">
        <f>SUM(E2696/N2696)</f>
        <v>1</v>
      </c>
      <c r="S2696" t="s">
        <v>8336</v>
      </c>
      <c r="T2696" t="s">
        <v>8337</v>
      </c>
    </row>
    <row r="2697" spans="1:20" ht="16.5" customHeight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>(((I2697/60)/60)/24)+DATE(1970,1,1)</f>
        <v>42108.14025462963</v>
      </c>
      <c r="K2697">
        <v>1423801318</v>
      </c>
      <c r="L2697" s="14">
        <f>(((K2697/60)/60)/24)+DATE(1970,1,1)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>SUM(E2697/D2697)*100</f>
        <v>0.47333333333333333</v>
      </c>
      <c r="R2697" s="20">
        <f>SUM(E2697/N2697)</f>
        <v>23.666666666666668</v>
      </c>
      <c r="S2697" t="s">
        <v>8336</v>
      </c>
      <c r="T2697" t="s">
        <v>8337</v>
      </c>
    </row>
    <row r="2698" spans="1:20" ht="16.5" customHeight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>(((I2698/60)/60)/24)+DATE(1970,1,1)</f>
        <v>41998.844444444447</v>
      </c>
      <c r="K2698">
        <v>1416600960</v>
      </c>
      <c r="L2698" s="14">
        <f>(((K2698/60)/60)/24)+DATE(1970,1,1)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>SUM(E2698/D2698)*100</f>
        <v>5.65</v>
      </c>
      <c r="R2698" s="20">
        <f>SUM(E2698/N2698)</f>
        <v>89.21052631578948</v>
      </c>
      <c r="S2698" t="s">
        <v>8336</v>
      </c>
      <c r="T2698" t="s">
        <v>8337</v>
      </c>
    </row>
    <row r="2699" spans="1:20" ht="16.5" customHeight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>(((I2699/60)/60)/24)+DATE(1970,1,1)</f>
        <v>42218.916666666672</v>
      </c>
      <c r="K2699">
        <v>1435876423</v>
      </c>
      <c r="L2699" s="14">
        <f>(((K2699/60)/60)/24)+DATE(1970,1,1)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>SUM(E2699/D2699)*100</f>
        <v>26.35217391304348</v>
      </c>
      <c r="R2699" s="20">
        <f>SUM(E2699/N2699)</f>
        <v>116.55769230769231</v>
      </c>
      <c r="S2699" t="s">
        <v>8336</v>
      </c>
      <c r="T2699" t="s">
        <v>8337</v>
      </c>
    </row>
    <row r="2700" spans="1:20" ht="16.5" customHeight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>(((I2700/60)/60)/24)+DATE(1970,1,1)</f>
        <v>41817.898240740738</v>
      </c>
      <c r="K2700">
        <v>1401312808</v>
      </c>
      <c r="L2700" s="14">
        <f>(((K2700/60)/60)/24)+DATE(1970,1,1)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>SUM(E2700/D2700)*100</f>
        <v>0.325125</v>
      </c>
      <c r="R2700" s="20">
        <f>SUM(E2700/N2700)</f>
        <v>13.005000000000001</v>
      </c>
      <c r="S2700" t="s">
        <v>8336</v>
      </c>
      <c r="T2700" t="s">
        <v>8337</v>
      </c>
    </row>
    <row r="2701" spans="1:20" ht="16.5" customHeight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>(((I2701/60)/60)/24)+DATE(1970,1,1)</f>
        <v>41859.896562499998</v>
      </c>
      <c r="K2701">
        <v>1404941463</v>
      </c>
      <c r="L2701" s="14">
        <f>(((K2701/60)/60)/24)+DATE(1970,1,1)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>SUM(E2701/D2701)*100</f>
        <v>0</v>
      </c>
      <c r="R2701" s="20" t="e">
        <f>SUM(E2701/N2701)</f>
        <v>#DIV/0!</v>
      </c>
      <c r="S2701" t="s">
        <v>8336</v>
      </c>
      <c r="T2701" t="s">
        <v>8337</v>
      </c>
    </row>
    <row r="2702" spans="1:20" ht="16.5" customHeight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>(((I2702/60)/60)/24)+DATE(1970,1,1)</f>
        <v>41900.87467592593</v>
      </c>
      <c r="K2702">
        <v>1408481972</v>
      </c>
      <c r="L2702" s="14">
        <f>(((K2702/60)/60)/24)+DATE(1970,1,1)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>SUM(E2702/D2702)*100</f>
        <v>0.7000700070007001</v>
      </c>
      <c r="R2702" s="20">
        <f>SUM(E2702/N2702)</f>
        <v>17.5</v>
      </c>
      <c r="S2702" t="s">
        <v>8336</v>
      </c>
      <c r="T2702" t="s">
        <v>8337</v>
      </c>
    </row>
    <row r="2703" spans="1:20" ht="16.5" customHeight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>(((I2703/60)/60)/24)+DATE(1970,1,1)</f>
        <v>42832.733032407406</v>
      </c>
      <c r="K2703">
        <v>1488911734</v>
      </c>
      <c r="L2703" s="14">
        <f>(((K2703/60)/60)/24)+DATE(1970,1,1)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>SUM(E2703/D2703)*100</f>
        <v>46.176470588235297</v>
      </c>
      <c r="R2703" s="20">
        <f>SUM(E2703/N2703)</f>
        <v>34.130434782608695</v>
      </c>
      <c r="S2703" t="s">
        <v>8317</v>
      </c>
      <c r="T2703" t="s">
        <v>8357</v>
      </c>
    </row>
    <row r="2704" spans="1:20" ht="16.5" customHeight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>(((I2704/60)/60)/24)+DATE(1970,1,1)</f>
        <v>42830.760150462964</v>
      </c>
      <c r="K2704">
        <v>1488827677</v>
      </c>
      <c r="L2704" s="14">
        <f>(((K2704/60)/60)/24)+DATE(1970,1,1)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>SUM(E2704/D2704)*100</f>
        <v>34.410000000000004</v>
      </c>
      <c r="R2704" s="20">
        <f>SUM(E2704/N2704)</f>
        <v>132.34615384615384</v>
      </c>
      <c r="S2704" t="s">
        <v>8317</v>
      </c>
      <c r="T2704" t="s">
        <v>8357</v>
      </c>
    </row>
    <row r="2705" spans="1:20" ht="16.5" customHeight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>(((I2705/60)/60)/24)+DATE(1970,1,1)</f>
        <v>42816.648495370369</v>
      </c>
      <c r="K2705">
        <v>1485016430</v>
      </c>
      <c r="L2705" s="14">
        <f>(((K2705/60)/60)/24)+DATE(1970,1,1)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>SUM(E2705/D2705)*100</f>
        <v>103.75000000000001</v>
      </c>
      <c r="R2705" s="20">
        <f>SUM(E2705/N2705)</f>
        <v>922.22222222222217</v>
      </c>
      <c r="S2705" t="s">
        <v>8317</v>
      </c>
      <c r="T2705" t="s">
        <v>8357</v>
      </c>
    </row>
    <row r="2706" spans="1:20" ht="16.5" customHeight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>(((I2706/60)/60)/24)+DATE(1970,1,1)</f>
        <v>42830.820763888885</v>
      </c>
      <c r="K2706">
        <v>1487709714</v>
      </c>
      <c r="L2706" s="14">
        <f>(((K2706/60)/60)/24)+DATE(1970,1,1)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>SUM(E2706/D2706)*100</f>
        <v>6.0263157894736841</v>
      </c>
      <c r="R2706" s="20">
        <f>SUM(E2706/N2706)</f>
        <v>163.57142857142858</v>
      </c>
      <c r="S2706" t="s">
        <v>8317</v>
      </c>
      <c r="T2706" t="s">
        <v>8357</v>
      </c>
    </row>
    <row r="2707" spans="1:20" ht="16.5" customHeight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>(((I2707/60)/60)/24)+DATE(1970,1,1)</f>
        <v>42818.874513888892</v>
      </c>
      <c r="K2707">
        <v>1486504758</v>
      </c>
      <c r="L2707" s="14">
        <f>(((K2707/60)/60)/24)+DATE(1970,1,1)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>SUM(E2707/D2707)*100</f>
        <v>10.539393939393939</v>
      </c>
      <c r="R2707" s="20">
        <f>SUM(E2707/N2707)</f>
        <v>217.375</v>
      </c>
      <c r="S2707" t="s">
        <v>8317</v>
      </c>
      <c r="T2707" t="s">
        <v>8357</v>
      </c>
    </row>
    <row r="2708" spans="1:20" ht="16.5" customHeight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>(((I2708/60)/60)/24)+DATE(1970,1,1)</f>
        <v>41928.290972222225</v>
      </c>
      <c r="K2708">
        <v>1410937483</v>
      </c>
      <c r="L2708" s="14">
        <f>(((K2708/60)/60)/24)+DATE(1970,1,1)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>SUM(E2708/D2708)*100</f>
        <v>112.29714285714284</v>
      </c>
      <c r="R2708" s="20">
        <f>SUM(E2708/N2708)</f>
        <v>149.44486692015209</v>
      </c>
      <c r="S2708" t="s">
        <v>8317</v>
      </c>
      <c r="T2708" t="s">
        <v>8357</v>
      </c>
    </row>
    <row r="2709" spans="1:20" ht="16.5" customHeight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>(((I2709/60)/60)/24)+DATE(1970,1,1)</f>
        <v>41421.290972222225</v>
      </c>
      <c r="K2709">
        <v>1367088443</v>
      </c>
      <c r="L2709" s="14">
        <f>(((K2709/60)/60)/24)+DATE(1970,1,1)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>SUM(E2709/D2709)*100</f>
        <v>350.84462500000001</v>
      </c>
      <c r="R2709" s="20">
        <f>SUM(E2709/N2709)</f>
        <v>71.237487309644663</v>
      </c>
      <c r="S2709" t="s">
        <v>8317</v>
      </c>
      <c r="T2709" t="s">
        <v>8357</v>
      </c>
    </row>
    <row r="2710" spans="1:20" ht="16.5" customHeight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>(((I2710/60)/60)/24)+DATE(1970,1,1)</f>
        <v>42572.698217592595</v>
      </c>
      <c r="K2710">
        <v>1463935526</v>
      </c>
      <c r="L2710" s="14">
        <f>(((K2710/60)/60)/24)+DATE(1970,1,1)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>SUM(E2710/D2710)*100</f>
        <v>233.21535</v>
      </c>
      <c r="R2710" s="20">
        <f>SUM(E2710/N2710)</f>
        <v>44.464318398474738</v>
      </c>
      <c r="S2710" t="s">
        <v>8317</v>
      </c>
      <c r="T2710" t="s">
        <v>8357</v>
      </c>
    </row>
    <row r="2711" spans="1:20" ht="16.5" customHeight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>(((I2711/60)/60)/24)+DATE(1970,1,1)</f>
        <v>42647.165972222225</v>
      </c>
      <c r="K2711">
        <v>1472528141</v>
      </c>
      <c r="L2711" s="14">
        <f>(((K2711/60)/60)/24)+DATE(1970,1,1)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>SUM(E2711/D2711)*100</f>
        <v>101.60599999999999</v>
      </c>
      <c r="R2711" s="20">
        <f>SUM(E2711/N2711)</f>
        <v>164.94480519480518</v>
      </c>
      <c r="S2711" t="s">
        <v>8317</v>
      </c>
      <c r="T2711" t="s">
        <v>8357</v>
      </c>
    </row>
    <row r="2712" spans="1:20" ht="16.5" customHeight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>(((I2712/60)/60)/24)+DATE(1970,1,1)</f>
        <v>41860.083333333336</v>
      </c>
      <c r="K2712">
        <v>1404797428</v>
      </c>
      <c r="L2712" s="14">
        <f>(((K2712/60)/60)/24)+DATE(1970,1,1)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>SUM(E2712/D2712)*100</f>
        <v>153.90035000000003</v>
      </c>
      <c r="R2712" s="20">
        <f>SUM(E2712/N2712)</f>
        <v>84.871516544117654</v>
      </c>
      <c r="S2712" t="s">
        <v>8317</v>
      </c>
      <c r="T2712" t="s">
        <v>8357</v>
      </c>
    </row>
    <row r="2713" spans="1:20" ht="16.5" customHeight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>(((I2713/60)/60)/24)+DATE(1970,1,1)</f>
        <v>41810.917361111111</v>
      </c>
      <c r="K2713">
        <v>1400694790</v>
      </c>
      <c r="L2713" s="14">
        <f>(((K2713/60)/60)/24)+DATE(1970,1,1)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>SUM(E2713/D2713)*100</f>
        <v>100.7161125319693</v>
      </c>
      <c r="R2713" s="20">
        <f>SUM(E2713/N2713)</f>
        <v>53.945205479452056</v>
      </c>
      <c r="S2713" t="s">
        <v>8317</v>
      </c>
      <c r="T2713" t="s">
        <v>8357</v>
      </c>
    </row>
    <row r="2714" spans="1:20" ht="16.5" customHeight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>(((I2714/60)/60)/24)+DATE(1970,1,1)</f>
        <v>41468.75</v>
      </c>
      <c r="K2714">
        <v>1370568560</v>
      </c>
      <c r="L2714" s="14">
        <f>(((K2714/60)/60)/24)+DATE(1970,1,1)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>SUM(E2714/D2714)*100</f>
        <v>131.38181818181818</v>
      </c>
      <c r="R2714" s="20">
        <f>SUM(E2714/N2714)</f>
        <v>50.531468531468533</v>
      </c>
      <c r="S2714" t="s">
        <v>8317</v>
      </c>
      <c r="T2714" t="s">
        <v>8357</v>
      </c>
    </row>
    <row r="2715" spans="1:20" ht="16.5" customHeight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>(((I2715/60)/60)/24)+DATE(1970,1,1)</f>
        <v>42362.653749999998</v>
      </c>
      <c r="K2715">
        <v>1447515684</v>
      </c>
      <c r="L2715" s="14">
        <f>(((K2715/60)/60)/24)+DATE(1970,1,1)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>SUM(E2715/D2715)*100</f>
        <v>102.24133333333334</v>
      </c>
      <c r="R2715" s="20">
        <f>SUM(E2715/N2715)</f>
        <v>108.00140845070422</v>
      </c>
      <c r="S2715" t="s">
        <v>8317</v>
      </c>
      <c r="T2715" t="s">
        <v>8357</v>
      </c>
    </row>
    <row r="2716" spans="1:20" ht="16.5" customHeight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>(((I2716/60)/60)/24)+DATE(1970,1,1)</f>
        <v>42657.958333333328</v>
      </c>
      <c r="K2716">
        <v>1474040596</v>
      </c>
      <c r="L2716" s="14">
        <f>(((K2716/60)/60)/24)+DATE(1970,1,1)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>SUM(E2716/D2716)*100</f>
        <v>116.35599999999999</v>
      </c>
      <c r="R2716" s="20">
        <f>SUM(E2716/N2716)</f>
        <v>95.373770491803285</v>
      </c>
      <c r="S2716" t="s">
        <v>8317</v>
      </c>
      <c r="T2716" t="s">
        <v>8357</v>
      </c>
    </row>
    <row r="2717" spans="1:20" ht="16.5" customHeight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>(((I2717/60)/60)/24)+DATE(1970,1,1)</f>
        <v>42421.398472222223</v>
      </c>
      <c r="K2717">
        <v>1453109628</v>
      </c>
      <c r="L2717" s="14">
        <f>(((K2717/60)/60)/24)+DATE(1970,1,1)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>SUM(E2717/D2717)*100</f>
        <v>264.62241666666665</v>
      </c>
      <c r="R2717" s="20">
        <f>SUM(E2717/N2717)</f>
        <v>57.631016333938291</v>
      </c>
      <c r="S2717" t="s">
        <v>8317</v>
      </c>
      <c r="T2717" t="s">
        <v>8357</v>
      </c>
    </row>
    <row r="2718" spans="1:20" ht="16.5" customHeight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>(((I2718/60)/60)/24)+DATE(1970,1,1)</f>
        <v>42285.333252314813</v>
      </c>
      <c r="K2718">
        <v>1441699193</v>
      </c>
      <c r="L2718" s="14">
        <f>(((K2718/60)/60)/24)+DATE(1970,1,1)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>SUM(E2718/D2718)*100</f>
        <v>119.98010000000001</v>
      </c>
      <c r="R2718" s="20">
        <f>SUM(E2718/N2718)</f>
        <v>64.160481283422456</v>
      </c>
      <c r="S2718" t="s">
        <v>8317</v>
      </c>
      <c r="T2718" t="s">
        <v>8357</v>
      </c>
    </row>
    <row r="2719" spans="1:20" ht="16.5" customHeight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>(((I2719/60)/60)/24)+DATE(1970,1,1)</f>
        <v>41979.956585648149</v>
      </c>
      <c r="K2719">
        <v>1414015049</v>
      </c>
      <c r="L2719" s="14">
        <f>(((K2719/60)/60)/24)+DATE(1970,1,1)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>SUM(E2719/D2719)*100</f>
        <v>120.10400000000001</v>
      </c>
      <c r="R2719" s="20">
        <f>SUM(E2719/N2719)</f>
        <v>92.387692307692305</v>
      </c>
      <c r="S2719" t="s">
        <v>8317</v>
      </c>
      <c r="T2719" t="s">
        <v>8357</v>
      </c>
    </row>
    <row r="2720" spans="1:20" ht="16.5" customHeight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>(((I2720/60)/60)/24)+DATE(1970,1,1)</f>
        <v>42493.958333333328</v>
      </c>
      <c r="K2720">
        <v>1459865945</v>
      </c>
      <c r="L2720" s="14">
        <f>(((K2720/60)/60)/24)+DATE(1970,1,1)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>SUM(E2720/D2720)*100</f>
        <v>103.58333333333334</v>
      </c>
      <c r="R2720" s="20">
        <f>SUM(E2720/N2720)</f>
        <v>125.97972972972973</v>
      </c>
      <c r="S2720" t="s">
        <v>8317</v>
      </c>
      <c r="T2720" t="s">
        <v>8357</v>
      </c>
    </row>
    <row r="2721" spans="1:20" ht="16.5" customHeight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>(((I2721/60)/60)/24)+DATE(1970,1,1)</f>
        <v>42477.989513888882</v>
      </c>
      <c r="K2721">
        <v>1455756294</v>
      </c>
      <c r="L2721" s="14">
        <f>(((K2721/60)/60)/24)+DATE(1970,1,1)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>SUM(E2721/D2721)*100</f>
        <v>108.83333333333334</v>
      </c>
      <c r="R2721" s="20">
        <f>SUM(E2721/N2721)</f>
        <v>94.637681159420296</v>
      </c>
      <c r="S2721" t="s">
        <v>8317</v>
      </c>
      <c r="T2721" t="s">
        <v>8357</v>
      </c>
    </row>
    <row r="2722" spans="1:20" ht="16.5" customHeight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>(((I2722/60)/60)/24)+DATE(1970,1,1)</f>
        <v>42685.507557870369</v>
      </c>
      <c r="K2722">
        <v>1476270653</v>
      </c>
      <c r="L2722" s="14">
        <f>(((K2722/60)/60)/24)+DATE(1970,1,1)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>SUM(E2722/D2722)*100</f>
        <v>118.12400000000001</v>
      </c>
      <c r="R2722" s="20">
        <f>SUM(E2722/N2722)</f>
        <v>170.69942196531792</v>
      </c>
      <c r="S2722" t="s">
        <v>8317</v>
      </c>
      <c r="T2722" t="s">
        <v>8357</v>
      </c>
    </row>
    <row r="2723" spans="1:20" ht="16.5" customHeight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>(((I2723/60)/60)/24)+DATE(1970,1,1)</f>
        <v>41523.791666666664</v>
      </c>
      <c r="K2723">
        <v>1375880598</v>
      </c>
      <c r="L2723" s="14">
        <f>(((K2723/60)/60)/24)+DATE(1970,1,1)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>SUM(E2723/D2723)*100</f>
        <v>1462</v>
      </c>
      <c r="R2723" s="20">
        <f>SUM(E2723/N2723)</f>
        <v>40.762081784386616</v>
      </c>
      <c r="S2723" t="s">
        <v>8319</v>
      </c>
      <c r="T2723" t="s">
        <v>8349</v>
      </c>
    </row>
    <row r="2724" spans="1:20" ht="16.5" customHeight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>(((I2724/60)/60)/24)+DATE(1970,1,1)</f>
        <v>42764.857094907406</v>
      </c>
      <c r="K2724">
        <v>1480538053</v>
      </c>
      <c r="L2724" s="14">
        <f>(((K2724/60)/60)/24)+DATE(1970,1,1)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>SUM(E2724/D2724)*100</f>
        <v>252.54</v>
      </c>
      <c r="R2724" s="20">
        <f>SUM(E2724/N2724)</f>
        <v>68.254054054054052</v>
      </c>
      <c r="S2724" t="s">
        <v>8319</v>
      </c>
      <c r="T2724" t="s">
        <v>8349</v>
      </c>
    </row>
    <row r="2725" spans="1:20" ht="16.5" customHeight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>(((I2725/60)/60)/24)+DATE(1970,1,1)</f>
        <v>42004.880648148144</v>
      </c>
      <c r="K2725">
        <v>1414872488</v>
      </c>
      <c r="L2725" s="14">
        <f>(((K2725/60)/60)/24)+DATE(1970,1,1)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>SUM(E2725/D2725)*100</f>
        <v>140.05000000000001</v>
      </c>
      <c r="R2725" s="20">
        <f>SUM(E2725/N2725)</f>
        <v>95.48863636363636</v>
      </c>
      <c r="S2725" t="s">
        <v>8319</v>
      </c>
      <c r="T2725" t="s">
        <v>8349</v>
      </c>
    </row>
    <row r="2726" spans="1:20" ht="16.5" customHeight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>(((I2726/60)/60)/24)+DATE(1970,1,1)</f>
        <v>42231.32707175926</v>
      </c>
      <c r="K2726">
        <v>1436860259</v>
      </c>
      <c r="L2726" s="14">
        <f>(((K2726/60)/60)/24)+DATE(1970,1,1)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>SUM(E2726/D2726)*100</f>
        <v>296.87520259319291</v>
      </c>
      <c r="R2726" s="20">
        <f>SUM(E2726/N2726)</f>
        <v>7.1902649656526005</v>
      </c>
      <c r="S2726" t="s">
        <v>8319</v>
      </c>
      <c r="T2726" t="s">
        <v>8349</v>
      </c>
    </row>
    <row r="2727" spans="1:20" ht="16.5" customHeight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>(((I2727/60)/60)/24)+DATE(1970,1,1)</f>
        <v>42795.744618055556</v>
      </c>
      <c r="K2727">
        <v>1484070735</v>
      </c>
      <c r="L2727" s="14">
        <f>(((K2727/60)/60)/24)+DATE(1970,1,1)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>SUM(E2727/D2727)*100</f>
        <v>144.54249999999999</v>
      </c>
      <c r="R2727" s="20">
        <f>SUM(E2727/N2727)</f>
        <v>511.65486725663715</v>
      </c>
      <c r="S2727" t="s">
        <v>8319</v>
      </c>
      <c r="T2727" t="s">
        <v>8349</v>
      </c>
    </row>
    <row r="2728" spans="1:20" ht="16.5" customHeight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>(((I2728/60)/60)/24)+DATE(1970,1,1)</f>
        <v>42482.579988425925</v>
      </c>
      <c r="K2728">
        <v>1458741311</v>
      </c>
      <c r="L2728" s="14">
        <f>(((K2728/60)/60)/24)+DATE(1970,1,1)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>SUM(E2728/D2728)*100</f>
        <v>105.745</v>
      </c>
      <c r="R2728" s="20">
        <f>SUM(E2728/N2728)</f>
        <v>261.74504950495049</v>
      </c>
      <c r="S2728" t="s">
        <v>8319</v>
      </c>
      <c r="T2728" t="s">
        <v>8349</v>
      </c>
    </row>
    <row r="2729" spans="1:20" ht="16.5" customHeight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>(((I2729/60)/60)/24)+DATE(1970,1,1)</f>
        <v>42223.676655092597</v>
      </c>
      <c r="K2729">
        <v>1436804063</v>
      </c>
      <c r="L2729" s="14">
        <f>(((K2729/60)/60)/24)+DATE(1970,1,1)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>SUM(E2729/D2729)*100</f>
        <v>493.21000000000004</v>
      </c>
      <c r="R2729" s="20">
        <f>SUM(E2729/N2729)</f>
        <v>69.760961810466767</v>
      </c>
      <c r="S2729" t="s">
        <v>8319</v>
      </c>
      <c r="T2729" t="s">
        <v>8349</v>
      </c>
    </row>
    <row r="2730" spans="1:20" ht="16.5" customHeight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>(((I2730/60)/60)/24)+DATE(1970,1,1)</f>
        <v>42368.59993055556</v>
      </c>
      <c r="K2730">
        <v>1448461434</v>
      </c>
      <c r="L2730" s="14">
        <f>(((K2730/60)/60)/24)+DATE(1970,1,1)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>SUM(E2730/D2730)*100</f>
        <v>201.82666666666668</v>
      </c>
      <c r="R2730" s="20">
        <f>SUM(E2730/N2730)</f>
        <v>77.229591836734699</v>
      </c>
      <c r="S2730" t="s">
        <v>8319</v>
      </c>
      <c r="T2730" t="s">
        <v>8349</v>
      </c>
    </row>
    <row r="2731" spans="1:20" ht="16.5" customHeight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>(((I2731/60)/60)/24)+DATE(1970,1,1)</f>
        <v>42125.240706018521</v>
      </c>
      <c r="K2731">
        <v>1427867197</v>
      </c>
      <c r="L2731" s="14">
        <f>(((K2731/60)/60)/24)+DATE(1970,1,1)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>SUM(E2731/D2731)*100</f>
        <v>104.44</v>
      </c>
      <c r="R2731" s="20">
        <f>SUM(E2731/N2731)</f>
        <v>340.56521739130437</v>
      </c>
      <c r="S2731" t="s">
        <v>8319</v>
      </c>
      <c r="T2731" t="s">
        <v>8349</v>
      </c>
    </row>
    <row r="2732" spans="1:20" ht="16.5" customHeight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>(((I2732/60)/60)/24)+DATE(1970,1,1)</f>
        <v>41386.541377314818</v>
      </c>
      <c r="K2732">
        <v>1363611575</v>
      </c>
      <c r="L2732" s="14">
        <f>(((K2732/60)/60)/24)+DATE(1970,1,1)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>SUM(E2732/D2732)*100</f>
        <v>170.29262962962963</v>
      </c>
      <c r="R2732" s="20">
        <f>SUM(E2732/N2732)</f>
        <v>67.417903225806455</v>
      </c>
      <c r="S2732" t="s">
        <v>8319</v>
      </c>
      <c r="T2732" t="s">
        <v>8349</v>
      </c>
    </row>
    <row r="2733" spans="1:20" ht="16.5" customHeight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>(((I2733/60)/60)/24)+DATE(1970,1,1)</f>
        <v>41930.166666666664</v>
      </c>
      <c r="K2733">
        <v>1408624622</v>
      </c>
      <c r="L2733" s="14">
        <f>(((K2733/60)/60)/24)+DATE(1970,1,1)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>SUM(E2733/D2733)*100</f>
        <v>104.30333333333333</v>
      </c>
      <c r="R2733" s="20">
        <f>SUM(E2733/N2733)</f>
        <v>845.70270270270271</v>
      </c>
      <c r="S2733" t="s">
        <v>8319</v>
      </c>
      <c r="T2733" t="s">
        <v>8349</v>
      </c>
    </row>
    <row r="2734" spans="1:20" ht="16.5" customHeight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>(((I2734/60)/60)/24)+DATE(1970,1,1)</f>
        <v>41422</v>
      </c>
      <c r="K2734">
        <v>1366917828</v>
      </c>
      <c r="L2734" s="14">
        <f>(((K2734/60)/60)/24)+DATE(1970,1,1)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>SUM(E2734/D2734)*100</f>
        <v>118.25000000000001</v>
      </c>
      <c r="R2734" s="20">
        <f>SUM(E2734/N2734)</f>
        <v>97.191780821917803</v>
      </c>
      <c r="S2734" t="s">
        <v>8319</v>
      </c>
      <c r="T2734" t="s">
        <v>8349</v>
      </c>
    </row>
    <row r="2735" spans="1:20" ht="16.5" customHeight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>(((I2735/60)/60)/24)+DATE(1970,1,1)</f>
        <v>42104.231180555551</v>
      </c>
      <c r="K2735">
        <v>1423463574</v>
      </c>
      <c r="L2735" s="14">
        <f>(((K2735/60)/60)/24)+DATE(1970,1,1)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>SUM(E2735/D2735)*100</f>
        <v>107.538</v>
      </c>
      <c r="R2735" s="20">
        <f>SUM(E2735/N2735)</f>
        <v>451.84033613445376</v>
      </c>
      <c r="S2735" t="s">
        <v>8319</v>
      </c>
      <c r="T2735" t="s">
        <v>8349</v>
      </c>
    </row>
    <row r="2736" spans="1:20" ht="16.5" customHeight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>(((I2736/60)/60)/24)+DATE(1970,1,1)</f>
        <v>42656.915972222225</v>
      </c>
      <c r="K2736">
        <v>1473782592</v>
      </c>
      <c r="L2736" s="14">
        <f>(((K2736/60)/60)/24)+DATE(1970,1,1)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>SUM(E2736/D2736)*100</f>
        <v>2260300</v>
      </c>
      <c r="R2736" s="20">
        <f>SUM(E2736/N2736)</f>
        <v>138.66871165644173</v>
      </c>
      <c r="S2736" t="s">
        <v>8319</v>
      </c>
      <c r="T2736" t="s">
        <v>8349</v>
      </c>
    </row>
    <row r="2737" spans="1:20" ht="16.5" customHeight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>(((I2737/60)/60)/24)+DATE(1970,1,1)</f>
        <v>41346.833333333336</v>
      </c>
      <c r="K2737">
        <v>1360551250</v>
      </c>
      <c r="L2737" s="14">
        <f>(((K2737/60)/60)/24)+DATE(1970,1,1)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>SUM(E2737/D2737)*100</f>
        <v>978.13466666666682</v>
      </c>
      <c r="R2737" s="20">
        <f>SUM(E2737/N2737)</f>
        <v>21.640147492625371</v>
      </c>
      <c r="S2737" t="s">
        <v>8319</v>
      </c>
      <c r="T2737" t="s">
        <v>8349</v>
      </c>
    </row>
    <row r="2738" spans="1:20" ht="16.5" customHeight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>(((I2738/60)/60)/24)+DATE(1970,1,1)</f>
        <v>41752.666354166664</v>
      </c>
      <c r="K2738">
        <v>1395676773</v>
      </c>
      <c r="L2738" s="14">
        <f>(((K2738/60)/60)/24)+DATE(1970,1,1)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>SUM(E2738/D2738)*100</f>
        <v>122.9</v>
      </c>
      <c r="R2738" s="20">
        <f>SUM(E2738/N2738)</f>
        <v>169.51724137931035</v>
      </c>
      <c r="S2738" t="s">
        <v>8319</v>
      </c>
      <c r="T2738" t="s">
        <v>8349</v>
      </c>
    </row>
    <row r="2739" spans="1:20" ht="16.5" customHeight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>(((I2739/60)/60)/24)+DATE(1970,1,1)</f>
        <v>41654.791666666664</v>
      </c>
      <c r="K2739">
        <v>1386108087</v>
      </c>
      <c r="L2739" s="14">
        <f>(((K2739/60)/60)/24)+DATE(1970,1,1)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>SUM(E2739/D2739)*100</f>
        <v>246.0608</v>
      </c>
      <c r="R2739" s="20">
        <f>SUM(E2739/N2739)</f>
        <v>161.88210526315791</v>
      </c>
      <c r="S2739" t="s">
        <v>8319</v>
      </c>
      <c r="T2739" t="s">
        <v>8349</v>
      </c>
    </row>
    <row r="2740" spans="1:20" ht="16.5" customHeight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>(((I2740/60)/60)/24)+DATE(1970,1,1)</f>
        <v>42680.143564814818</v>
      </c>
      <c r="K2740">
        <v>1473218804</v>
      </c>
      <c r="L2740" s="14">
        <f>(((K2740/60)/60)/24)+DATE(1970,1,1)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>SUM(E2740/D2740)*100</f>
        <v>147.94</v>
      </c>
      <c r="R2740" s="20">
        <f>SUM(E2740/N2740)</f>
        <v>493.13333333333333</v>
      </c>
      <c r="S2740" t="s">
        <v>8319</v>
      </c>
      <c r="T2740" t="s">
        <v>8349</v>
      </c>
    </row>
    <row r="2741" spans="1:20" ht="16.5" customHeight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>(((I2741/60)/60)/24)+DATE(1970,1,1)</f>
        <v>41764.887928240743</v>
      </c>
      <c r="K2741">
        <v>1395436717</v>
      </c>
      <c r="L2741" s="14">
        <f>(((K2741/60)/60)/24)+DATE(1970,1,1)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>SUM(E2741/D2741)*100</f>
        <v>384.09090909090907</v>
      </c>
      <c r="R2741" s="20">
        <f>SUM(E2741/N2741)</f>
        <v>22.120418848167539</v>
      </c>
      <c r="S2741" t="s">
        <v>8319</v>
      </c>
      <c r="T2741" t="s">
        <v>8349</v>
      </c>
    </row>
    <row r="2742" spans="1:20" ht="16.5" customHeight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>(((I2742/60)/60)/24)+DATE(1970,1,1)</f>
        <v>42074.99018518519</v>
      </c>
      <c r="K2742">
        <v>1423529152</v>
      </c>
      <c r="L2742" s="14">
        <f>(((K2742/60)/60)/24)+DATE(1970,1,1)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>SUM(E2742/D2742)*100</f>
        <v>103.33333333333334</v>
      </c>
      <c r="R2742" s="20">
        <f>SUM(E2742/N2742)</f>
        <v>18.235294117647058</v>
      </c>
      <c r="S2742" t="s">
        <v>8319</v>
      </c>
      <c r="T2742" t="s">
        <v>8349</v>
      </c>
    </row>
    <row r="2743" spans="1:20" ht="16.5" customHeight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>(((I2743/60)/60)/24)+DATE(1970,1,1)</f>
        <v>41932.088194444441</v>
      </c>
      <c r="K2743">
        <v>1412005602</v>
      </c>
      <c r="L2743" s="14">
        <f>(((K2743/60)/60)/24)+DATE(1970,1,1)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>SUM(E2743/D2743)*100</f>
        <v>0.43750000000000006</v>
      </c>
      <c r="R2743" s="20">
        <f>SUM(E2743/N2743)</f>
        <v>8.75</v>
      </c>
      <c r="S2743" t="s">
        <v>8322</v>
      </c>
      <c r="T2743" t="s">
        <v>8358</v>
      </c>
    </row>
    <row r="2744" spans="1:20" ht="16.5" customHeight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>(((I2744/60)/60)/24)+DATE(1970,1,1)</f>
        <v>41044.719756944447</v>
      </c>
      <c r="K2744">
        <v>1335892587</v>
      </c>
      <c r="L2744" s="14">
        <f>(((K2744/60)/60)/24)+DATE(1970,1,1)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>SUM(E2744/D2744)*100</f>
        <v>29.24</v>
      </c>
      <c r="R2744" s="20">
        <f>SUM(E2744/N2744)</f>
        <v>40.611111111111114</v>
      </c>
      <c r="S2744" t="s">
        <v>8322</v>
      </c>
      <c r="T2744" t="s">
        <v>8358</v>
      </c>
    </row>
    <row r="2745" spans="1:20" ht="16.5" customHeight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>(((I2745/60)/60)/24)+DATE(1970,1,1)</f>
        <v>42662.328784722224</v>
      </c>
      <c r="K2745">
        <v>1474271607</v>
      </c>
      <c r="L2745" s="14">
        <f>(((K2745/60)/60)/24)+DATE(1970,1,1)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>SUM(E2745/D2745)*100</f>
        <v>0</v>
      </c>
      <c r="R2745" s="20" t="e">
        <f>SUM(E2745/N2745)</f>
        <v>#DIV/0!</v>
      </c>
      <c r="S2745" t="s">
        <v>8322</v>
      </c>
      <c r="T2745" t="s">
        <v>8358</v>
      </c>
    </row>
    <row r="2746" spans="1:20" ht="16.5" customHeight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>(((I2746/60)/60)/24)+DATE(1970,1,1)</f>
        <v>40968.062476851854</v>
      </c>
      <c r="K2746">
        <v>1327886998</v>
      </c>
      <c r="L2746" s="14">
        <f>(((K2746/60)/60)/24)+DATE(1970,1,1)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>SUM(E2746/D2746)*100</f>
        <v>5.21875</v>
      </c>
      <c r="R2746" s="20">
        <f>SUM(E2746/N2746)</f>
        <v>37.954545454545453</v>
      </c>
      <c r="S2746" t="s">
        <v>8322</v>
      </c>
      <c r="T2746" t="s">
        <v>8358</v>
      </c>
    </row>
    <row r="2747" spans="1:20" ht="16.5" customHeight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>(((I2747/60)/60)/24)+DATE(1970,1,1)</f>
        <v>41104.988055555557</v>
      </c>
      <c r="K2747">
        <v>1337125368</v>
      </c>
      <c r="L2747" s="14">
        <f>(((K2747/60)/60)/24)+DATE(1970,1,1)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>SUM(E2747/D2747)*100</f>
        <v>21.887499999999999</v>
      </c>
      <c r="R2747" s="20">
        <f>SUM(E2747/N2747)</f>
        <v>35.734693877551024</v>
      </c>
      <c r="S2747" t="s">
        <v>8322</v>
      </c>
      <c r="T2747" t="s">
        <v>8358</v>
      </c>
    </row>
    <row r="2748" spans="1:20" ht="16.5" customHeight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>(((I2748/60)/60)/24)+DATE(1970,1,1)</f>
        <v>41880.781377314815</v>
      </c>
      <c r="K2748">
        <v>1406745911</v>
      </c>
      <c r="L2748" s="14">
        <f>(((K2748/60)/60)/24)+DATE(1970,1,1)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>SUM(E2748/D2748)*100</f>
        <v>26.700000000000003</v>
      </c>
      <c r="R2748" s="20">
        <f>SUM(E2748/N2748)</f>
        <v>42.157894736842103</v>
      </c>
      <c r="S2748" t="s">
        <v>8322</v>
      </c>
      <c r="T2748" t="s">
        <v>8358</v>
      </c>
    </row>
    <row r="2749" spans="1:20" ht="16.5" customHeight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>(((I2749/60)/60)/24)+DATE(1970,1,1)</f>
        <v>41076.131944444445</v>
      </c>
      <c r="K2749">
        <v>1337095997</v>
      </c>
      <c r="L2749" s="14">
        <f>(((K2749/60)/60)/24)+DATE(1970,1,1)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>SUM(E2749/D2749)*100</f>
        <v>28.000000000000004</v>
      </c>
      <c r="R2749" s="20">
        <f>SUM(E2749/N2749)</f>
        <v>35</v>
      </c>
      <c r="S2749" t="s">
        <v>8322</v>
      </c>
      <c r="T2749" t="s">
        <v>8358</v>
      </c>
    </row>
    <row r="2750" spans="1:20" ht="16.5" customHeight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>(((I2750/60)/60)/24)+DATE(1970,1,1)</f>
        <v>42615.7106712963</v>
      </c>
      <c r="K2750">
        <v>1470243802</v>
      </c>
      <c r="L2750" s="14">
        <f>(((K2750/60)/60)/24)+DATE(1970,1,1)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>SUM(E2750/D2750)*100</f>
        <v>1.06</v>
      </c>
      <c r="R2750" s="20">
        <f>SUM(E2750/N2750)</f>
        <v>13.25</v>
      </c>
      <c r="S2750" t="s">
        <v>8322</v>
      </c>
      <c r="T2750" t="s">
        <v>8358</v>
      </c>
    </row>
    <row r="2751" spans="1:20" ht="16.5" customHeight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>(((I2751/60)/60)/24)+DATE(1970,1,1)</f>
        <v>42098.757372685184</v>
      </c>
      <c r="K2751">
        <v>1425582637</v>
      </c>
      <c r="L2751" s="14">
        <f>(((K2751/60)/60)/24)+DATE(1970,1,1)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>SUM(E2751/D2751)*100</f>
        <v>1.0999999999999999</v>
      </c>
      <c r="R2751" s="20">
        <f>SUM(E2751/N2751)</f>
        <v>55</v>
      </c>
      <c r="S2751" t="s">
        <v>8322</v>
      </c>
      <c r="T2751" t="s">
        <v>8358</v>
      </c>
    </row>
    <row r="2752" spans="1:20" ht="16.5" customHeight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>(((I2752/60)/60)/24)+DATE(1970,1,1)</f>
        <v>41090.833333333336</v>
      </c>
      <c r="K2752">
        <v>1340055345</v>
      </c>
      <c r="L2752" s="14">
        <f>(((K2752/60)/60)/24)+DATE(1970,1,1)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>SUM(E2752/D2752)*100</f>
        <v>0</v>
      </c>
      <c r="R2752" s="20" t="e">
        <f>SUM(E2752/N2752)</f>
        <v>#DIV/0!</v>
      </c>
      <c r="S2752" t="s">
        <v>8322</v>
      </c>
      <c r="T2752" t="s">
        <v>8358</v>
      </c>
    </row>
    <row r="2753" spans="1:20" ht="16.5" customHeight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>(((I2753/60)/60)/24)+DATE(1970,1,1)</f>
        <v>41807.887060185189</v>
      </c>
      <c r="K2753">
        <v>1397855842</v>
      </c>
      <c r="L2753" s="14">
        <f>(((K2753/60)/60)/24)+DATE(1970,1,1)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>SUM(E2753/D2753)*100</f>
        <v>0</v>
      </c>
      <c r="R2753" s="20" t="e">
        <f>SUM(E2753/N2753)</f>
        <v>#DIV/0!</v>
      </c>
      <c r="S2753" t="s">
        <v>8322</v>
      </c>
      <c r="T2753" t="s">
        <v>8358</v>
      </c>
    </row>
    <row r="2754" spans="1:20" ht="16.5" customHeight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>(((I2754/60)/60)/24)+DATE(1970,1,1)</f>
        <v>40895.765092592592</v>
      </c>
      <c r="K2754">
        <v>1320776504</v>
      </c>
      <c r="L2754" s="14">
        <f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>SUM(E2754/D2754)*100</f>
        <v>11.458333333333332</v>
      </c>
      <c r="R2754" s="20">
        <f>SUM(E2754/N2754)</f>
        <v>39.285714285714285</v>
      </c>
      <c r="S2754" t="s">
        <v>8322</v>
      </c>
      <c r="T2754" t="s">
        <v>8358</v>
      </c>
    </row>
    <row r="2755" spans="1:20" ht="16.5" customHeight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>(((I2755/60)/60)/24)+DATE(1970,1,1)</f>
        <v>41147.900729166664</v>
      </c>
      <c r="K2755">
        <v>1343425023</v>
      </c>
      <c r="L2755" s="14">
        <f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>SUM(E2755/D2755)*100</f>
        <v>19</v>
      </c>
      <c r="R2755" s="20">
        <f>SUM(E2755/N2755)</f>
        <v>47.5</v>
      </c>
      <c r="S2755" t="s">
        <v>8322</v>
      </c>
      <c r="T2755" t="s">
        <v>8358</v>
      </c>
    </row>
    <row r="2756" spans="1:20" ht="16.5" customHeight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>(((I2756/60)/60)/24)+DATE(1970,1,1)</f>
        <v>41893.636006944449</v>
      </c>
      <c r="K2756">
        <v>1407856551</v>
      </c>
      <c r="L2756" s="14">
        <f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>SUM(E2756/D2756)*100</f>
        <v>0</v>
      </c>
      <c r="R2756" s="20" t="e">
        <f>SUM(E2756/N2756)</f>
        <v>#DIV/0!</v>
      </c>
      <c r="S2756" t="s">
        <v>8322</v>
      </c>
      <c r="T2756" t="s">
        <v>8358</v>
      </c>
    </row>
    <row r="2757" spans="1:20" ht="16.5" customHeight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>(((I2757/60)/60)/24)+DATE(1970,1,1)</f>
        <v>42102.790821759263</v>
      </c>
      <c r="K2757">
        <v>1425927527</v>
      </c>
      <c r="L2757" s="14">
        <f>(((K2757/60)/60)/24)+DATE(1970,1,1)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>SUM(E2757/D2757)*100</f>
        <v>52</v>
      </c>
      <c r="R2757" s="20">
        <f>SUM(E2757/N2757)</f>
        <v>17.333333333333332</v>
      </c>
      <c r="S2757" t="s">
        <v>8322</v>
      </c>
      <c r="T2757" t="s">
        <v>8358</v>
      </c>
    </row>
    <row r="2758" spans="1:20" ht="16.5" customHeight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>(((I2758/60)/60)/24)+DATE(1970,1,1)</f>
        <v>41650.90047453704</v>
      </c>
      <c r="K2758">
        <v>1386884201</v>
      </c>
      <c r="L2758" s="14">
        <f>(((K2758/60)/60)/24)+DATE(1970,1,1)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>SUM(E2758/D2758)*100</f>
        <v>10.48</v>
      </c>
      <c r="R2758" s="20">
        <f>SUM(E2758/N2758)</f>
        <v>31.757575757575758</v>
      </c>
      <c r="S2758" t="s">
        <v>8322</v>
      </c>
      <c r="T2758" t="s">
        <v>8358</v>
      </c>
    </row>
    <row r="2759" spans="1:20" ht="16.5" customHeight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>(((I2759/60)/60)/24)+DATE(1970,1,1)</f>
        <v>42588.65662037037</v>
      </c>
      <c r="K2759">
        <v>1469202332</v>
      </c>
      <c r="L2759" s="14">
        <f>(((K2759/60)/60)/24)+DATE(1970,1,1)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>SUM(E2759/D2759)*100</f>
        <v>0.66666666666666674</v>
      </c>
      <c r="R2759" s="20">
        <f>SUM(E2759/N2759)</f>
        <v>5</v>
      </c>
      <c r="S2759" t="s">
        <v>8322</v>
      </c>
      <c r="T2759" t="s">
        <v>8358</v>
      </c>
    </row>
    <row r="2760" spans="1:20" ht="16.5" customHeight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>(((I2760/60)/60)/24)+DATE(1970,1,1)</f>
        <v>42653.441932870366</v>
      </c>
      <c r="K2760">
        <v>1474886183</v>
      </c>
      <c r="L2760" s="14">
        <f>(((K2760/60)/60)/24)+DATE(1970,1,1)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>SUM(E2760/D2760)*100</f>
        <v>11.700000000000001</v>
      </c>
      <c r="R2760" s="20">
        <f>SUM(E2760/N2760)</f>
        <v>39</v>
      </c>
      <c r="S2760" t="s">
        <v>8322</v>
      </c>
      <c r="T2760" t="s">
        <v>8358</v>
      </c>
    </row>
    <row r="2761" spans="1:20" ht="16.5" customHeight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>(((I2761/60)/60)/24)+DATE(1970,1,1)</f>
        <v>42567.36650462963</v>
      </c>
      <c r="K2761">
        <v>1464943666</v>
      </c>
      <c r="L2761" s="14">
        <f>(((K2761/60)/60)/24)+DATE(1970,1,1)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>SUM(E2761/D2761)*100</f>
        <v>10.5</v>
      </c>
      <c r="R2761" s="20">
        <f>SUM(E2761/N2761)</f>
        <v>52.5</v>
      </c>
      <c r="S2761" t="s">
        <v>8322</v>
      </c>
      <c r="T2761" t="s">
        <v>8358</v>
      </c>
    </row>
    <row r="2762" spans="1:20" ht="16.5" customHeight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>(((I2762/60)/60)/24)+DATE(1970,1,1)</f>
        <v>41445.461319444446</v>
      </c>
      <c r="K2762">
        <v>1369134258</v>
      </c>
      <c r="L2762" s="14">
        <f>(((K2762/60)/60)/24)+DATE(1970,1,1)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>SUM(E2762/D2762)*100</f>
        <v>0</v>
      </c>
      <c r="R2762" s="20" t="e">
        <f>SUM(E2762/N2762)</f>
        <v>#DIV/0!</v>
      </c>
      <c r="S2762" t="s">
        <v>8322</v>
      </c>
      <c r="T2762" t="s">
        <v>8358</v>
      </c>
    </row>
    <row r="2763" spans="1:20" ht="16.5" customHeight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>(((I2763/60)/60)/24)+DATE(1970,1,1)</f>
        <v>41277.063576388886</v>
      </c>
      <c r="K2763">
        <v>1354584693</v>
      </c>
      <c r="L2763" s="14">
        <f>(((K2763/60)/60)/24)+DATE(1970,1,1)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>SUM(E2763/D2763)*100</f>
        <v>0.72</v>
      </c>
      <c r="R2763" s="20">
        <f>SUM(E2763/N2763)</f>
        <v>9</v>
      </c>
      <c r="S2763" t="s">
        <v>8322</v>
      </c>
      <c r="T2763" t="s">
        <v>8358</v>
      </c>
    </row>
    <row r="2764" spans="1:20" ht="16.5" customHeight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>(((I2764/60)/60)/24)+DATE(1970,1,1)</f>
        <v>40986.995312500003</v>
      </c>
      <c r="K2764">
        <v>1326934395</v>
      </c>
      <c r="L2764" s="14">
        <f>(((K2764/60)/60)/24)+DATE(1970,1,1)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>SUM(E2764/D2764)*100</f>
        <v>0.76923076923076927</v>
      </c>
      <c r="R2764" s="20">
        <f>SUM(E2764/N2764)</f>
        <v>25</v>
      </c>
      <c r="S2764" t="s">
        <v>8322</v>
      </c>
      <c r="T2764" t="s">
        <v>8358</v>
      </c>
    </row>
    <row r="2765" spans="1:20" ht="16.5" customHeight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>(((I2765/60)/60)/24)+DATE(1970,1,1)</f>
        <v>41418.579675925925</v>
      </c>
      <c r="K2765">
        <v>1365515684</v>
      </c>
      <c r="L2765" s="14">
        <f>(((K2765/60)/60)/24)+DATE(1970,1,1)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>SUM(E2765/D2765)*100</f>
        <v>0.22842639593908631</v>
      </c>
      <c r="R2765" s="20">
        <f>SUM(E2765/N2765)</f>
        <v>30</v>
      </c>
      <c r="S2765" t="s">
        <v>8322</v>
      </c>
      <c r="T2765" t="s">
        <v>8358</v>
      </c>
    </row>
    <row r="2766" spans="1:20" ht="16.5" customHeight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>(((I2766/60)/60)/24)+DATE(1970,1,1)</f>
        <v>41059.791666666664</v>
      </c>
      <c r="K2766">
        <v>1335855631</v>
      </c>
      <c r="L2766" s="14">
        <f>(((K2766/60)/60)/24)+DATE(1970,1,1)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>SUM(E2766/D2766)*100</f>
        <v>1.125</v>
      </c>
      <c r="R2766" s="20">
        <f>SUM(E2766/N2766)</f>
        <v>11.25</v>
      </c>
      <c r="S2766" t="s">
        <v>8322</v>
      </c>
      <c r="T2766" t="s">
        <v>8358</v>
      </c>
    </row>
    <row r="2767" spans="1:20" ht="16.5" customHeight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>(((I2767/60)/60)/24)+DATE(1970,1,1)</f>
        <v>41210.579027777778</v>
      </c>
      <c r="K2767">
        <v>1350050028</v>
      </c>
      <c r="L2767" s="14">
        <f>(((K2767/60)/60)/24)+DATE(1970,1,1)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>SUM(E2767/D2767)*100</f>
        <v>0</v>
      </c>
      <c r="R2767" s="20" t="e">
        <f>SUM(E2767/N2767)</f>
        <v>#DIV/0!</v>
      </c>
      <c r="S2767" t="s">
        <v>8322</v>
      </c>
      <c r="T2767" t="s">
        <v>8358</v>
      </c>
    </row>
    <row r="2768" spans="1:20" ht="16.5" customHeight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>(((I2768/60)/60)/24)+DATE(1970,1,1)</f>
        <v>40766.668032407404</v>
      </c>
      <c r="K2768">
        <v>1310486518</v>
      </c>
      <c r="L2768" s="14">
        <f>(((K2768/60)/60)/24)+DATE(1970,1,1)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>SUM(E2768/D2768)*100</f>
        <v>2</v>
      </c>
      <c r="R2768" s="20">
        <f>SUM(E2768/N2768)</f>
        <v>25</v>
      </c>
      <c r="S2768" t="s">
        <v>8322</v>
      </c>
      <c r="T2768" t="s">
        <v>8358</v>
      </c>
    </row>
    <row r="2769" spans="1:20" ht="16.5" customHeight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>(((I2769/60)/60)/24)+DATE(1970,1,1)</f>
        <v>42232.958912037036</v>
      </c>
      <c r="K2769">
        <v>1434582050</v>
      </c>
      <c r="L2769" s="14">
        <f>(((K2769/60)/60)/24)+DATE(1970,1,1)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>SUM(E2769/D2769)*100</f>
        <v>0.85000000000000009</v>
      </c>
      <c r="R2769" s="20">
        <f>SUM(E2769/N2769)</f>
        <v>11.333333333333334</v>
      </c>
      <c r="S2769" t="s">
        <v>8322</v>
      </c>
      <c r="T2769" t="s">
        <v>8358</v>
      </c>
    </row>
    <row r="2770" spans="1:20" ht="16.5" customHeight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>(((I2770/60)/60)/24)+DATE(1970,1,1)</f>
        <v>40997.573182870372</v>
      </c>
      <c r="K2770">
        <v>1330440323</v>
      </c>
      <c r="L2770" s="14">
        <f>(((K2770/60)/60)/24)+DATE(1970,1,1)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>SUM(E2770/D2770)*100</f>
        <v>14.314285714285715</v>
      </c>
      <c r="R2770" s="20">
        <f>SUM(E2770/N2770)</f>
        <v>29.470588235294116</v>
      </c>
      <c r="S2770" t="s">
        <v>8322</v>
      </c>
      <c r="T2770" t="s">
        <v>8358</v>
      </c>
    </row>
    <row r="2771" spans="1:20" ht="16.5" customHeight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>(((I2771/60)/60)/24)+DATE(1970,1,1)</f>
        <v>41795.826273148145</v>
      </c>
      <c r="K2771">
        <v>1397677790</v>
      </c>
      <c r="L2771" s="14">
        <f>(((K2771/60)/60)/24)+DATE(1970,1,1)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>SUM(E2771/D2771)*100</f>
        <v>0.25</v>
      </c>
      <c r="R2771" s="20">
        <f>SUM(E2771/N2771)</f>
        <v>1</v>
      </c>
      <c r="S2771" t="s">
        <v>8322</v>
      </c>
      <c r="T2771" t="s">
        <v>8358</v>
      </c>
    </row>
    <row r="2772" spans="1:20" ht="16.5" customHeight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>(((I2772/60)/60)/24)+DATE(1970,1,1)</f>
        <v>41716.663541666669</v>
      </c>
      <c r="K2772">
        <v>1392569730</v>
      </c>
      <c r="L2772" s="14">
        <f>(((K2772/60)/60)/24)+DATE(1970,1,1)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>SUM(E2772/D2772)*100</f>
        <v>10.411249999999999</v>
      </c>
      <c r="R2772" s="20">
        <f>SUM(E2772/N2772)</f>
        <v>63.098484848484851</v>
      </c>
      <c r="S2772" t="s">
        <v>8322</v>
      </c>
      <c r="T2772" t="s">
        <v>8358</v>
      </c>
    </row>
    <row r="2773" spans="1:20" ht="16.5" customHeight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>(((I2773/60)/60)/24)+DATE(1970,1,1)</f>
        <v>41306.708333333336</v>
      </c>
      <c r="K2773">
        <v>1355489140</v>
      </c>
      <c r="L2773" s="14">
        <f>(((K2773/60)/60)/24)+DATE(1970,1,1)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>SUM(E2773/D2773)*100</f>
        <v>0</v>
      </c>
      <c r="R2773" s="20" t="e">
        <f>SUM(E2773/N2773)</f>
        <v>#DIV/0!</v>
      </c>
      <c r="S2773" t="s">
        <v>8322</v>
      </c>
      <c r="T2773" t="s">
        <v>8358</v>
      </c>
    </row>
    <row r="2774" spans="1:20" ht="16.5" customHeight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>(((I2774/60)/60)/24)+DATE(1970,1,1)</f>
        <v>41552.869143518517</v>
      </c>
      <c r="K2774">
        <v>1379710294</v>
      </c>
      <c r="L2774" s="14">
        <f>(((K2774/60)/60)/24)+DATE(1970,1,1)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>SUM(E2774/D2774)*100</f>
        <v>0</v>
      </c>
      <c r="R2774" s="20" t="e">
        <f>SUM(E2774/N2774)</f>
        <v>#DIV/0!</v>
      </c>
      <c r="S2774" t="s">
        <v>8322</v>
      </c>
      <c r="T2774" t="s">
        <v>8358</v>
      </c>
    </row>
    <row r="2775" spans="1:20" ht="16.5" customHeight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>(((I2775/60)/60)/24)+DATE(1970,1,1)</f>
        <v>42484.86482638889</v>
      </c>
      <c r="K2775">
        <v>1460666721</v>
      </c>
      <c r="L2775" s="14">
        <f>(((K2775/60)/60)/24)+DATE(1970,1,1)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>SUM(E2775/D2775)*100</f>
        <v>0.18867924528301888</v>
      </c>
      <c r="R2775" s="20">
        <f>SUM(E2775/N2775)</f>
        <v>1</v>
      </c>
      <c r="S2775" t="s">
        <v>8322</v>
      </c>
      <c r="T2775" t="s">
        <v>8358</v>
      </c>
    </row>
    <row r="2776" spans="1:20" ht="16.5" customHeight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>(((I2776/60)/60)/24)+DATE(1970,1,1)</f>
        <v>41341.126481481479</v>
      </c>
      <c r="K2776">
        <v>1360119728</v>
      </c>
      <c r="L2776" s="14">
        <f>(((K2776/60)/60)/24)+DATE(1970,1,1)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>SUM(E2776/D2776)*100</f>
        <v>14.249999999999998</v>
      </c>
      <c r="R2776" s="20">
        <f>SUM(E2776/N2776)</f>
        <v>43.846153846153847</v>
      </c>
      <c r="S2776" t="s">
        <v>8322</v>
      </c>
      <c r="T2776" t="s">
        <v>8358</v>
      </c>
    </row>
    <row r="2777" spans="1:20" ht="16.5" customHeight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>(((I2777/60)/60)/24)+DATE(1970,1,1)</f>
        <v>40893.013356481482</v>
      </c>
      <c r="K2777">
        <v>1321402754</v>
      </c>
      <c r="L2777" s="14">
        <f>(((K2777/60)/60)/24)+DATE(1970,1,1)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>SUM(E2777/D2777)*100</f>
        <v>3</v>
      </c>
      <c r="R2777" s="20">
        <f>SUM(E2777/N2777)</f>
        <v>75</v>
      </c>
      <c r="S2777" t="s">
        <v>8322</v>
      </c>
      <c r="T2777" t="s">
        <v>8358</v>
      </c>
    </row>
    <row r="2778" spans="1:20" ht="16.5" customHeight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>(((I2778/60)/60)/24)+DATE(1970,1,1)</f>
        <v>42167.297175925924</v>
      </c>
      <c r="K2778">
        <v>1431414476</v>
      </c>
      <c r="L2778" s="14">
        <f>(((K2778/60)/60)/24)+DATE(1970,1,1)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>SUM(E2778/D2778)*100</f>
        <v>7.8809523809523814</v>
      </c>
      <c r="R2778" s="20">
        <f>SUM(E2778/N2778)</f>
        <v>45.972222222222221</v>
      </c>
      <c r="S2778" t="s">
        <v>8322</v>
      </c>
      <c r="T2778" t="s">
        <v>8358</v>
      </c>
    </row>
    <row r="2779" spans="1:20" ht="16.5" customHeight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>(((I2779/60)/60)/24)+DATE(1970,1,1)</f>
        <v>42202.669027777782</v>
      </c>
      <c r="K2779">
        <v>1434557004</v>
      </c>
      <c r="L2779" s="14">
        <f>(((K2779/60)/60)/24)+DATE(1970,1,1)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>SUM(E2779/D2779)*100</f>
        <v>0.33333333333333337</v>
      </c>
      <c r="R2779" s="20">
        <f>SUM(E2779/N2779)</f>
        <v>10</v>
      </c>
      <c r="S2779" t="s">
        <v>8322</v>
      </c>
      <c r="T2779" t="s">
        <v>8358</v>
      </c>
    </row>
    <row r="2780" spans="1:20" ht="16.5" customHeight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>(((I2780/60)/60)/24)+DATE(1970,1,1)</f>
        <v>41876.978078703702</v>
      </c>
      <c r="K2780">
        <v>1406417306</v>
      </c>
      <c r="L2780" s="14">
        <f>(((K2780/60)/60)/24)+DATE(1970,1,1)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>SUM(E2780/D2780)*100</f>
        <v>25.545454545454543</v>
      </c>
      <c r="R2780" s="20">
        <f>SUM(E2780/N2780)</f>
        <v>93.666666666666671</v>
      </c>
      <c r="S2780" t="s">
        <v>8322</v>
      </c>
      <c r="T2780" t="s">
        <v>8358</v>
      </c>
    </row>
    <row r="2781" spans="1:20" ht="16.5" customHeight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>(((I2781/60)/60)/24)+DATE(1970,1,1)</f>
        <v>42330.627557870372</v>
      </c>
      <c r="K2781">
        <v>1445609021</v>
      </c>
      <c r="L2781" s="14">
        <f>(((K2781/60)/60)/24)+DATE(1970,1,1)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>SUM(E2781/D2781)*100</f>
        <v>2.12</v>
      </c>
      <c r="R2781" s="20">
        <f>SUM(E2781/N2781)</f>
        <v>53</v>
      </c>
      <c r="S2781" t="s">
        <v>8322</v>
      </c>
      <c r="T2781" t="s">
        <v>8358</v>
      </c>
    </row>
    <row r="2782" spans="1:20" ht="16.5" customHeight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>(((I2782/60)/60)/24)+DATE(1970,1,1)</f>
        <v>42804.447777777779</v>
      </c>
      <c r="K2782">
        <v>1486550688</v>
      </c>
      <c r="L2782" s="14">
        <f>(((K2782/60)/60)/24)+DATE(1970,1,1)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>SUM(E2782/D2782)*100</f>
        <v>0</v>
      </c>
      <c r="R2782" s="20" t="e">
        <f>SUM(E2782/N2782)</f>
        <v>#DIV/0!</v>
      </c>
      <c r="S2782" t="s">
        <v>8322</v>
      </c>
      <c r="T2782" t="s">
        <v>8358</v>
      </c>
    </row>
    <row r="2783" spans="1:20" ht="16.5" customHeight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>(((I2783/60)/60)/24)+DATE(1970,1,1)</f>
        <v>42047.291666666672</v>
      </c>
      <c r="K2783">
        <v>1421274954</v>
      </c>
      <c r="L2783" s="14">
        <f>(((K2783/60)/60)/24)+DATE(1970,1,1)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>SUM(E2783/D2783)*100</f>
        <v>105.28</v>
      </c>
      <c r="R2783" s="20">
        <f>SUM(E2783/N2783)</f>
        <v>47</v>
      </c>
      <c r="S2783" t="s">
        <v>8317</v>
      </c>
      <c r="T2783" t="s">
        <v>8318</v>
      </c>
    </row>
    <row r="2784" spans="1:20" ht="16.5" customHeight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>(((I2784/60)/60)/24)+DATE(1970,1,1)</f>
        <v>42052.207638888889</v>
      </c>
      <c r="K2784">
        <v>1421964718</v>
      </c>
      <c r="L2784" s="14">
        <f>(((K2784/60)/60)/24)+DATE(1970,1,1)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>SUM(E2784/D2784)*100</f>
        <v>120</v>
      </c>
      <c r="R2784" s="20">
        <f>SUM(E2784/N2784)</f>
        <v>66.666666666666671</v>
      </c>
      <c r="S2784" t="s">
        <v>8317</v>
      </c>
      <c r="T2784" t="s">
        <v>8318</v>
      </c>
    </row>
    <row r="2785" spans="1:20" ht="16.5" customHeight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>(((I2785/60)/60)/24)+DATE(1970,1,1)</f>
        <v>42117.535254629634</v>
      </c>
      <c r="K2785">
        <v>1428583846</v>
      </c>
      <c r="L2785" s="14">
        <f>(((K2785/60)/60)/24)+DATE(1970,1,1)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>SUM(E2785/D2785)*100</f>
        <v>114.5</v>
      </c>
      <c r="R2785" s="20">
        <f>SUM(E2785/N2785)</f>
        <v>18.770491803278688</v>
      </c>
      <c r="S2785" t="s">
        <v>8317</v>
      </c>
      <c r="T2785" t="s">
        <v>8318</v>
      </c>
    </row>
    <row r="2786" spans="1:20" ht="16.5" customHeight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>(((I2786/60)/60)/24)+DATE(1970,1,1)</f>
        <v>41941.787534722222</v>
      </c>
      <c r="K2786">
        <v>1412794443</v>
      </c>
      <c r="L2786" s="14">
        <f>(((K2786/60)/60)/24)+DATE(1970,1,1)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>SUM(E2786/D2786)*100</f>
        <v>119</v>
      </c>
      <c r="R2786" s="20">
        <f>SUM(E2786/N2786)</f>
        <v>66.111111111111114</v>
      </c>
      <c r="S2786" t="s">
        <v>8317</v>
      </c>
      <c r="T2786" t="s">
        <v>8318</v>
      </c>
    </row>
    <row r="2787" spans="1:20" ht="16.5" customHeight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>(((I2787/60)/60)/24)+DATE(1970,1,1)</f>
        <v>42587.875</v>
      </c>
      <c r="K2787">
        <v>1467865967</v>
      </c>
      <c r="L2787" s="14">
        <f>(((K2787/60)/60)/24)+DATE(1970,1,1)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>SUM(E2787/D2787)*100</f>
        <v>104.67999999999999</v>
      </c>
      <c r="R2787" s="20">
        <f>SUM(E2787/N2787)</f>
        <v>36.859154929577464</v>
      </c>
      <c r="S2787" t="s">
        <v>8317</v>
      </c>
      <c r="T2787" t="s">
        <v>8318</v>
      </c>
    </row>
    <row r="2788" spans="1:20" ht="16.5" customHeight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>(((I2788/60)/60)/24)+DATE(1970,1,1)</f>
        <v>41829.569212962961</v>
      </c>
      <c r="K2788">
        <v>1403703580</v>
      </c>
      <c r="L2788" s="14">
        <f>(((K2788/60)/60)/24)+DATE(1970,1,1)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>SUM(E2788/D2788)*100</f>
        <v>117.83999999999999</v>
      </c>
      <c r="R2788" s="20">
        <f>SUM(E2788/N2788)</f>
        <v>39.810810810810814</v>
      </c>
      <c r="S2788" t="s">
        <v>8317</v>
      </c>
      <c r="T2788" t="s">
        <v>8318</v>
      </c>
    </row>
    <row r="2789" spans="1:20" ht="16.5" customHeight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>(((I2789/60)/60)/24)+DATE(1970,1,1)</f>
        <v>41838.198518518519</v>
      </c>
      <c r="K2789">
        <v>1403066752</v>
      </c>
      <c r="L2789" s="14">
        <f>(((K2789/60)/60)/24)+DATE(1970,1,1)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>SUM(E2789/D2789)*100</f>
        <v>119.7</v>
      </c>
      <c r="R2789" s="20">
        <f>SUM(E2789/N2789)</f>
        <v>31.5</v>
      </c>
      <c r="S2789" t="s">
        <v>8317</v>
      </c>
      <c r="T2789" t="s">
        <v>8318</v>
      </c>
    </row>
    <row r="2790" spans="1:20" ht="16.5" customHeight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>(((I2790/60)/60)/24)+DATE(1970,1,1)</f>
        <v>42580.701886574068</v>
      </c>
      <c r="K2790">
        <v>1467219043</v>
      </c>
      <c r="L2790" s="14">
        <f>(((K2790/60)/60)/24)+DATE(1970,1,1)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>SUM(E2790/D2790)*100</f>
        <v>102.49999999999999</v>
      </c>
      <c r="R2790" s="20">
        <f>SUM(E2790/N2790)</f>
        <v>102.5</v>
      </c>
      <c r="S2790" t="s">
        <v>8317</v>
      </c>
      <c r="T2790" t="s">
        <v>8318</v>
      </c>
    </row>
    <row r="2791" spans="1:20" ht="16.5" customHeight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>(((I2791/60)/60)/24)+DATE(1970,1,1)</f>
        <v>42075.166666666672</v>
      </c>
      <c r="K2791">
        <v>1424477934</v>
      </c>
      <c r="L2791" s="14">
        <f>(((K2791/60)/60)/24)+DATE(1970,1,1)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>SUM(E2791/D2791)*100</f>
        <v>101.16666666666667</v>
      </c>
      <c r="R2791" s="20">
        <f>SUM(E2791/N2791)</f>
        <v>126.45833333333333</v>
      </c>
      <c r="S2791" t="s">
        <v>8317</v>
      </c>
      <c r="T2791" t="s">
        <v>8318</v>
      </c>
    </row>
    <row r="2792" spans="1:20" ht="16.5" customHeight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>(((I2792/60)/60)/24)+DATE(1970,1,1)</f>
        <v>42046.938692129625</v>
      </c>
      <c r="K2792">
        <v>1421101903</v>
      </c>
      <c r="L2792" s="14">
        <f>(((K2792/60)/60)/24)+DATE(1970,1,1)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>SUM(E2792/D2792)*100</f>
        <v>105.33333333333333</v>
      </c>
      <c r="R2792" s="20">
        <f>SUM(E2792/N2792)</f>
        <v>47.878787878787875</v>
      </c>
      <c r="S2792" t="s">
        <v>8317</v>
      </c>
      <c r="T2792" t="s">
        <v>8318</v>
      </c>
    </row>
    <row r="2793" spans="1:20" ht="16.5" customHeight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>(((I2793/60)/60)/24)+DATE(1970,1,1)</f>
        <v>42622.166666666672</v>
      </c>
      <c r="K2793">
        <v>1470778559</v>
      </c>
      <c r="L2793" s="14">
        <f>(((K2793/60)/60)/24)+DATE(1970,1,1)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>SUM(E2793/D2793)*100</f>
        <v>102.49999999999999</v>
      </c>
      <c r="R2793" s="20">
        <f>SUM(E2793/N2793)</f>
        <v>73.214285714285708</v>
      </c>
      <c r="S2793" t="s">
        <v>8317</v>
      </c>
      <c r="T2793" t="s">
        <v>8318</v>
      </c>
    </row>
    <row r="2794" spans="1:20" ht="16.5" customHeight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>(((I2794/60)/60)/24)+DATE(1970,1,1)</f>
        <v>42228.231006944443</v>
      </c>
      <c r="K2794">
        <v>1435469559</v>
      </c>
      <c r="L2794" s="14">
        <f>(((K2794/60)/60)/24)+DATE(1970,1,1)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>SUM(E2794/D2794)*100</f>
        <v>107.60000000000001</v>
      </c>
      <c r="R2794" s="20">
        <f>SUM(E2794/N2794)</f>
        <v>89.666666666666671</v>
      </c>
      <c r="S2794" t="s">
        <v>8317</v>
      </c>
      <c r="T2794" t="s">
        <v>8318</v>
      </c>
    </row>
    <row r="2795" spans="1:20" ht="16.5" customHeight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>(((I2795/60)/60)/24)+DATE(1970,1,1)</f>
        <v>42206.419039351851</v>
      </c>
      <c r="K2795">
        <v>1434881005</v>
      </c>
      <c r="L2795" s="14">
        <f>(((K2795/60)/60)/24)+DATE(1970,1,1)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>SUM(E2795/D2795)*100</f>
        <v>110.5675</v>
      </c>
      <c r="R2795" s="20">
        <f>SUM(E2795/N2795)</f>
        <v>151.4623287671233</v>
      </c>
      <c r="S2795" t="s">
        <v>8317</v>
      </c>
      <c r="T2795" t="s">
        <v>8318</v>
      </c>
    </row>
    <row r="2796" spans="1:20" ht="16.5" customHeight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>(((I2796/60)/60)/24)+DATE(1970,1,1)</f>
        <v>42432.791666666672</v>
      </c>
      <c r="K2796">
        <v>1455640559</v>
      </c>
      <c r="L2796" s="14">
        <f>(((K2796/60)/60)/24)+DATE(1970,1,1)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>SUM(E2796/D2796)*100</f>
        <v>150</v>
      </c>
      <c r="R2796" s="20">
        <f>SUM(E2796/N2796)</f>
        <v>25</v>
      </c>
      <c r="S2796" t="s">
        <v>8317</v>
      </c>
      <c r="T2796" t="s">
        <v>8318</v>
      </c>
    </row>
    <row r="2797" spans="1:20" ht="16.5" customHeight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>(((I2797/60)/60)/24)+DATE(1970,1,1)</f>
        <v>41796.958333333336</v>
      </c>
      <c r="K2797">
        <v>1400675841</v>
      </c>
      <c r="L2797" s="14">
        <f>(((K2797/60)/60)/24)+DATE(1970,1,1)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>SUM(E2797/D2797)*100</f>
        <v>104.28571428571429</v>
      </c>
      <c r="R2797" s="20">
        <f>SUM(E2797/N2797)</f>
        <v>36.5</v>
      </c>
      <c r="S2797" t="s">
        <v>8317</v>
      </c>
      <c r="T2797" t="s">
        <v>8318</v>
      </c>
    </row>
    <row r="2798" spans="1:20" ht="16.5" customHeight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>(((I2798/60)/60)/24)+DATE(1970,1,1)</f>
        <v>41825.528101851851</v>
      </c>
      <c r="K2798">
        <v>1401972028</v>
      </c>
      <c r="L2798" s="14">
        <f>(((K2798/60)/60)/24)+DATE(1970,1,1)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>SUM(E2798/D2798)*100</f>
        <v>115.5</v>
      </c>
      <c r="R2798" s="20">
        <f>SUM(E2798/N2798)</f>
        <v>44</v>
      </c>
      <c r="S2798" t="s">
        <v>8317</v>
      </c>
      <c r="T2798" t="s">
        <v>8318</v>
      </c>
    </row>
    <row r="2799" spans="1:20" ht="16.5" customHeight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>(((I2799/60)/60)/24)+DATE(1970,1,1)</f>
        <v>41828.94027777778</v>
      </c>
      <c r="K2799">
        <v>1402266840</v>
      </c>
      <c r="L2799" s="14">
        <f>(((K2799/60)/60)/24)+DATE(1970,1,1)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>SUM(E2799/D2799)*100</f>
        <v>102.64512500000001</v>
      </c>
      <c r="R2799" s="20">
        <f>SUM(E2799/N2799)</f>
        <v>87.357553191489373</v>
      </c>
      <c r="S2799" t="s">
        <v>8317</v>
      </c>
      <c r="T2799" t="s">
        <v>8318</v>
      </c>
    </row>
    <row r="2800" spans="1:20" ht="16.5" customHeight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>(((I2800/60)/60)/24)+DATE(1970,1,1)</f>
        <v>42216.666666666672</v>
      </c>
      <c r="K2800">
        <v>1437063121</v>
      </c>
      <c r="L2800" s="14">
        <f>(((K2800/60)/60)/24)+DATE(1970,1,1)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>SUM(E2800/D2800)*100</f>
        <v>101.4</v>
      </c>
      <c r="R2800" s="20">
        <f>SUM(E2800/N2800)</f>
        <v>36.474820143884891</v>
      </c>
      <c r="S2800" t="s">
        <v>8317</v>
      </c>
      <c r="T2800" t="s">
        <v>8318</v>
      </c>
    </row>
    <row r="2801" spans="1:20" ht="16.5" customHeight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>(((I2801/60)/60)/24)+DATE(1970,1,1)</f>
        <v>42538.666666666672</v>
      </c>
      <c r="K2801">
        <v>1463466070</v>
      </c>
      <c r="L2801" s="14">
        <f>(((K2801/60)/60)/24)+DATE(1970,1,1)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>SUM(E2801/D2801)*100</f>
        <v>116.6348</v>
      </c>
      <c r="R2801" s="20">
        <f>SUM(E2801/N2801)</f>
        <v>44.859538461538463</v>
      </c>
      <c r="S2801" t="s">
        <v>8317</v>
      </c>
      <c r="T2801" t="s">
        <v>8318</v>
      </c>
    </row>
    <row r="2802" spans="1:20" ht="16.5" customHeight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>(((I2802/60)/60)/24)+DATE(1970,1,1)</f>
        <v>42008.552847222221</v>
      </c>
      <c r="K2802">
        <v>1415193366</v>
      </c>
      <c r="L2802" s="14">
        <f>(((K2802/60)/60)/24)+DATE(1970,1,1)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>SUM(E2802/D2802)*100</f>
        <v>133</v>
      </c>
      <c r="R2802" s="20">
        <f>SUM(E2802/N2802)</f>
        <v>42.903225806451616</v>
      </c>
      <c r="S2802" t="s">
        <v>8317</v>
      </c>
      <c r="T2802" t="s">
        <v>8318</v>
      </c>
    </row>
    <row r="2803" spans="1:20" ht="16.5" customHeight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>(((I2803/60)/60)/24)+DATE(1970,1,1)</f>
        <v>41922.458333333336</v>
      </c>
      <c r="K2803">
        <v>1411019409</v>
      </c>
      <c r="L2803" s="14">
        <f>(((K2803/60)/60)/24)+DATE(1970,1,1)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>SUM(E2803/D2803)*100</f>
        <v>133.20000000000002</v>
      </c>
      <c r="R2803" s="20">
        <f>SUM(E2803/N2803)</f>
        <v>51.230769230769234</v>
      </c>
      <c r="S2803" t="s">
        <v>8317</v>
      </c>
      <c r="T2803" t="s">
        <v>8318</v>
      </c>
    </row>
    <row r="2804" spans="1:20" ht="16.5" customHeight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>(((I2804/60)/60)/24)+DATE(1970,1,1)</f>
        <v>42222.64707175926</v>
      </c>
      <c r="K2804">
        <v>1436283107</v>
      </c>
      <c r="L2804" s="14">
        <f>(((K2804/60)/60)/24)+DATE(1970,1,1)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>SUM(E2804/D2804)*100</f>
        <v>101.83333333333333</v>
      </c>
      <c r="R2804" s="20">
        <f>SUM(E2804/N2804)</f>
        <v>33.944444444444443</v>
      </c>
      <c r="S2804" t="s">
        <v>8317</v>
      </c>
      <c r="T2804" t="s">
        <v>8318</v>
      </c>
    </row>
    <row r="2805" spans="1:20" ht="16.5" customHeight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>(((I2805/60)/60)/24)+DATE(1970,1,1)</f>
        <v>42201</v>
      </c>
      <c r="K2805">
        <v>1433295276</v>
      </c>
      <c r="L2805" s="14">
        <f>(((K2805/60)/60)/24)+DATE(1970,1,1)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>SUM(E2805/D2805)*100</f>
        <v>127.95</v>
      </c>
      <c r="R2805" s="20">
        <f>SUM(E2805/N2805)</f>
        <v>90.744680851063833</v>
      </c>
      <c r="S2805" t="s">
        <v>8317</v>
      </c>
      <c r="T2805" t="s">
        <v>8318</v>
      </c>
    </row>
    <row r="2806" spans="1:20" ht="16.5" customHeight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>(((I2806/60)/60)/24)+DATE(1970,1,1)</f>
        <v>41911.453587962962</v>
      </c>
      <c r="K2806">
        <v>1409395990</v>
      </c>
      <c r="L2806" s="14">
        <f>(((K2806/60)/60)/24)+DATE(1970,1,1)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>SUM(E2806/D2806)*100</f>
        <v>114.99999999999999</v>
      </c>
      <c r="R2806" s="20">
        <f>SUM(E2806/N2806)</f>
        <v>50</v>
      </c>
      <c r="S2806" t="s">
        <v>8317</v>
      </c>
      <c r="T2806" t="s">
        <v>8318</v>
      </c>
    </row>
    <row r="2807" spans="1:20" ht="16.5" customHeight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>(((I2807/60)/60)/24)+DATE(1970,1,1)</f>
        <v>42238.505474537036</v>
      </c>
      <c r="K2807">
        <v>1438085273</v>
      </c>
      <c r="L2807" s="14">
        <f>(((K2807/60)/60)/24)+DATE(1970,1,1)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>SUM(E2807/D2807)*100</f>
        <v>110.00000000000001</v>
      </c>
      <c r="R2807" s="20">
        <f>SUM(E2807/N2807)</f>
        <v>24.444444444444443</v>
      </c>
      <c r="S2807" t="s">
        <v>8317</v>
      </c>
      <c r="T2807" t="s">
        <v>8318</v>
      </c>
    </row>
    <row r="2808" spans="1:20" ht="16.5" customHeight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>(((I2808/60)/60)/24)+DATE(1970,1,1)</f>
        <v>42221.458333333328</v>
      </c>
      <c r="K2808">
        <v>1435645490</v>
      </c>
      <c r="L2808" s="14">
        <f>(((K2808/60)/60)/24)+DATE(1970,1,1)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>SUM(E2808/D2808)*100</f>
        <v>112.1</v>
      </c>
      <c r="R2808" s="20">
        <f>SUM(E2808/N2808)</f>
        <v>44.25</v>
      </c>
      <c r="S2808" t="s">
        <v>8317</v>
      </c>
      <c r="T2808" t="s">
        <v>8318</v>
      </c>
    </row>
    <row r="2809" spans="1:20" ht="16.5" customHeight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>(((I2809/60)/60)/24)+DATE(1970,1,1)</f>
        <v>42184.873124999998</v>
      </c>
      <c r="K2809">
        <v>1433019438</v>
      </c>
      <c r="L2809" s="14">
        <f>(((K2809/60)/60)/24)+DATE(1970,1,1)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>SUM(E2809/D2809)*100</f>
        <v>126</v>
      </c>
      <c r="R2809" s="20">
        <f>SUM(E2809/N2809)</f>
        <v>67.741935483870961</v>
      </c>
      <c r="S2809" t="s">
        <v>8317</v>
      </c>
      <c r="T2809" t="s">
        <v>8318</v>
      </c>
    </row>
    <row r="2810" spans="1:20" ht="16.5" customHeight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>(((I2810/60)/60)/24)+DATE(1970,1,1)</f>
        <v>42238.84646990741</v>
      </c>
      <c r="K2810">
        <v>1437682735</v>
      </c>
      <c r="L2810" s="14">
        <f>(((K2810/60)/60)/24)+DATE(1970,1,1)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>SUM(E2810/D2810)*100</f>
        <v>100.24444444444444</v>
      </c>
      <c r="R2810" s="20">
        <f>SUM(E2810/N2810)</f>
        <v>65.376811594202906</v>
      </c>
      <c r="S2810" t="s">
        <v>8317</v>
      </c>
      <c r="T2810" t="s">
        <v>8318</v>
      </c>
    </row>
    <row r="2811" spans="1:20" ht="16.5" customHeight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>(((I2811/60)/60)/24)+DATE(1970,1,1)</f>
        <v>42459.610416666663</v>
      </c>
      <c r="K2811">
        <v>1458647725</v>
      </c>
      <c r="L2811" s="14">
        <f>(((K2811/60)/60)/24)+DATE(1970,1,1)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>SUM(E2811/D2811)*100</f>
        <v>102.4</v>
      </c>
      <c r="R2811" s="20">
        <f>SUM(E2811/N2811)</f>
        <v>121.9047619047619</v>
      </c>
      <c r="S2811" t="s">
        <v>8317</v>
      </c>
      <c r="T2811" t="s">
        <v>8318</v>
      </c>
    </row>
    <row r="2812" spans="1:20" ht="16.5" customHeight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>(((I2812/60)/60)/24)+DATE(1970,1,1)</f>
        <v>41791.165972222225</v>
      </c>
      <c r="K2812">
        <v>1398828064</v>
      </c>
      <c r="L2812" s="14">
        <f>(((K2812/60)/60)/24)+DATE(1970,1,1)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>SUM(E2812/D2812)*100</f>
        <v>108.2</v>
      </c>
      <c r="R2812" s="20">
        <f>SUM(E2812/N2812)</f>
        <v>47.456140350877192</v>
      </c>
      <c r="S2812" t="s">
        <v>8317</v>
      </c>
      <c r="T2812" t="s">
        <v>8318</v>
      </c>
    </row>
    <row r="2813" spans="1:20" ht="16.5" customHeight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>(((I2813/60)/60)/24)+DATE(1970,1,1)</f>
        <v>42058.496562500004</v>
      </c>
      <c r="K2813">
        <v>1422100503</v>
      </c>
      <c r="L2813" s="14">
        <f>(((K2813/60)/60)/24)+DATE(1970,1,1)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>SUM(E2813/D2813)*100</f>
        <v>100.27</v>
      </c>
      <c r="R2813" s="20">
        <f>SUM(E2813/N2813)</f>
        <v>92.842592592592595</v>
      </c>
      <c r="S2813" t="s">
        <v>8317</v>
      </c>
      <c r="T2813" t="s">
        <v>8318</v>
      </c>
    </row>
    <row r="2814" spans="1:20" ht="16.5" customHeight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>(((I2814/60)/60)/24)+DATE(1970,1,1)</f>
        <v>42100.166666666672</v>
      </c>
      <c r="K2814">
        <v>1424368298</v>
      </c>
      <c r="L2814" s="14">
        <f>(((K2814/60)/60)/24)+DATE(1970,1,1)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>SUM(E2814/D2814)*100</f>
        <v>113.3</v>
      </c>
      <c r="R2814" s="20">
        <f>SUM(E2814/N2814)</f>
        <v>68.253012048192772</v>
      </c>
      <c r="S2814" t="s">
        <v>8317</v>
      </c>
      <c r="T2814" t="s">
        <v>8318</v>
      </c>
    </row>
    <row r="2815" spans="1:20" ht="16.5" customHeight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>(((I2815/60)/60)/24)+DATE(1970,1,1)</f>
        <v>42718.742604166662</v>
      </c>
      <c r="K2815">
        <v>1479577761</v>
      </c>
      <c r="L2815" s="14">
        <f>(((K2815/60)/60)/24)+DATE(1970,1,1)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>SUM(E2815/D2815)*100</f>
        <v>127.57571428571428</v>
      </c>
      <c r="R2815" s="20">
        <f>SUM(E2815/N2815)</f>
        <v>37.209583333333335</v>
      </c>
      <c r="S2815" t="s">
        <v>8317</v>
      </c>
      <c r="T2815" t="s">
        <v>8318</v>
      </c>
    </row>
    <row r="2816" spans="1:20" ht="16.5" customHeight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>(((I2816/60)/60)/24)+DATE(1970,1,1)</f>
        <v>42133.399479166663</v>
      </c>
      <c r="K2816">
        <v>1428572115</v>
      </c>
      <c r="L2816" s="14">
        <f>(((K2816/60)/60)/24)+DATE(1970,1,1)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>SUM(E2816/D2816)*100</f>
        <v>107.73333333333332</v>
      </c>
      <c r="R2816" s="20">
        <f>SUM(E2816/N2816)</f>
        <v>25.25</v>
      </c>
      <c r="S2816" t="s">
        <v>8317</v>
      </c>
      <c r="T2816" t="s">
        <v>8318</v>
      </c>
    </row>
    <row r="2817" spans="1:20" ht="16.5" customHeight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>(((I2817/60)/60)/24)+DATE(1970,1,1)</f>
        <v>42589.776724537034</v>
      </c>
      <c r="K2817">
        <v>1468003109</v>
      </c>
      <c r="L2817" s="14">
        <f>(((K2817/60)/60)/24)+DATE(1970,1,1)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>SUM(E2817/D2817)*100</f>
        <v>242</v>
      </c>
      <c r="R2817" s="20">
        <f>SUM(E2817/N2817)</f>
        <v>43.214285714285715</v>
      </c>
      <c r="S2817" t="s">
        <v>8317</v>
      </c>
      <c r="T2817" t="s">
        <v>8318</v>
      </c>
    </row>
    <row r="2818" spans="1:20" ht="16.5" customHeight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>(((I2818/60)/60)/24)+DATE(1970,1,1)</f>
        <v>42218.666666666672</v>
      </c>
      <c r="K2818">
        <v>1435921992</v>
      </c>
      <c r="L2818" s="14">
        <f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>SUM(E2818/D2818)*100</f>
        <v>141.56666666666666</v>
      </c>
      <c r="R2818" s="20">
        <f>SUM(E2818/N2818)</f>
        <v>25.130177514792898</v>
      </c>
      <c r="S2818" t="s">
        <v>8317</v>
      </c>
      <c r="T2818" t="s">
        <v>8318</v>
      </c>
    </row>
    <row r="2819" spans="1:20" ht="16.5" customHeight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>(((I2819/60)/60)/24)+DATE(1970,1,1)</f>
        <v>42063.634976851856</v>
      </c>
      <c r="K2819">
        <v>1421680462</v>
      </c>
      <c r="L2819" s="14">
        <f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>SUM(E2819/D2819)*100</f>
        <v>130</v>
      </c>
      <c r="R2819" s="20">
        <f>SUM(E2819/N2819)</f>
        <v>23.636363636363637</v>
      </c>
      <c r="S2819" t="s">
        <v>8317</v>
      </c>
      <c r="T2819" t="s">
        <v>8318</v>
      </c>
    </row>
    <row r="2820" spans="1:20" ht="16.5" customHeight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>(((I2820/60)/60)/24)+DATE(1970,1,1)</f>
        <v>42270.598217592589</v>
      </c>
      <c r="K2820">
        <v>1441290086</v>
      </c>
      <c r="L2820" s="14">
        <f>(((K2820/60)/60)/24)+DATE(1970,1,1)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>SUM(E2820/D2820)*100</f>
        <v>106.03</v>
      </c>
      <c r="R2820" s="20">
        <f>SUM(E2820/N2820)</f>
        <v>103.95098039215686</v>
      </c>
      <c r="S2820" t="s">
        <v>8317</v>
      </c>
      <c r="T2820" t="s">
        <v>8318</v>
      </c>
    </row>
    <row r="2821" spans="1:20" ht="16.5" customHeight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>(((I2821/60)/60)/24)+DATE(1970,1,1)</f>
        <v>42169.525567129633</v>
      </c>
      <c r="K2821">
        <v>1431693409</v>
      </c>
      <c r="L2821" s="14">
        <f>(((K2821/60)/60)/24)+DATE(1970,1,1)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>SUM(E2821/D2821)*100</f>
        <v>104.80000000000001</v>
      </c>
      <c r="R2821" s="20">
        <f>SUM(E2821/N2821)</f>
        <v>50.384615384615387</v>
      </c>
      <c r="S2821" t="s">
        <v>8317</v>
      </c>
      <c r="T2821" t="s">
        <v>8318</v>
      </c>
    </row>
    <row r="2822" spans="1:20" ht="16.5" customHeight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>(((I2822/60)/60)/24)+DATE(1970,1,1)</f>
        <v>42426</v>
      </c>
      <c r="K2822">
        <v>1454337589</v>
      </c>
      <c r="L2822" s="14">
        <f>(((K2822/60)/60)/24)+DATE(1970,1,1)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>SUM(E2822/D2822)*100</f>
        <v>136</v>
      </c>
      <c r="R2822" s="20">
        <f>SUM(E2822/N2822)</f>
        <v>13.6</v>
      </c>
      <c r="S2822" t="s">
        <v>8317</v>
      </c>
      <c r="T2822" t="s">
        <v>8318</v>
      </c>
    </row>
    <row r="2823" spans="1:20" ht="16.5" customHeight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>(((I2823/60)/60)/24)+DATE(1970,1,1)</f>
        <v>41905.922858796301</v>
      </c>
      <c r="K2823">
        <v>1408918135</v>
      </c>
      <c r="L2823" s="14">
        <f>(((K2823/60)/60)/24)+DATE(1970,1,1)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>SUM(E2823/D2823)*100</f>
        <v>100</v>
      </c>
      <c r="R2823" s="20">
        <f>SUM(E2823/N2823)</f>
        <v>28.571428571428573</v>
      </c>
      <c r="S2823" t="s">
        <v>8317</v>
      </c>
      <c r="T2823" t="s">
        <v>8318</v>
      </c>
    </row>
    <row r="2824" spans="1:20" ht="16.5" customHeight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>(((I2824/60)/60)/24)+DATE(1970,1,1)</f>
        <v>42090.642268518524</v>
      </c>
      <c r="K2824">
        <v>1424881492</v>
      </c>
      <c r="L2824" s="14">
        <f>(((K2824/60)/60)/24)+DATE(1970,1,1)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>SUM(E2824/D2824)*100</f>
        <v>100</v>
      </c>
      <c r="R2824" s="20">
        <f>SUM(E2824/N2824)</f>
        <v>63.829787234042556</v>
      </c>
      <c r="S2824" t="s">
        <v>8317</v>
      </c>
      <c r="T2824" t="s">
        <v>8318</v>
      </c>
    </row>
    <row r="2825" spans="1:20" ht="16.5" customHeight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>(((I2825/60)/60)/24)+DATE(1970,1,1)</f>
        <v>42094.957638888889</v>
      </c>
      <c r="K2825">
        <v>1425428206</v>
      </c>
      <c r="L2825" s="14">
        <f>(((K2825/60)/60)/24)+DATE(1970,1,1)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>SUM(E2825/D2825)*100</f>
        <v>124</v>
      </c>
      <c r="R2825" s="20">
        <f>SUM(E2825/N2825)</f>
        <v>8.8571428571428577</v>
      </c>
      <c r="S2825" t="s">
        <v>8317</v>
      </c>
      <c r="T2825" t="s">
        <v>8318</v>
      </c>
    </row>
    <row r="2826" spans="1:20" ht="16.5" customHeight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>(((I2826/60)/60)/24)+DATE(1970,1,1)</f>
        <v>42168.071527777778</v>
      </c>
      <c r="K2826">
        <v>1431412196</v>
      </c>
      <c r="L2826" s="14">
        <f>(((K2826/60)/60)/24)+DATE(1970,1,1)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>SUM(E2826/D2826)*100</f>
        <v>116.92307692307693</v>
      </c>
      <c r="R2826" s="20">
        <f>SUM(E2826/N2826)</f>
        <v>50.666666666666664</v>
      </c>
      <c r="S2826" t="s">
        <v>8317</v>
      </c>
      <c r="T2826" t="s">
        <v>8318</v>
      </c>
    </row>
    <row r="2827" spans="1:20" ht="16.5" customHeight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>(((I2827/60)/60)/24)+DATE(1970,1,1)</f>
        <v>42342.792662037042</v>
      </c>
      <c r="K2827">
        <v>1446663686</v>
      </c>
      <c r="L2827" s="14">
        <f>(((K2827/60)/60)/24)+DATE(1970,1,1)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>SUM(E2827/D2827)*100</f>
        <v>103.33333333333334</v>
      </c>
      <c r="R2827" s="20">
        <f>SUM(E2827/N2827)</f>
        <v>60.784313725490193</v>
      </c>
      <c r="S2827" t="s">
        <v>8317</v>
      </c>
      <c r="T2827" t="s">
        <v>8318</v>
      </c>
    </row>
    <row r="2828" spans="1:20" ht="16.5" customHeight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>(((I2828/60)/60)/24)+DATE(1970,1,1)</f>
        <v>42195.291666666672</v>
      </c>
      <c r="K2828">
        <v>1434415812</v>
      </c>
      <c r="L2828" s="14">
        <f>(((K2828/60)/60)/24)+DATE(1970,1,1)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>SUM(E2828/D2828)*100</f>
        <v>107.74999999999999</v>
      </c>
      <c r="R2828" s="20">
        <f>SUM(E2828/N2828)</f>
        <v>113.42105263157895</v>
      </c>
      <c r="S2828" t="s">
        <v>8317</v>
      </c>
      <c r="T2828" t="s">
        <v>8318</v>
      </c>
    </row>
    <row r="2829" spans="1:20" ht="16.5" customHeight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>(((I2829/60)/60)/24)+DATE(1970,1,1)</f>
        <v>42524.6875</v>
      </c>
      <c r="K2829">
        <v>1462379066</v>
      </c>
      <c r="L2829" s="14">
        <f>(((K2829/60)/60)/24)+DATE(1970,1,1)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>SUM(E2829/D2829)*100</f>
        <v>120.24999999999999</v>
      </c>
      <c r="R2829" s="20">
        <f>SUM(E2829/N2829)</f>
        <v>104.56521739130434</v>
      </c>
      <c r="S2829" t="s">
        <v>8317</v>
      </c>
      <c r="T2829" t="s">
        <v>8318</v>
      </c>
    </row>
    <row r="2830" spans="1:20" ht="16.5" customHeight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>(((I2830/60)/60)/24)+DATE(1970,1,1)</f>
        <v>42279.958333333328</v>
      </c>
      <c r="K2830">
        <v>1441606869</v>
      </c>
      <c r="L2830" s="14">
        <f>(((K2830/60)/60)/24)+DATE(1970,1,1)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>SUM(E2830/D2830)*100</f>
        <v>100.37894736842105</v>
      </c>
      <c r="R2830" s="20">
        <f>SUM(E2830/N2830)</f>
        <v>98.30927835051547</v>
      </c>
      <c r="S2830" t="s">
        <v>8317</v>
      </c>
      <c r="T2830" t="s">
        <v>8318</v>
      </c>
    </row>
    <row r="2831" spans="1:20" ht="16.5" customHeight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>(((I2831/60)/60)/24)+DATE(1970,1,1)</f>
        <v>42523.434236111112</v>
      </c>
      <c r="K2831">
        <v>1462443918</v>
      </c>
      <c r="L2831" s="14">
        <f>(((K2831/60)/60)/24)+DATE(1970,1,1)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>SUM(E2831/D2831)*100</f>
        <v>106.52</v>
      </c>
      <c r="R2831" s="20">
        <f>SUM(E2831/N2831)</f>
        <v>35.039473684210527</v>
      </c>
      <c r="S2831" t="s">
        <v>8317</v>
      </c>
      <c r="T2831" t="s">
        <v>8318</v>
      </c>
    </row>
    <row r="2832" spans="1:20" ht="16.5" customHeight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>(((I2832/60)/60)/24)+DATE(1970,1,1)</f>
        <v>41771.165972222225</v>
      </c>
      <c r="K2832">
        <v>1398802148</v>
      </c>
      <c r="L2832" s="14">
        <f>(((K2832/60)/60)/24)+DATE(1970,1,1)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>SUM(E2832/D2832)*100</f>
        <v>100</v>
      </c>
      <c r="R2832" s="20">
        <f>SUM(E2832/N2832)</f>
        <v>272.72727272727275</v>
      </c>
      <c r="S2832" t="s">
        <v>8317</v>
      </c>
      <c r="T2832" t="s">
        <v>8318</v>
      </c>
    </row>
    <row r="2833" spans="1:20" ht="16.5" customHeight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>(((I2833/60)/60)/24)+DATE(1970,1,1)</f>
        <v>42201.824884259258</v>
      </c>
      <c r="K2833">
        <v>1434484070</v>
      </c>
      <c r="L2833" s="14">
        <f>(((K2833/60)/60)/24)+DATE(1970,1,1)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>SUM(E2833/D2833)*100</f>
        <v>110.66666666666667</v>
      </c>
      <c r="R2833" s="20">
        <f>SUM(E2833/N2833)</f>
        <v>63.846153846153847</v>
      </c>
      <c r="S2833" t="s">
        <v>8317</v>
      </c>
      <c r="T2833" t="s">
        <v>8318</v>
      </c>
    </row>
    <row r="2834" spans="1:20" ht="16.5" customHeight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>(((I2834/60)/60)/24)+DATE(1970,1,1)</f>
        <v>41966.916666666672</v>
      </c>
      <c r="K2834">
        <v>1414342894</v>
      </c>
      <c r="L2834" s="14">
        <f>(((K2834/60)/60)/24)+DATE(1970,1,1)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>SUM(E2834/D2834)*100</f>
        <v>114.71959999999999</v>
      </c>
      <c r="R2834" s="20">
        <f>SUM(E2834/N2834)</f>
        <v>30.189368421052631</v>
      </c>
      <c r="S2834" t="s">
        <v>8317</v>
      </c>
      <c r="T2834" t="s">
        <v>8318</v>
      </c>
    </row>
    <row r="2835" spans="1:20" ht="16.5" customHeight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>(((I2835/60)/60)/24)+DATE(1970,1,1)</f>
        <v>42288.083333333328</v>
      </c>
      <c r="K2835">
        <v>1442804633</v>
      </c>
      <c r="L2835" s="14">
        <f>(((K2835/60)/60)/24)+DATE(1970,1,1)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>SUM(E2835/D2835)*100</f>
        <v>108.25925925925925</v>
      </c>
      <c r="R2835" s="20">
        <f>SUM(E2835/N2835)</f>
        <v>83.51428571428572</v>
      </c>
      <c r="S2835" t="s">
        <v>8317</v>
      </c>
      <c r="T2835" t="s">
        <v>8318</v>
      </c>
    </row>
    <row r="2836" spans="1:20" ht="16.5" customHeight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>(((I2836/60)/60)/24)+DATE(1970,1,1)</f>
        <v>42034.959837962961</v>
      </c>
      <c r="K2836">
        <v>1421362930</v>
      </c>
      <c r="L2836" s="14">
        <f>(((K2836/60)/60)/24)+DATE(1970,1,1)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>SUM(E2836/D2836)*100</f>
        <v>170</v>
      </c>
      <c r="R2836" s="20">
        <f>SUM(E2836/N2836)</f>
        <v>64.761904761904759</v>
      </c>
      <c r="S2836" t="s">
        <v>8317</v>
      </c>
      <c r="T2836" t="s">
        <v>8318</v>
      </c>
    </row>
    <row r="2837" spans="1:20" ht="16.5" customHeight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>(((I2837/60)/60)/24)+DATE(1970,1,1)</f>
        <v>42343</v>
      </c>
      <c r="K2837">
        <v>1446742417</v>
      </c>
      <c r="L2837" s="14">
        <f>(((K2837/60)/60)/24)+DATE(1970,1,1)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>SUM(E2837/D2837)*100</f>
        <v>187.09899999999999</v>
      </c>
      <c r="R2837" s="20">
        <f>SUM(E2837/N2837)</f>
        <v>20.118172043010752</v>
      </c>
      <c r="S2837" t="s">
        <v>8317</v>
      </c>
      <c r="T2837" t="s">
        <v>8318</v>
      </c>
    </row>
    <row r="2838" spans="1:20" ht="16.5" customHeight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>(((I2838/60)/60)/24)+DATE(1970,1,1)</f>
        <v>42784.207638888889</v>
      </c>
      <c r="K2838">
        <v>1484115418</v>
      </c>
      <c r="L2838" s="14">
        <f>(((K2838/60)/60)/24)+DATE(1970,1,1)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>SUM(E2838/D2838)*100</f>
        <v>107.77777777777777</v>
      </c>
      <c r="R2838" s="20">
        <f>SUM(E2838/N2838)</f>
        <v>44.090909090909093</v>
      </c>
      <c r="S2838" t="s">
        <v>8317</v>
      </c>
      <c r="T2838" t="s">
        <v>8318</v>
      </c>
    </row>
    <row r="2839" spans="1:20" ht="16.5" customHeight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>(((I2839/60)/60)/24)+DATE(1970,1,1)</f>
        <v>42347.950046296297</v>
      </c>
      <c r="K2839">
        <v>1446241684</v>
      </c>
      <c r="L2839" s="14">
        <f>(((K2839/60)/60)/24)+DATE(1970,1,1)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>SUM(E2839/D2839)*100</f>
        <v>100</v>
      </c>
      <c r="R2839" s="20">
        <f>SUM(E2839/N2839)</f>
        <v>40.476190476190474</v>
      </c>
      <c r="S2839" t="s">
        <v>8317</v>
      </c>
      <c r="T2839" t="s">
        <v>8318</v>
      </c>
    </row>
    <row r="2840" spans="1:20" ht="16.5" customHeight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>(((I2840/60)/60)/24)+DATE(1970,1,1)</f>
        <v>41864.916666666664</v>
      </c>
      <c r="K2840">
        <v>1406039696</v>
      </c>
      <c r="L2840" s="14">
        <f>(((K2840/60)/60)/24)+DATE(1970,1,1)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>SUM(E2840/D2840)*100</f>
        <v>120.24999999999999</v>
      </c>
      <c r="R2840" s="20">
        <f>SUM(E2840/N2840)</f>
        <v>44.537037037037038</v>
      </c>
      <c r="S2840" t="s">
        <v>8317</v>
      </c>
      <c r="T2840" t="s">
        <v>8318</v>
      </c>
    </row>
    <row r="2841" spans="1:20" ht="16.5" customHeight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>(((I2841/60)/60)/24)+DATE(1970,1,1)</f>
        <v>41876.207638888889</v>
      </c>
      <c r="K2841">
        <v>1406958354</v>
      </c>
      <c r="L2841" s="14">
        <f>(((K2841/60)/60)/24)+DATE(1970,1,1)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>SUM(E2841/D2841)*100</f>
        <v>111.42857142857143</v>
      </c>
      <c r="R2841" s="20">
        <f>SUM(E2841/N2841)</f>
        <v>125.80645161290323</v>
      </c>
      <c r="S2841" t="s">
        <v>8317</v>
      </c>
      <c r="T2841" t="s">
        <v>8318</v>
      </c>
    </row>
    <row r="2842" spans="1:20" ht="16.5" customHeight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>(((I2842/60)/60)/24)+DATE(1970,1,1)</f>
        <v>42081.708333333328</v>
      </c>
      <c r="K2842">
        <v>1424825479</v>
      </c>
      <c r="L2842" s="14">
        <f>(((K2842/60)/60)/24)+DATE(1970,1,1)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>SUM(E2842/D2842)*100</f>
        <v>104</v>
      </c>
      <c r="R2842" s="20">
        <f>SUM(E2842/N2842)</f>
        <v>19.696969696969695</v>
      </c>
      <c r="S2842" t="s">
        <v>8317</v>
      </c>
      <c r="T2842" t="s">
        <v>8318</v>
      </c>
    </row>
    <row r="2843" spans="1:20" ht="16.5" customHeight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>(((I2843/60)/60)/24)+DATE(1970,1,1)</f>
        <v>42351.781215277777</v>
      </c>
      <c r="K2843">
        <v>1444844697</v>
      </c>
      <c r="L2843" s="14">
        <f>(((K2843/60)/60)/24)+DATE(1970,1,1)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>SUM(E2843/D2843)*100</f>
        <v>1</v>
      </c>
      <c r="R2843" s="20">
        <f>SUM(E2843/N2843)</f>
        <v>10</v>
      </c>
      <c r="S2843" t="s">
        <v>8317</v>
      </c>
      <c r="T2843" t="s">
        <v>8318</v>
      </c>
    </row>
    <row r="2844" spans="1:20" ht="16.5" customHeight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>(((I2844/60)/60)/24)+DATE(1970,1,1)</f>
        <v>41811.458333333336</v>
      </c>
      <c r="K2844">
        <v>1401058295</v>
      </c>
      <c r="L2844" s="14">
        <f>(((K2844/60)/60)/24)+DATE(1970,1,1)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>SUM(E2844/D2844)*100</f>
        <v>0</v>
      </c>
      <c r="R2844" s="20" t="e">
        <f>SUM(E2844/N2844)</f>
        <v>#DIV/0!</v>
      </c>
      <c r="S2844" t="s">
        <v>8317</v>
      </c>
      <c r="T2844" t="s">
        <v>8318</v>
      </c>
    </row>
    <row r="2845" spans="1:20" ht="16.5" customHeight="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>(((I2845/60)/60)/24)+DATE(1970,1,1)</f>
        <v>42534.166666666672</v>
      </c>
      <c r="K2845">
        <v>1462210950</v>
      </c>
      <c r="L2845" s="14">
        <f>(((K2845/60)/60)/24)+DATE(1970,1,1)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>SUM(E2845/D2845)*100</f>
        <v>0</v>
      </c>
      <c r="R2845" s="20" t="e">
        <f>SUM(E2845/N2845)</f>
        <v>#DIV/0!</v>
      </c>
      <c r="S2845" t="s">
        <v>8317</v>
      </c>
      <c r="T2845" t="s">
        <v>8318</v>
      </c>
    </row>
    <row r="2846" spans="1:20" ht="16.5" customHeight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>(((I2846/60)/60)/24)+DATE(1970,1,1)</f>
        <v>42739.546064814815</v>
      </c>
      <c r="K2846">
        <v>1480943180</v>
      </c>
      <c r="L2846" s="14">
        <f>(((K2846/60)/60)/24)+DATE(1970,1,1)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>SUM(E2846/D2846)*100</f>
        <v>5.4545454545454541</v>
      </c>
      <c r="R2846" s="20">
        <f>SUM(E2846/N2846)</f>
        <v>30</v>
      </c>
      <c r="S2846" t="s">
        <v>8317</v>
      </c>
      <c r="T2846" t="s">
        <v>8318</v>
      </c>
    </row>
    <row r="2847" spans="1:20" ht="16.5" customHeight="1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>(((I2847/60)/60)/24)+DATE(1970,1,1)</f>
        <v>42163.016585648147</v>
      </c>
      <c r="K2847">
        <v>1428539033</v>
      </c>
      <c r="L2847" s="14">
        <f>(((K2847/60)/60)/24)+DATE(1970,1,1)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>SUM(E2847/D2847)*100</f>
        <v>31.546666666666667</v>
      </c>
      <c r="R2847" s="20">
        <f>SUM(E2847/N2847)</f>
        <v>60.666666666666664</v>
      </c>
      <c r="S2847" t="s">
        <v>8317</v>
      </c>
      <c r="T2847" t="s">
        <v>8318</v>
      </c>
    </row>
    <row r="2848" spans="1:20" ht="16.5" customHeight="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>(((I2848/60)/60)/24)+DATE(1970,1,1)</f>
        <v>42153.692060185189</v>
      </c>
      <c r="K2848">
        <v>1429029394</v>
      </c>
      <c r="L2848" s="14">
        <f>(((K2848/60)/60)/24)+DATE(1970,1,1)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>SUM(E2848/D2848)*100</f>
        <v>0</v>
      </c>
      <c r="R2848" s="20" t="e">
        <f>SUM(E2848/N2848)</f>
        <v>#DIV/0!</v>
      </c>
      <c r="S2848" t="s">
        <v>8317</v>
      </c>
      <c r="T2848" t="s">
        <v>8318</v>
      </c>
    </row>
    <row r="2849" spans="1:20" ht="16.5" customHeight="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>(((I2849/60)/60)/24)+DATE(1970,1,1)</f>
        <v>42513.806307870371</v>
      </c>
      <c r="K2849">
        <v>1458847265</v>
      </c>
      <c r="L2849" s="14">
        <f>(((K2849/60)/60)/24)+DATE(1970,1,1)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>SUM(E2849/D2849)*100</f>
        <v>0</v>
      </c>
      <c r="R2849" s="20" t="e">
        <f>SUM(E2849/N2849)</f>
        <v>#DIV/0!</v>
      </c>
      <c r="S2849" t="s">
        <v>8317</v>
      </c>
      <c r="T2849" t="s">
        <v>8318</v>
      </c>
    </row>
    <row r="2850" spans="1:20" ht="16.5" customHeight="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>(((I2850/60)/60)/24)+DATE(1970,1,1)</f>
        <v>42153.648831018523</v>
      </c>
      <c r="K2850">
        <v>1430321659</v>
      </c>
      <c r="L2850" s="14">
        <f>(((K2850/60)/60)/24)+DATE(1970,1,1)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>SUM(E2850/D2850)*100</f>
        <v>0.2</v>
      </c>
      <c r="R2850" s="20">
        <f>SUM(E2850/N2850)</f>
        <v>23.333333333333332</v>
      </c>
      <c r="S2850" t="s">
        <v>8317</v>
      </c>
      <c r="T2850" t="s">
        <v>8318</v>
      </c>
    </row>
    <row r="2851" spans="1:20" ht="16.5" customHeight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>(((I2851/60)/60)/24)+DATE(1970,1,1)</f>
        <v>42483.428240740745</v>
      </c>
      <c r="K2851">
        <v>1458814600</v>
      </c>
      <c r="L2851" s="14">
        <f>(((K2851/60)/60)/24)+DATE(1970,1,1)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>SUM(E2851/D2851)*100</f>
        <v>1</v>
      </c>
      <c r="R2851" s="20">
        <f>SUM(E2851/N2851)</f>
        <v>5</v>
      </c>
      <c r="S2851" t="s">
        <v>8317</v>
      </c>
      <c r="T2851" t="s">
        <v>8318</v>
      </c>
    </row>
    <row r="2852" spans="1:20" ht="16.5" customHeight="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>(((I2852/60)/60)/24)+DATE(1970,1,1)</f>
        <v>41888.007071759261</v>
      </c>
      <c r="K2852">
        <v>1407370211</v>
      </c>
      <c r="L2852" s="14">
        <f>(((K2852/60)/60)/24)+DATE(1970,1,1)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>SUM(E2852/D2852)*100</f>
        <v>3.8875000000000002</v>
      </c>
      <c r="R2852" s="20">
        <f>SUM(E2852/N2852)</f>
        <v>23.923076923076923</v>
      </c>
      <c r="S2852" t="s">
        <v>8317</v>
      </c>
      <c r="T2852" t="s">
        <v>8318</v>
      </c>
    </row>
    <row r="2853" spans="1:20" ht="16.5" customHeight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>(((I2853/60)/60)/24)+DATE(1970,1,1)</f>
        <v>42398.970138888893</v>
      </c>
      <c r="K2853">
        <v>1453334629</v>
      </c>
      <c r="L2853" s="14">
        <f>(((K2853/60)/60)/24)+DATE(1970,1,1)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>SUM(E2853/D2853)*100</f>
        <v>0</v>
      </c>
      <c r="R2853" s="20" t="e">
        <f>SUM(E2853/N2853)</f>
        <v>#DIV/0!</v>
      </c>
      <c r="S2853" t="s">
        <v>8317</v>
      </c>
      <c r="T2853" t="s">
        <v>8318</v>
      </c>
    </row>
    <row r="2854" spans="1:20" ht="16.5" customHeight="1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>(((I2854/60)/60)/24)+DATE(1970,1,1)</f>
        <v>41811.045173611114</v>
      </c>
      <c r="K2854">
        <v>1400720703</v>
      </c>
      <c r="L2854" s="14">
        <f>(((K2854/60)/60)/24)+DATE(1970,1,1)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>SUM(E2854/D2854)*100</f>
        <v>1.9</v>
      </c>
      <c r="R2854" s="20">
        <f>SUM(E2854/N2854)</f>
        <v>15.833333333333334</v>
      </c>
      <c r="S2854" t="s">
        <v>8317</v>
      </c>
      <c r="T2854" t="s">
        <v>8318</v>
      </c>
    </row>
    <row r="2855" spans="1:20" ht="16.5" customHeight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>(((I2855/60)/60)/24)+DATE(1970,1,1)</f>
        <v>41896.190937499996</v>
      </c>
      <c r="K2855">
        <v>1405485297</v>
      </c>
      <c r="L2855" s="14">
        <f>(((K2855/60)/60)/24)+DATE(1970,1,1)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>SUM(E2855/D2855)*100</f>
        <v>0</v>
      </c>
      <c r="R2855" s="20" t="e">
        <f>SUM(E2855/N2855)</f>
        <v>#DIV/0!</v>
      </c>
      <c r="S2855" t="s">
        <v>8317</v>
      </c>
      <c r="T2855" t="s">
        <v>8318</v>
      </c>
    </row>
    <row r="2856" spans="1:20" ht="16.5" customHeight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>(((I2856/60)/60)/24)+DATE(1970,1,1)</f>
        <v>42131.71665509259</v>
      </c>
      <c r="K2856">
        <v>1429290719</v>
      </c>
      <c r="L2856" s="14">
        <f>(((K2856/60)/60)/24)+DATE(1970,1,1)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>SUM(E2856/D2856)*100</f>
        <v>41.699999999999996</v>
      </c>
      <c r="R2856" s="20">
        <f>SUM(E2856/N2856)</f>
        <v>29.785714285714285</v>
      </c>
      <c r="S2856" t="s">
        <v>8317</v>
      </c>
      <c r="T2856" t="s">
        <v>8318</v>
      </c>
    </row>
    <row r="2857" spans="1:20" ht="16.5" customHeight="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>(((I2857/60)/60)/24)+DATE(1970,1,1)</f>
        <v>42398.981944444444</v>
      </c>
      <c r="K2857">
        <v>1451607071</v>
      </c>
      <c r="L2857" s="14">
        <f>(((K2857/60)/60)/24)+DATE(1970,1,1)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>SUM(E2857/D2857)*100</f>
        <v>50</v>
      </c>
      <c r="R2857" s="20">
        <f>SUM(E2857/N2857)</f>
        <v>60</v>
      </c>
      <c r="S2857" t="s">
        <v>8317</v>
      </c>
      <c r="T2857" t="s">
        <v>8318</v>
      </c>
    </row>
    <row r="2858" spans="1:20" ht="16.5" customHeight="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>(((I2858/60)/60)/24)+DATE(1970,1,1)</f>
        <v>42224.898611111115</v>
      </c>
      <c r="K2858">
        <v>1433897647</v>
      </c>
      <c r="L2858" s="14">
        <f>(((K2858/60)/60)/24)+DATE(1970,1,1)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>SUM(E2858/D2858)*100</f>
        <v>4.8666666666666663</v>
      </c>
      <c r="R2858" s="20">
        <f>SUM(E2858/N2858)</f>
        <v>24.333333333333332</v>
      </c>
      <c r="S2858" t="s">
        <v>8317</v>
      </c>
      <c r="T2858" t="s">
        <v>8318</v>
      </c>
    </row>
    <row r="2859" spans="1:20" ht="16.5" customHeight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>(((I2859/60)/60)/24)+DATE(1970,1,1)</f>
        <v>42786.75</v>
      </c>
      <c r="K2859">
        <v>1482444295</v>
      </c>
      <c r="L2859" s="14">
        <f>(((K2859/60)/60)/24)+DATE(1970,1,1)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>SUM(E2859/D2859)*100</f>
        <v>19.736842105263158</v>
      </c>
      <c r="R2859" s="20">
        <f>SUM(E2859/N2859)</f>
        <v>500</v>
      </c>
      <c r="S2859" t="s">
        <v>8317</v>
      </c>
      <c r="T2859" t="s">
        <v>8318</v>
      </c>
    </row>
    <row r="2860" spans="1:20" ht="16.5" customHeight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>(((I2860/60)/60)/24)+DATE(1970,1,1)</f>
        <v>41978.477777777778</v>
      </c>
      <c r="K2860">
        <v>1415711095</v>
      </c>
      <c r="L2860" s="14">
        <f>(((K2860/60)/60)/24)+DATE(1970,1,1)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>SUM(E2860/D2860)*100</f>
        <v>0</v>
      </c>
      <c r="R2860" s="20" t="e">
        <f>SUM(E2860/N2860)</f>
        <v>#DIV/0!</v>
      </c>
      <c r="S2860" t="s">
        <v>8317</v>
      </c>
      <c r="T2860" t="s">
        <v>8318</v>
      </c>
    </row>
    <row r="2861" spans="1:20" ht="16.5" customHeight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>(((I2861/60)/60)/24)+DATE(1970,1,1)</f>
        <v>42293.362314814818</v>
      </c>
      <c r="K2861">
        <v>1439800904</v>
      </c>
      <c r="L2861" s="14">
        <f>(((K2861/60)/60)/24)+DATE(1970,1,1)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>SUM(E2861/D2861)*100</f>
        <v>1.7500000000000002</v>
      </c>
      <c r="R2861" s="20">
        <f>SUM(E2861/N2861)</f>
        <v>35</v>
      </c>
      <c r="S2861" t="s">
        <v>8317</v>
      </c>
      <c r="T2861" t="s">
        <v>8318</v>
      </c>
    </row>
    <row r="2862" spans="1:20" ht="16.5" customHeight="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>(((I2862/60)/60)/24)+DATE(1970,1,1)</f>
        <v>42540.800648148142</v>
      </c>
      <c r="K2862">
        <v>1461179576</v>
      </c>
      <c r="L2862" s="14">
        <f>(((K2862/60)/60)/24)+DATE(1970,1,1)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>SUM(E2862/D2862)*100</f>
        <v>6.65</v>
      </c>
      <c r="R2862" s="20">
        <f>SUM(E2862/N2862)</f>
        <v>29.555555555555557</v>
      </c>
      <c r="S2862" t="s">
        <v>8317</v>
      </c>
      <c r="T2862" t="s">
        <v>8318</v>
      </c>
    </row>
    <row r="2863" spans="1:20" ht="16.5" customHeight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>(((I2863/60)/60)/24)+DATE(1970,1,1)</f>
        <v>42271.590833333335</v>
      </c>
      <c r="K2863">
        <v>1441894248</v>
      </c>
      <c r="L2863" s="14">
        <f>(((K2863/60)/60)/24)+DATE(1970,1,1)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>SUM(E2863/D2863)*100</f>
        <v>32</v>
      </c>
      <c r="R2863" s="20">
        <f>SUM(E2863/N2863)</f>
        <v>26.666666666666668</v>
      </c>
      <c r="S2863" t="s">
        <v>8317</v>
      </c>
      <c r="T2863" t="s">
        <v>8318</v>
      </c>
    </row>
    <row r="2864" spans="1:20" ht="16.5" customHeight="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>(((I2864/60)/60)/24)+DATE(1970,1,1)</f>
        <v>41814.789687500001</v>
      </c>
      <c r="K2864">
        <v>1401044229</v>
      </c>
      <c r="L2864" s="14">
        <f>(((K2864/60)/60)/24)+DATE(1970,1,1)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>SUM(E2864/D2864)*100</f>
        <v>0.43307086614173229</v>
      </c>
      <c r="R2864" s="20">
        <f>SUM(E2864/N2864)</f>
        <v>18.333333333333332</v>
      </c>
      <c r="S2864" t="s">
        <v>8317</v>
      </c>
      <c r="T2864" t="s">
        <v>8318</v>
      </c>
    </row>
    <row r="2865" spans="1:20" ht="16.5" customHeight="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>(((I2865/60)/60)/24)+DATE(1970,1,1)</f>
        <v>41891.675034722226</v>
      </c>
      <c r="K2865">
        <v>1405095123</v>
      </c>
      <c r="L2865" s="14">
        <f>(((K2865/60)/60)/24)+DATE(1970,1,1)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>SUM(E2865/D2865)*100</f>
        <v>0.04</v>
      </c>
      <c r="R2865" s="20">
        <f>SUM(E2865/N2865)</f>
        <v>20</v>
      </c>
      <c r="S2865" t="s">
        <v>8317</v>
      </c>
      <c r="T2865" t="s">
        <v>8318</v>
      </c>
    </row>
    <row r="2866" spans="1:20" ht="16.5" customHeight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>(((I2866/60)/60)/24)+DATE(1970,1,1)</f>
        <v>42202.554166666669</v>
      </c>
      <c r="K2866">
        <v>1434552207</v>
      </c>
      <c r="L2866" s="14">
        <f>(((K2866/60)/60)/24)+DATE(1970,1,1)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>SUM(E2866/D2866)*100</f>
        <v>1.6</v>
      </c>
      <c r="R2866" s="20">
        <f>SUM(E2866/N2866)</f>
        <v>13.333333333333334</v>
      </c>
      <c r="S2866" t="s">
        <v>8317</v>
      </c>
      <c r="T2866" t="s">
        <v>8318</v>
      </c>
    </row>
    <row r="2867" spans="1:20" ht="16.5" customHeight="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>(((I2867/60)/60)/24)+DATE(1970,1,1)</f>
        <v>42010.114108796297</v>
      </c>
      <c r="K2867">
        <v>1415328259</v>
      </c>
      <c r="L2867" s="14">
        <f>(((K2867/60)/60)/24)+DATE(1970,1,1)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>SUM(E2867/D2867)*100</f>
        <v>0</v>
      </c>
      <c r="R2867" s="20" t="e">
        <f>SUM(E2867/N2867)</f>
        <v>#DIV/0!</v>
      </c>
      <c r="S2867" t="s">
        <v>8317</v>
      </c>
      <c r="T2867" t="s">
        <v>8318</v>
      </c>
    </row>
    <row r="2868" spans="1:20" ht="16.5" customHeight="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>(((I2868/60)/60)/24)+DATE(1970,1,1)</f>
        <v>42657.916666666672</v>
      </c>
      <c r="K2868">
        <v>1473893721</v>
      </c>
      <c r="L2868" s="14">
        <f>(((K2868/60)/60)/24)+DATE(1970,1,1)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>SUM(E2868/D2868)*100</f>
        <v>0.89999999999999991</v>
      </c>
      <c r="R2868" s="20">
        <f>SUM(E2868/N2868)</f>
        <v>22.5</v>
      </c>
      <c r="S2868" t="s">
        <v>8317</v>
      </c>
      <c r="T2868" t="s">
        <v>8318</v>
      </c>
    </row>
    <row r="2869" spans="1:20" ht="16.5" customHeight="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>(((I2869/60)/60)/24)+DATE(1970,1,1)</f>
        <v>42555.166666666672</v>
      </c>
      <c r="K2869">
        <v>1465533672</v>
      </c>
      <c r="L2869" s="14">
        <f>(((K2869/60)/60)/24)+DATE(1970,1,1)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>SUM(E2869/D2869)*100</f>
        <v>20.16</v>
      </c>
      <c r="R2869" s="20">
        <f>SUM(E2869/N2869)</f>
        <v>50.4</v>
      </c>
      <c r="S2869" t="s">
        <v>8317</v>
      </c>
      <c r="T2869" t="s">
        <v>8318</v>
      </c>
    </row>
    <row r="2870" spans="1:20" ht="16.5" customHeight="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>(((I2870/60)/60)/24)+DATE(1970,1,1)</f>
        <v>42648.827013888891</v>
      </c>
      <c r="K2870">
        <v>1473105054</v>
      </c>
      <c r="L2870" s="14">
        <f>(((K2870/60)/60)/24)+DATE(1970,1,1)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>SUM(E2870/D2870)*100</f>
        <v>42.011733333333332</v>
      </c>
      <c r="R2870" s="20">
        <f>SUM(E2870/N2870)</f>
        <v>105.02933333333334</v>
      </c>
      <c r="S2870" t="s">
        <v>8317</v>
      </c>
      <c r="T2870" t="s">
        <v>8318</v>
      </c>
    </row>
    <row r="2871" spans="1:20" ht="16.5" customHeight="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>(((I2871/60)/60)/24)+DATE(1970,1,1)</f>
        <v>42570.593530092592</v>
      </c>
      <c r="K2871">
        <v>1466345681</v>
      </c>
      <c r="L2871" s="14">
        <f>(((K2871/60)/60)/24)+DATE(1970,1,1)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>SUM(E2871/D2871)*100</f>
        <v>0.88500000000000001</v>
      </c>
      <c r="R2871" s="20">
        <f>SUM(E2871/N2871)</f>
        <v>35.4</v>
      </c>
      <c r="S2871" t="s">
        <v>8317</v>
      </c>
      <c r="T2871" t="s">
        <v>8318</v>
      </c>
    </row>
    <row r="2872" spans="1:20" ht="16.5" customHeight="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>(((I2872/60)/60)/24)+DATE(1970,1,1)</f>
        <v>41776.189409722225</v>
      </c>
      <c r="K2872">
        <v>1397709165</v>
      </c>
      <c r="L2872" s="14">
        <f>(((K2872/60)/60)/24)+DATE(1970,1,1)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>SUM(E2872/D2872)*100</f>
        <v>15</v>
      </c>
      <c r="R2872" s="20">
        <f>SUM(E2872/N2872)</f>
        <v>83.333333333333329</v>
      </c>
      <c r="S2872" t="s">
        <v>8317</v>
      </c>
      <c r="T2872" t="s">
        <v>8318</v>
      </c>
    </row>
    <row r="2873" spans="1:20" ht="16.5" customHeight="1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>(((I2873/60)/60)/24)+DATE(1970,1,1)</f>
        <v>41994.738576388889</v>
      </c>
      <c r="K2873">
        <v>1417455813</v>
      </c>
      <c r="L2873" s="14">
        <f>(((K2873/60)/60)/24)+DATE(1970,1,1)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>SUM(E2873/D2873)*100</f>
        <v>4.67</v>
      </c>
      <c r="R2873" s="20">
        <f>SUM(E2873/N2873)</f>
        <v>35.92307692307692</v>
      </c>
      <c r="S2873" t="s">
        <v>8317</v>
      </c>
      <c r="T2873" t="s">
        <v>8318</v>
      </c>
    </row>
    <row r="2874" spans="1:20" ht="16.5" customHeight="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>(((I2874/60)/60)/24)+DATE(1970,1,1)</f>
        <v>42175.11618055556</v>
      </c>
      <c r="K2874">
        <v>1429584438</v>
      </c>
      <c r="L2874" s="14">
        <f>(((K2874/60)/60)/24)+DATE(1970,1,1)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>SUM(E2874/D2874)*100</f>
        <v>0</v>
      </c>
      <c r="R2874" s="20" t="e">
        <f>SUM(E2874/N2874)</f>
        <v>#DIV/0!</v>
      </c>
      <c r="S2874" t="s">
        <v>8317</v>
      </c>
      <c r="T2874" t="s">
        <v>8318</v>
      </c>
    </row>
    <row r="2875" spans="1:20" ht="16.5" customHeight="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>(((I2875/60)/60)/24)+DATE(1970,1,1)</f>
        <v>42032.817488425921</v>
      </c>
      <c r="K2875">
        <v>1419881831</v>
      </c>
      <c r="L2875" s="14">
        <f>(((K2875/60)/60)/24)+DATE(1970,1,1)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>SUM(E2875/D2875)*100</f>
        <v>38.119999999999997</v>
      </c>
      <c r="R2875" s="20">
        <f>SUM(E2875/N2875)</f>
        <v>119.125</v>
      </c>
      <c r="S2875" t="s">
        <v>8317</v>
      </c>
      <c r="T2875" t="s">
        <v>8318</v>
      </c>
    </row>
    <row r="2876" spans="1:20" ht="16.5" customHeight="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>(((I2876/60)/60)/24)+DATE(1970,1,1)</f>
        <v>42752.84474537037</v>
      </c>
      <c r="K2876">
        <v>1482092186</v>
      </c>
      <c r="L2876" s="14">
        <f>(((K2876/60)/60)/24)+DATE(1970,1,1)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>SUM(E2876/D2876)*100</f>
        <v>5.42</v>
      </c>
      <c r="R2876" s="20">
        <f>SUM(E2876/N2876)</f>
        <v>90.333333333333329</v>
      </c>
      <c r="S2876" t="s">
        <v>8317</v>
      </c>
      <c r="T2876" t="s">
        <v>8318</v>
      </c>
    </row>
    <row r="2877" spans="1:20" ht="16.5" customHeight="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>(((I2877/60)/60)/24)+DATE(1970,1,1)</f>
        <v>42495.128391203703</v>
      </c>
      <c r="K2877">
        <v>1459825493</v>
      </c>
      <c r="L2877" s="14">
        <f>(((K2877/60)/60)/24)+DATE(1970,1,1)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>SUM(E2877/D2877)*100</f>
        <v>3.4999999999999996E-2</v>
      </c>
      <c r="R2877" s="20">
        <f>SUM(E2877/N2877)</f>
        <v>2.3333333333333335</v>
      </c>
      <c r="S2877" t="s">
        <v>8317</v>
      </c>
      <c r="T2877" t="s">
        <v>8318</v>
      </c>
    </row>
    <row r="2878" spans="1:20" ht="16.5" customHeight="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>(((I2878/60)/60)/24)+DATE(1970,1,1)</f>
        <v>42201.743969907402</v>
      </c>
      <c r="K2878">
        <v>1434477079</v>
      </c>
      <c r="L2878" s="14">
        <f>(((K2878/60)/60)/24)+DATE(1970,1,1)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>SUM(E2878/D2878)*100</f>
        <v>0</v>
      </c>
      <c r="R2878" s="20" t="e">
        <f>SUM(E2878/N2878)</f>
        <v>#DIV/0!</v>
      </c>
      <c r="S2878" t="s">
        <v>8317</v>
      </c>
      <c r="T2878" t="s">
        <v>8318</v>
      </c>
    </row>
    <row r="2879" spans="1:20" ht="16.5" customHeight="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>(((I2879/60)/60)/24)+DATE(1970,1,1)</f>
        <v>42704.708333333328</v>
      </c>
      <c r="K2879">
        <v>1477781724</v>
      </c>
      <c r="L2879" s="14">
        <f>(((K2879/60)/60)/24)+DATE(1970,1,1)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>SUM(E2879/D2879)*100</f>
        <v>10.833333333333334</v>
      </c>
      <c r="R2879" s="20">
        <f>SUM(E2879/N2879)</f>
        <v>108.33333333333333</v>
      </c>
      <c r="S2879" t="s">
        <v>8317</v>
      </c>
      <c r="T2879" t="s">
        <v>8318</v>
      </c>
    </row>
    <row r="2880" spans="1:20" ht="16.5" customHeight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>(((I2880/60)/60)/24)+DATE(1970,1,1)</f>
        <v>42188.615682870368</v>
      </c>
      <c r="K2880">
        <v>1430750795</v>
      </c>
      <c r="L2880" s="14">
        <f>(((K2880/60)/60)/24)+DATE(1970,1,1)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>SUM(E2880/D2880)*100</f>
        <v>2.1</v>
      </c>
      <c r="R2880" s="20">
        <f>SUM(E2880/N2880)</f>
        <v>15.75</v>
      </c>
      <c r="S2880" t="s">
        <v>8317</v>
      </c>
      <c r="T2880" t="s">
        <v>8318</v>
      </c>
    </row>
    <row r="2881" spans="1:20" ht="16.5" customHeight="1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>(((I2881/60)/60)/24)+DATE(1970,1,1)</f>
        <v>42389.725243055553</v>
      </c>
      <c r="K2881">
        <v>1450718661</v>
      </c>
      <c r="L2881" s="14">
        <f>(((K2881/60)/60)/24)+DATE(1970,1,1)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>SUM(E2881/D2881)*100</f>
        <v>0.2589285714285714</v>
      </c>
      <c r="R2881" s="20">
        <f>SUM(E2881/N2881)</f>
        <v>29</v>
      </c>
      <c r="S2881" t="s">
        <v>8317</v>
      </c>
      <c r="T2881" t="s">
        <v>8318</v>
      </c>
    </row>
    <row r="2882" spans="1:20" ht="16.5" customHeight="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>(((I2882/60)/60)/24)+DATE(1970,1,1)</f>
        <v>42236.711805555555</v>
      </c>
      <c r="K2882">
        <v>1436305452</v>
      </c>
      <c r="L2882" s="14">
        <f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>SUM(E2882/D2882)*100</f>
        <v>23.333333333333332</v>
      </c>
      <c r="R2882" s="20">
        <f>SUM(E2882/N2882)</f>
        <v>96.551724137931032</v>
      </c>
      <c r="S2882" t="s">
        <v>8317</v>
      </c>
      <c r="T2882" t="s">
        <v>8318</v>
      </c>
    </row>
    <row r="2883" spans="1:20" ht="16.5" customHeight="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>(((I2883/60)/60)/24)+DATE(1970,1,1)</f>
        <v>41976.639305555553</v>
      </c>
      <c r="K2883">
        <v>1412432436</v>
      </c>
      <c r="L2883" s="14">
        <f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>SUM(E2883/D2883)*100</f>
        <v>0</v>
      </c>
      <c r="R2883" s="20" t="e">
        <f>SUM(E2883/N2883)</f>
        <v>#DIV/0!</v>
      </c>
      <c r="S2883" t="s">
        <v>8317</v>
      </c>
      <c r="T2883" t="s">
        <v>8318</v>
      </c>
    </row>
    <row r="2884" spans="1:20" ht="16.5" customHeight="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>(((I2884/60)/60)/24)+DATE(1970,1,1)</f>
        <v>42491.596273148149</v>
      </c>
      <c r="K2884">
        <v>1459520318</v>
      </c>
      <c r="L2884" s="14">
        <f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>SUM(E2884/D2884)*100</f>
        <v>33.6</v>
      </c>
      <c r="R2884" s="20">
        <f>SUM(E2884/N2884)</f>
        <v>63</v>
      </c>
      <c r="S2884" t="s">
        <v>8317</v>
      </c>
      <c r="T2884" t="s">
        <v>8318</v>
      </c>
    </row>
    <row r="2885" spans="1:20" ht="16.5" customHeight="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>(((I2885/60)/60)/24)+DATE(1970,1,1)</f>
        <v>42406.207638888889</v>
      </c>
      <c r="K2885">
        <v>1451684437</v>
      </c>
      <c r="L2885" s="14">
        <f>(((K2885/60)/60)/24)+DATE(1970,1,1)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>SUM(E2885/D2885)*100</f>
        <v>19.079999999999998</v>
      </c>
      <c r="R2885" s="20">
        <f>SUM(E2885/N2885)</f>
        <v>381.6</v>
      </c>
      <c r="S2885" t="s">
        <v>8317</v>
      </c>
      <c r="T2885" t="s">
        <v>8318</v>
      </c>
    </row>
    <row r="2886" spans="1:20" ht="16.5" customHeight="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>(((I2886/60)/60)/24)+DATE(1970,1,1)</f>
        <v>41978.727256944447</v>
      </c>
      <c r="K2886">
        <v>1415208435</v>
      </c>
      <c r="L2886" s="14">
        <f>(((K2886/60)/60)/24)+DATE(1970,1,1)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>SUM(E2886/D2886)*100</f>
        <v>0.41111111111111115</v>
      </c>
      <c r="R2886" s="20">
        <f>SUM(E2886/N2886)</f>
        <v>46.25</v>
      </c>
      <c r="S2886" t="s">
        <v>8317</v>
      </c>
      <c r="T2886" t="s">
        <v>8318</v>
      </c>
    </row>
    <row r="2887" spans="1:20" ht="16.5" customHeight="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>(((I2887/60)/60)/24)+DATE(1970,1,1)</f>
        <v>42077.034733796296</v>
      </c>
      <c r="K2887">
        <v>1423705801</v>
      </c>
      <c r="L2887" s="14">
        <f>(((K2887/60)/60)/24)+DATE(1970,1,1)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>SUM(E2887/D2887)*100</f>
        <v>32.5</v>
      </c>
      <c r="R2887" s="20">
        <f>SUM(E2887/N2887)</f>
        <v>26</v>
      </c>
      <c r="S2887" t="s">
        <v>8317</v>
      </c>
      <c r="T2887" t="s">
        <v>8318</v>
      </c>
    </row>
    <row r="2888" spans="1:20" ht="16.5" customHeight="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>(((I2888/60)/60)/24)+DATE(1970,1,1)</f>
        <v>42266.165972222225</v>
      </c>
      <c r="K2888">
        <v>1442243484</v>
      </c>
      <c r="L2888" s="14">
        <f>(((K2888/60)/60)/24)+DATE(1970,1,1)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>SUM(E2888/D2888)*100</f>
        <v>5</v>
      </c>
      <c r="R2888" s="20">
        <f>SUM(E2888/N2888)</f>
        <v>10</v>
      </c>
      <c r="S2888" t="s">
        <v>8317</v>
      </c>
      <c r="T2888" t="s">
        <v>8318</v>
      </c>
    </row>
    <row r="2889" spans="1:20" ht="16.5" customHeight="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>(((I2889/60)/60)/24)+DATE(1970,1,1)</f>
        <v>42015.427361111113</v>
      </c>
      <c r="K2889">
        <v>1418379324</v>
      </c>
      <c r="L2889" s="14">
        <f>(((K2889/60)/60)/24)+DATE(1970,1,1)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>SUM(E2889/D2889)*100</f>
        <v>0.16666666666666669</v>
      </c>
      <c r="R2889" s="20">
        <f>SUM(E2889/N2889)</f>
        <v>5</v>
      </c>
      <c r="S2889" t="s">
        <v>8317</v>
      </c>
      <c r="T2889" t="s">
        <v>8318</v>
      </c>
    </row>
    <row r="2890" spans="1:20" ht="16.5" customHeight="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>(((I2890/60)/60)/24)+DATE(1970,1,1)</f>
        <v>41930.207638888889</v>
      </c>
      <c r="K2890">
        <v>1412945440</v>
      </c>
      <c r="L2890" s="14">
        <f>(((K2890/60)/60)/24)+DATE(1970,1,1)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>SUM(E2890/D2890)*100</f>
        <v>0</v>
      </c>
      <c r="R2890" s="20" t="e">
        <f>SUM(E2890/N2890)</f>
        <v>#DIV/0!</v>
      </c>
      <c r="S2890" t="s">
        <v>8317</v>
      </c>
      <c r="T2890" t="s">
        <v>8318</v>
      </c>
    </row>
    <row r="2891" spans="1:20" ht="16.5" customHeight="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>(((I2891/60)/60)/24)+DATE(1970,1,1)</f>
        <v>41880.863252314812</v>
      </c>
      <c r="K2891">
        <v>1406752985</v>
      </c>
      <c r="L2891" s="14">
        <f>(((K2891/60)/60)/24)+DATE(1970,1,1)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>SUM(E2891/D2891)*100</f>
        <v>38.066666666666663</v>
      </c>
      <c r="R2891" s="20">
        <f>SUM(E2891/N2891)</f>
        <v>81.571428571428569</v>
      </c>
      <c r="S2891" t="s">
        <v>8317</v>
      </c>
      <c r="T2891" t="s">
        <v>8318</v>
      </c>
    </row>
    <row r="2892" spans="1:20" ht="16.5" customHeight="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>(((I2892/60)/60)/24)+DATE(1970,1,1)</f>
        <v>41860.125</v>
      </c>
      <c r="K2892">
        <v>1405100992</v>
      </c>
      <c r="L2892" s="14">
        <f>(((K2892/60)/60)/24)+DATE(1970,1,1)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>SUM(E2892/D2892)*100</f>
        <v>1.05</v>
      </c>
      <c r="R2892" s="20">
        <f>SUM(E2892/N2892)</f>
        <v>7</v>
      </c>
      <c r="S2892" t="s">
        <v>8317</v>
      </c>
      <c r="T2892" t="s">
        <v>8318</v>
      </c>
    </row>
    <row r="2893" spans="1:20" ht="16.5" customHeight="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>(((I2893/60)/60)/24)+DATE(1970,1,1)</f>
        <v>42475.84175925926</v>
      </c>
      <c r="K2893">
        <v>1455570728</v>
      </c>
      <c r="L2893" s="14">
        <f>(((K2893/60)/60)/24)+DATE(1970,1,1)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>SUM(E2893/D2893)*100</f>
        <v>2.73</v>
      </c>
      <c r="R2893" s="20">
        <f>SUM(E2893/N2893)</f>
        <v>27.3</v>
      </c>
      <c r="S2893" t="s">
        <v>8317</v>
      </c>
      <c r="T2893" t="s">
        <v>8318</v>
      </c>
    </row>
    <row r="2894" spans="1:20" ht="16.5" customHeight="1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>(((I2894/60)/60)/24)+DATE(1970,1,1)</f>
        <v>41876.875</v>
      </c>
      <c r="K2894">
        <v>1408381704</v>
      </c>
      <c r="L2894" s="14">
        <f>(((K2894/60)/60)/24)+DATE(1970,1,1)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>SUM(E2894/D2894)*100</f>
        <v>9.0909090909090917</v>
      </c>
      <c r="R2894" s="20">
        <f>SUM(E2894/N2894)</f>
        <v>29.411764705882351</v>
      </c>
      <c r="S2894" t="s">
        <v>8317</v>
      </c>
      <c r="T2894" t="s">
        <v>8318</v>
      </c>
    </row>
    <row r="2895" spans="1:20" ht="16.5" customHeight="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>(((I2895/60)/60)/24)+DATE(1970,1,1)</f>
        <v>42013.083333333328</v>
      </c>
      <c r="K2895">
        <v>1415644395</v>
      </c>
      <c r="L2895" s="14">
        <f>(((K2895/60)/60)/24)+DATE(1970,1,1)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>SUM(E2895/D2895)*100</f>
        <v>0.5</v>
      </c>
      <c r="R2895" s="20">
        <f>SUM(E2895/N2895)</f>
        <v>12.5</v>
      </c>
      <c r="S2895" t="s">
        <v>8317</v>
      </c>
      <c r="T2895" t="s">
        <v>8318</v>
      </c>
    </row>
    <row r="2896" spans="1:20" ht="16.5" customHeight="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>(((I2896/60)/60)/24)+DATE(1970,1,1)</f>
        <v>42097.944618055553</v>
      </c>
      <c r="K2896">
        <v>1422920415</v>
      </c>
      <c r="L2896" s="14">
        <f>(((K2896/60)/60)/24)+DATE(1970,1,1)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>SUM(E2896/D2896)*100</f>
        <v>0</v>
      </c>
      <c r="R2896" s="20" t="e">
        <f>SUM(E2896/N2896)</f>
        <v>#DIV/0!</v>
      </c>
      <c r="S2896" t="s">
        <v>8317</v>
      </c>
      <c r="T2896" t="s">
        <v>8318</v>
      </c>
    </row>
    <row r="2897" spans="1:20" ht="16.5" customHeight="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>(((I2897/60)/60)/24)+DATE(1970,1,1)</f>
        <v>41812.875</v>
      </c>
      <c r="K2897">
        <v>1403356792</v>
      </c>
      <c r="L2897" s="14">
        <f>(((K2897/60)/60)/24)+DATE(1970,1,1)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>SUM(E2897/D2897)*100</f>
        <v>4.5999999999999996</v>
      </c>
      <c r="R2897" s="20">
        <f>SUM(E2897/N2897)</f>
        <v>5.75</v>
      </c>
      <c r="S2897" t="s">
        <v>8317</v>
      </c>
      <c r="T2897" t="s">
        <v>8318</v>
      </c>
    </row>
    <row r="2898" spans="1:20" ht="16.5" customHeight="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>(((I2898/60)/60)/24)+DATE(1970,1,1)</f>
        <v>42716.25</v>
      </c>
      <c r="K2898">
        <v>1480283321</v>
      </c>
      <c r="L2898" s="14">
        <f>(((K2898/60)/60)/24)+DATE(1970,1,1)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>SUM(E2898/D2898)*100</f>
        <v>20.833333333333336</v>
      </c>
      <c r="R2898" s="20">
        <f>SUM(E2898/N2898)</f>
        <v>52.083333333333336</v>
      </c>
      <c r="S2898" t="s">
        <v>8317</v>
      </c>
      <c r="T2898" t="s">
        <v>8318</v>
      </c>
    </row>
    <row r="2899" spans="1:20" ht="16.5" customHeight="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>(((I2899/60)/60)/24)+DATE(1970,1,1)</f>
        <v>42288.645196759258</v>
      </c>
      <c r="K2899">
        <v>1441985458</v>
      </c>
      <c r="L2899" s="14">
        <f>(((K2899/60)/60)/24)+DATE(1970,1,1)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>SUM(E2899/D2899)*100</f>
        <v>4.583333333333333</v>
      </c>
      <c r="R2899" s="20">
        <f>SUM(E2899/N2899)</f>
        <v>183.33333333333334</v>
      </c>
      <c r="S2899" t="s">
        <v>8317</v>
      </c>
      <c r="T2899" t="s">
        <v>8318</v>
      </c>
    </row>
    <row r="2900" spans="1:20" ht="16.5" customHeight="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>(((I2900/60)/60)/24)+DATE(1970,1,1)</f>
        <v>42308.664965277778</v>
      </c>
      <c r="K2900">
        <v>1443715053</v>
      </c>
      <c r="L2900" s="14">
        <f>(((K2900/60)/60)/24)+DATE(1970,1,1)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>SUM(E2900/D2900)*100</f>
        <v>4.2133333333333338</v>
      </c>
      <c r="R2900" s="20">
        <f>SUM(E2900/N2900)</f>
        <v>26.333333333333332</v>
      </c>
      <c r="S2900" t="s">
        <v>8317</v>
      </c>
      <c r="T2900" t="s">
        <v>8318</v>
      </c>
    </row>
    <row r="2901" spans="1:20" ht="16.5" customHeight="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>(((I2901/60)/60)/24)+DATE(1970,1,1)</f>
        <v>42575.078217592592</v>
      </c>
      <c r="K2901">
        <v>1464141158</v>
      </c>
      <c r="L2901" s="14">
        <f>(((K2901/60)/60)/24)+DATE(1970,1,1)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>SUM(E2901/D2901)*100</f>
        <v>0</v>
      </c>
      <c r="R2901" s="20" t="e">
        <f>SUM(E2901/N2901)</f>
        <v>#DIV/0!</v>
      </c>
      <c r="S2901" t="s">
        <v>8317</v>
      </c>
      <c r="T2901" t="s">
        <v>8318</v>
      </c>
    </row>
    <row r="2902" spans="1:20" ht="16.5" customHeight="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>(((I2902/60)/60)/24)+DATE(1970,1,1)</f>
        <v>41860.234166666669</v>
      </c>
      <c r="K2902">
        <v>1404970632</v>
      </c>
      <c r="L2902" s="14">
        <f>(((K2902/60)/60)/24)+DATE(1970,1,1)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>SUM(E2902/D2902)*100</f>
        <v>61.909090909090914</v>
      </c>
      <c r="R2902" s="20">
        <f>SUM(E2902/N2902)</f>
        <v>486.42857142857144</v>
      </c>
      <c r="S2902" t="s">
        <v>8317</v>
      </c>
      <c r="T2902" t="s">
        <v>8318</v>
      </c>
    </row>
    <row r="2903" spans="1:20" ht="16.5" customHeight="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>(((I2903/60)/60)/24)+DATE(1970,1,1)</f>
        <v>42042.904386574075</v>
      </c>
      <c r="K2903">
        <v>1418161339</v>
      </c>
      <c r="L2903" s="14">
        <f>(((K2903/60)/60)/24)+DATE(1970,1,1)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>SUM(E2903/D2903)*100</f>
        <v>0.8</v>
      </c>
      <c r="R2903" s="20">
        <f>SUM(E2903/N2903)</f>
        <v>3</v>
      </c>
      <c r="S2903" t="s">
        <v>8317</v>
      </c>
      <c r="T2903" t="s">
        <v>8318</v>
      </c>
    </row>
    <row r="2904" spans="1:20" ht="16.5" customHeight="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>(((I2904/60)/60)/24)+DATE(1970,1,1)</f>
        <v>42240.439768518518</v>
      </c>
      <c r="K2904">
        <v>1437820396</v>
      </c>
      <c r="L2904" s="14">
        <f>(((K2904/60)/60)/24)+DATE(1970,1,1)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>SUM(E2904/D2904)*100</f>
        <v>1.6666666666666666E-2</v>
      </c>
      <c r="R2904" s="20">
        <f>SUM(E2904/N2904)</f>
        <v>25</v>
      </c>
      <c r="S2904" t="s">
        <v>8317</v>
      </c>
      <c r="T2904" t="s">
        <v>8318</v>
      </c>
    </row>
    <row r="2905" spans="1:20" ht="16.5" customHeight="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>(((I2905/60)/60)/24)+DATE(1970,1,1)</f>
        <v>42256.166874999995</v>
      </c>
      <c r="K2905">
        <v>1436587218</v>
      </c>
      <c r="L2905" s="14">
        <f>(((K2905/60)/60)/24)+DATE(1970,1,1)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>SUM(E2905/D2905)*100</f>
        <v>0.77999999999999992</v>
      </c>
      <c r="R2905" s="20">
        <f>SUM(E2905/N2905)</f>
        <v>9.75</v>
      </c>
      <c r="S2905" t="s">
        <v>8317</v>
      </c>
      <c r="T2905" t="s">
        <v>8318</v>
      </c>
    </row>
    <row r="2906" spans="1:20" ht="16.5" customHeight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>(((I2906/60)/60)/24)+DATE(1970,1,1)</f>
        <v>41952.5</v>
      </c>
      <c r="K2906">
        <v>1414538031</v>
      </c>
      <c r="L2906" s="14">
        <f>(((K2906/60)/60)/24)+DATE(1970,1,1)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>SUM(E2906/D2906)*100</f>
        <v>5</v>
      </c>
      <c r="R2906" s="20">
        <f>SUM(E2906/N2906)</f>
        <v>18.75</v>
      </c>
      <c r="S2906" t="s">
        <v>8317</v>
      </c>
      <c r="T2906" t="s">
        <v>8318</v>
      </c>
    </row>
    <row r="2907" spans="1:20" ht="16.5" customHeight="1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>(((I2907/60)/60)/24)+DATE(1970,1,1)</f>
        <v>42620.056863425925</v>
      </c>
      <c r="K2907">
        <v>1472001713</v>
      </c>
      <c r="L2907" s="14">
        <f>(((K2907/60)/60)/24)+DATE(1970,1,1)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>SUM(E2907/D2907)*100</f>
        <v>17.771428571428572</v>
      </c>
      <c r="R2907" s="20">
        <f>SUM(E2907/N2907)</f>
        <v>36.588235294117645</v>
      </c>
      <c r="S2907" t="s">
        <v>8317</v>
      </c>
      <c r="T2907" t="s">
        <v>8318</v>
      </c>
    </row>
    <row r="2908" spans="1:20" ht="16.5" customHeight="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>(((I2908/60)/60)/24)+DATE(1970,1,1)</f>
        <v>42217.041666666672</v>
      </c>
      <c r="K2908">
        <v>1436888066</v>
      </c>
      <c r="L2908" s="14">
        <f>(((K2908/60)/60)/24)+DATE(1970,1,1)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>SUM(E2908/D2908)*100</f>
        <v>9.4166666666666661</v>
      </c>
      <c r="R2908" s="20">
        <f>SUM(E2908/N2908)</f>
        <v>80.714285714285708</v>
      </c>
      <c r="S2908" t="s">
        <v>8317</v>
      </c>
      <c r="T2908" t="s">
        <v>8318</v>
      </c>
    </row>
    <row r="2909" spans="1:20" ht="16.5" customHeight="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>(((I2909/60)/60)/24)+DATE(1970,1,1)</f>
        <v>42504.877743055549</v>
      </c>
      <c r="K2909">
        <v>1458075837</v>
      </c>
      <c r="L2909" s="14">
        <f>(((K2909/60)/60)/24)+DATE(1970,1,1)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>SUM(E2909/D2909)*100</f>
        <v>0.08</v>
      </c>
      <c r="R2909" s="20">
        <f>SUM(E2909/N2909)</f>
        <v>1</v>
      </c>
      <c r="S2909" t="s">
        <v>8317</v>
      </c>
      <c r="T2909" t="s">
        <v>8318</v>
      </c>
    </row>
    <row r="2910" spans="1:20" ht="16.5" customHeight="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>(((I2910/60)/60)/24)+DATE(1970,1,1)</f>
        <v>42529.731701388882</v>
      </c>
      <c r="K2910">
        <v>1462815219</v>
      </c>
      <c r="L2910" s="14">
        <f>(((K2910/60)/60)/24)+DATE(1970,1,1)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>SUM(E2910/D2910)*100</f>
        <v>2.75</v>
      </c>
      <c r="R2910" s="20">
        <f>SUM(E2910/N2910)</f>
        <v>52.8</v>
      </c>
      <c r="S2910" t="s">
        <v>8317</v>
      </c>
      <c r="T2910" t="s">
        <v>8318</v>
      </c>
    </row>
    <row r="2911" spans="1:20" ht="16.5" customHeight="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>(((I2911/60)/60)/24)+DATE(1970,1,1)</f>
        <v>41968.823611111111</v>
      </c>
      <c r="K2911">
        <v>1413527001</v>
      </c>
      <c r="L2911" s="14">
        <f>(((K2911/60)/60)/24)+DATE(1970,1,1)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>SUM(E2911/D2911)*100</f>
        <v>1.1111111111111112E-2</v>
      </c>
      <c r="R2911" s="20">
        <f>SUM(E2911/N2911)</f>
        <v>20</v>
      </c>
      <c r="S2911" t="s">
        <v>8317</v>
      </c>
      <c r="T2911" t="s">
        <v>8318</v>
      </c>
    </row>
    <row r="2912" spans="1:20" ht="16.5" customHeight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>(((I2912/60)/60)/24)+DATE(1970,1,1)</f>
        <v>42167.841284722221</v>
      </c>
      <c r="K2912">
        <v>1428955887</v>
      </c>
      <c r="L2912" s="14">
        <f>(((K2912/60)/60)/24)+DATE(1970,1,1)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>SUM(E2912/D2912)*100</f>
        <v>3.3333333333333335E-3</v>
      </c>
      <c r="R2912" s="20">
        <f>SUM(E2912/N2912)</f>
        <v>1</v>
      </c>
      <c r="S2912" t="s">
        <v>8317</v>
      </c>
      <c r="T2912" t="s">
        <v>8318</v>
      </c>
    </row>
    <row r="2913" spans="1:20" ht="16.5" customHeight="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>(((I2913/60)/60)/24)+DATE(1970,1,1)</f>
        <v>42182.768819444449</v>
      </c>
      <c r="K2913">
        <v>1431973626</v>
      </c>
      <c r="L2913" s="14">
        <f>(((K2913/60)/60)/24)+DATE(1970,1,1)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>SUM(E2913/D2913)*100</f>
        <v>36.5</v>
      </c>
      <c r="R2913" s="20">
        <f>SUM(E2913/N2913)</f>
        <v>46.928571428571431</v>
      </c>
      <c r="S2913" t="s">
        <v>8317</v>
      </c>
      <c r="T2913" t="s">
        <v>8318</v>
      </c>
    </row>
    <row r="2914" spans="1:20" ht="16.5" customHeight="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>(((I2914/60)/60)/24)+DATE(1970,1,1)</f>
        <v>42384.131643518514</v>
      </c>
      <c r="K2914">
        <v>1450235374</v>
      </c>
      <c r="L2914" s="14">
        <f>(((K2914/60)/60)/24)+DATE(1970,1,1)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>SUM(E2914/D2914)*100</f>
        <v>14.058171745152354</v>
      </c>
      <c r="R2914" s="20">
        <f>SUM(E2914/N2914)</f>
        <v>78.07692307692308</v>
      </c>
      <c r="S2914" t="s">
        <v>8317</v>
      </c>
      <c r="T2914" t="s">
        <v>8318</v>
      </c>
    </row>
    <row r="2915" spans="1:20" ht="16.5" customHeight="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>(((I2915/60)/60)/24)+DATE(1970,1,1)</f>
        <v>41888.922905092593</v>
      </c>
      <c r="K2915">
        <v>1404857339</v>
      </c>
      <c r="L2915" s="14">
        <f>(((K2915/60)/60)/24)+DATE(1970,1,1)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>SUM(E2915/D2915)*100</f>
        <v>0.02</v>
      </c>
      <c r="R2915" s="20">
        <f>SUM(E2915/N2915)</f>
        <v>1</v>
      </c>
      <c r="S2915" t="s">
        <v>8317</v>
      </c>
      <c r="T2915" t="s">
        <v>8318</v>
      </c>
    </row>
    <row r="2916" spans="1:20" ht="16.5" customHeight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>(((I2916/60)/60)/24)+DATE(1970,1,1)</f>
        <v>42077.865671296298</v>
      </c>
      <c r="K2916">
        <v>1421185594</v>
      </c>
      <c r="L2916" s="14">
        <f>(((K2916/60)/60)/24)+DATE(1970,1,1)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>SUM(E2916/D2916)*100</f>
        <v>4.0000000000000001E-3</v>
      </c>
      <c r="R2916" s="20">
        <f>SUM(E2916/N2916)</f>
        <v>1</v>
      </c>
      <c r="S2916" t="s">
        <v>8317</v>
      </c>
      <c r="T2916" t="s">
        <v>8318</v>
      </c>
    </row>
    <row r="2917" spans="1:20" ht="16.5" customHeight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>(((I2917/60)/60)/24)+DATE(1970,1,1)</f>
        <v>42445.356365740736</v>
      </c>
      <c r="K2917">
        <v>1455528790</v>
      </c>
      <c r="L2917" s="14">
        <f>(((K2917/60)/60)/24)+DATE(1970,1,1)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>SUM(E2917/D2917)*100</f>
        <v>61.1</v>
      </c>
      <c r="R2917" s="20">
        <f>SUM(E2917/N2917)</f>
        <v>203.66666666666666</v>
      </c>
      <c r="S2917" t="s">
        <v>8317</v>
      </c>
      <c r="T2917" t="s">
        <v>8318</v>
      </c>
    </row>
    <row r="2918" spans="1:20" ht="16.5" customHeight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>(((I2918/60)/60)/24)+DATE(1970,1,1)</f>
        <v>41778.476724537039</v>
      </c>
      <c r="K2918">
        <v>1398511589</v>
      </c>
      <c r="L2918" s="14">
        <f>(((K2918/60)/60)/24)+DATE(1970,1,1)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>SUM(E2918/D2918)*100</f>
        <v>7.8378378378378386</v>
      </c>
      <c r="R2918" s="20">
        <f>SUM(E2918/N2918)</f>
        <v>20.714285714285715</v>
      </c>
      <c r="S2918" t="s">
        <v>8317</v>
      </c>
      <c r="T2918" t="s">
        <v>8318</v>
      </c>
    </row>
    <row r="2919" spans="1:20" ht="16.5" customHeight="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>(((I2919/60)/60)/24)+DATE(1970,1,1)</f>
        <v>42263.234340277777</v>
      </c>
      <c r="K2919">
        <v>1440826647</v>
      </c>
      <c r="L2919" s="14">
        <f>(((K2919/60)/60)/24)+DATE(1970,1,1)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>SUM(E2919/D2919)*100</f>
        <v>21.85</v>
      </c>
      <c r="R2919" s="20">
        <f>SUM(E2919/N2919)</f>
        <v>48.555555555555557</v>
      </c>
      <c r="S2919" t="s">
        <v>8317</v>
      </c>
      <c r="T2919" t="s">
        <v>8318</v>
      </c>
    </row>
    <row r="2920" spans="1:20" ht="16.5" customHeight="1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>(((I2920/60)/60)/24)+DATE(1970,1,1)</f>
        <v>42306.629710648151</v>
      </c>
      <c r="K2920">
        <v>1443712007</v>
      </c>
      <c r="L2920" s="14">
        <f>(((K2920/60)/60)/24)+DATE(1970,1,1)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>SUM(E2920/D2920)*100</f>
        <v>27.24</v>
      </c>
      <c r="R2920" s="20">
        <f>SUM(E2920/N2920)</f>
        <v>68.099999999999994</v>
      </c>
      <c r="S2920" t="s">
        <v>8317</v>
      </c>
      <c r="T2920" t="s">
        <v>8318</v>
      </c>
    </row>
    <row r="2921" spans="1:20" ht="16.5" customHeight="1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>(((I2921/60)/60)/24)+DATE(1970,1,1)</f>
        <v>41856.61954861111</v>
      </c>
      <c r="K2921">
        <v>1404658329</v>
      </c>
      <c r="L2921" s="14">
        <f>(((K2921/60)/60)/24)+DATE(1970,1,1)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>SUM(E2921/D2921)*100</f>
        <v>8.5</v>
      </c>
      <c r="R2921" s="20">
        <f>SUM(E2921/N2921)</f>
        <v>8.5</v>
      </c>
      <c r="S2921" t="s">
        <v>8317</v>
      </c>
      <c r="T2921" t="s">
        <v>8318</v>
      </c>
    </row>
    <row r="2922" spans="1:20" ht="16.5" customHeight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>(((I2922/60)/60)/24)+DATE(1970,1,1)</f>
        <v>42088.750810185185</v>
      </c>
      <c r="K2922">
        <v>1424718070</v>
      </c>
      <c r="L2922" s="14">
        <f>(((K2922/60)/60)/24)+DATE(1970,1,1)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>SUM(E2922/D2922)*100</f>
        <v>26.840000000000003</v>
      </c>
      <c r="R2922" s="20">
        <f>SUM(E2922/N2922)</f>
        <v>51.615384615384613</v>
      </c>
      <c r="S2922" t="s">
        <v>8317</v>
      </c>
      <c r="T2922" t="s">
        <v>8318</v>
      </c>
    </row>
    <row r="2923" spans="1:20" ht="16.5" customHeight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>(((I2923/60)/60)/24)+DATE(1970,1,1)</f>
        <v>41907.886620370373</v>
      </c>
      <c r="K2923">
        <v>1409087804</v>
      </c>
      <c r="L2923" s="14">
        <f>(((K2923/60)/60)/24)+DATE(1970,1,1)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>SUM(E2923/D2923)*100</f>
        <v>129</v>
      </c>
      <c r="R2923" s="20">
        <f>SUM(E2923/N2923)</f>
        <v>43</v>
      </c>
      <c r="S2923" t="s">
        <v>8317</v>
      </c>
      <c r="T2923" t="s">
        <v>8359</v>
      </c>
    </row>
    <row r="2924" spans="1:20" ht="16.5" customHeight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>(((I2924/60)/60)/24)+DATE(1970,1,1)</f>
        <v>42142.874155092592</v>
      </c>
      <c r="K2924">
        <v>1428094727</v>
      </c>
      <c r="L2924" s="14">
        <f>(((K2924/60)/60)/24)+DATE(1970,1,1)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>SUM(E2924/D2924)*100</f>
        <v>100</v>
      </c>
      <c r="R2924" s="20">
        <f>SUM(E2924/N2924)</f>
        <v>83.333333333333329</v>
      </c>
      <c r="S2924" t="s">
        <v>8317</v>
      </c>
      <c r="T2924" t="s">
        <v>8359</v>
      </c>
    </row>
    <row r="2925" spans="1:20" ht="16.5" customHeight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>(((I2925/60)/60)/24)+DATE(1970,1,1)</f>
        <v>42028.125</v>
      </c>
      <c r="K2925">
        <v>1420774779</v>
      </c>
      <c r="L2925" s="14">
        <f>(((K2925/60)/60)/24)+DATE(1970,1,1)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>SUM(E2925/D2925)*100</f>
        <v>100</v>
      </c>
      <c r="R2925" s="20">
        <f>SUM(E2925/N2925)</f>
        <v>30</v>
      </c>
      <c r="S2925" t="s">
        <v>8317</v>
      </c>
      <c r="T2925" t="s">
        <v>8359</v>
      </c>
    </row>
    <row r="2926" spans="1:20" ht="16.5" customHeight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>(((I2926/60)/60)/24)+DATE(1970,1,1)</f>
        <v>42133.165972222225</v>
      </c>
      <c r="K2926">
        <v>1428585710</v>
      </c>
      <c r="L2926" s="14">
        <f>(((K2926/60)/60)/24)+DATE(1970,1,1)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>SUM(E2926/D2926)*100</f>
        <v>103.2</v>
      </c>
      <c r="R2926" s="20">
        <f>SUM(E2926/N2926)</f>
        <v>175.51020408163265</v>
      </c>
      <c r="S2926" t="s">
        <v>8317</v>
      </c>
      <c r="T2926" t="s">
        <v>8359</v>
      </c>
    </row>
    <row r="2927" spans="1:20" ht="16.5" customHeight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>(((I2927/60)/60)/24)+DATE(1970,1,1)</f>
        <v>41893.584120370368</v>
      </c>
      <c r="K2927">
        <v>1407852068</v>
      </c>
      <c r="L2927" s="14">
        <f>(((K2927/60)/60)/24)+DATE(1970,1,1)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>SUM(E2927/D2927)*100</f>
        <v>102.44597777777777</v>
      </c>
      <c r="R2927" s="20">
        <f>SUM(E2927/N2927)</f>
        <v>231.66175879396985</v>
      </c>
      <c r="S2927" t="s">
        <v>8317</v>
      </c>
      <c r="T2927" t="s">
        <v>8359</v>
      </c>
    </row>
    <row r="2928" spans="1:20" ht="16.5" customHeight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>(((I2928/60)/60)/24)+DATE(1970,1,1)</f>
        <v>42058.765960648147</v>
      </c>
      <c r="K2928">
        <v>1423506179</v>
      </c>
      <c r="L2928" s="14">
        <f>(((K2928/60)/60)/24)+DATE(1970,1,1)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>SUM(E2928/D2928)*100</f>
        <v>125</v>
      </c>
      <c r="R2928" s="20">
        <f>SUM(E2928/N2928)</f>
        <v>75</v>
      </c>
      <c r="S2928" t="s">
        <v>8317</v>
      </c>
      <c r="T2928" t="s">
        <v>8359</v>
      </c>
    </row>
    <row r="2929" spans="1:20" ht="16.5" customHeight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>(((I2929/60)/60)/24)+DATE(1970,1,1)</f>
        <v>41835.208333333336</v>
      </c>
      <c r="K2929">
        <v>1402934629</v>
      </c>
      <c r="L2929" s="14">
        <f>(((K2929/60)/60)/24)+DATE(1970,1,1)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>SUM(E2929/D2929)*100</f>
        <v>130.83333333333334</v>
      </c>
      <c r="R2929" s="20">
        <f>SUM(E2929/N2929)</f>
        <v>112.14285714285714</v>
      </c>
      <c r="S2929" t="s">
        <v>8317</v>
      </c>
      <c r="T2929" t="s">
        <v>8359</v>
      </c>
    </row>
    <row r="2930" spans="1:20" ht="16.5" customHeight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>(((I2930/60)/60)/24)+DATE(1970,1,1)</f>
        <v>42433.998217592598</v>
      </c>
      <c r="K2930">
        <v>1454543846</v>
      </c>
      <c r="L2930" s="14">
        <f>(((K2930/60)/60)/24)+DATE(1970,1,1)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>SUM(E2930/D2930)*100</f>
        <v>100</v>
      </c>
      <c r="R2930" s="20">
        <f>SUM(E2930/N2930)</f>
        <v>41.666666666666664</v>
      </c>
      <c r="S2930" t="s">
        <v>8317</v>
      </c>
      <c r="T2930" t="s">
        <v>8359</v>
      </c>
    </row>
    <row r="2931" spans="1:20" ht="16.5" customHeight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>(((I2931/60)/60)/24)+DATE(1970,1,1)</f>
        <v>41784.564328703702</v>
      </c>
      <c r="K2931">
        <v>1398432758</v>
      </c>
      <c r="L2931" s="14">
        <f>(((K2931/60)/60)/24)+DATE(1970,1,1)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>SUM(E2931/D2931)*100</f>
        <v>102.06937499999999</v>
      </c>
      <c r="R2931" s="20">
        <f>SUM(E2931/N2931)</f>
        <v>255.17343750000001</v>
      </c>
      <c r="S2931" t="s">
        <v>8317</v>
      </c>
      <c r="T2931" t="s">
        <v>8359</v>
      </c>
    </row>
    <row r="2932" spans="1:20" ht="16.5" customHeight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>(((I2932/60)/60)/24)+DATE(1970,1,1)</f>
        <v>42131.584074074075</v>
      </c>
      <c r="K2932">
        <v>1428415264</v>
      </c>
      <c r="L2932" s="14">
        <f>(((K2932/60)/60)/24)+DATE(1970,1,1)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>SUM(E2932/D2932)*100</f>
        <v>100.92000000000002</v>
      </c>
      <c r="R2932" s="20">
        <f>SUM(E2932/N2932)</f>
        <v>162.7741935483871</v>
      </c>
      <c r="S2932" t="s">
        <v>8317</v>
      </c>
      <c r="T2932" t="s">
        <v>8359</v>
      </c>
    </row>
    <row r="2933" spans="1:20" ht="16.5" customHeight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>(((I2933/60)/60)/24)+DATE(1970,1,1)</f>
        <v>41897.255555555559</v>
      </c>
      <c r="K2933">
        <v>1408604363</v>
      </c>
      <c r="L2933" s="14">
        <f>(((K2933/60)/60)/24)+DATE(1970,1,1)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>SUM(E2933/D2933)*100</f>
        <v>106</v>
      </c>
      <c r="R2933" s="20">
        <f>SUM(E2933/N2933)</f>
        <v>88.333333333333329</v>
      </c>
      <c r="S2933" t="s">
        <v>8317</v>
      </c>
      <c r="T2933" t="s">
        <v>8359</v>
      </c>
    </row>
    <row r="2934" spans="1:20" ht="16.5" customHeight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>(((I2934/60)/60)/24)+DATE(1970,1,1)</f>
        <v>42056.458333333328</v>
      </c>
      <c r="K2934">
        <v>1421812637</v>
      </c>
      <c r="L2934" s="14">
        <f>(((K2934/60)/60)/24)+DATE(1970,1,1)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>SUM(E2934/D2934)*100</f>
        <v>105.0967741935484</v>
      </c>
      <c r="R2934" s="20">
        <f>SUM(E2934/N2934)</f>
        <v>85.736842105263165</v>
      </c>
      <c r="S2934" t="s">
        <v>8317</v>
      </c>
      <c r="T2934" t="s">
        <v>8359</v>
      </c>
    </row>
    <row r="2935" spans="1:20" ht="16.5" customHeight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>(((I2935/60)/60)/24)+DATE(1970,1,1)</f>
        <v>42525.956631944442</v>
      </c>
      <c r="K2935">
        <v>1462489053</v>
      </c>
      <c r="L2935" s="14">
        <f>(((K2935/60)/60)/24)+DATE(1970,1,1)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>SUM(E2935/D2935)*100</f>
        <v>102.76</v>
      </c>
      <c r="R2935" s="20">
        <f>SUM(E2935/N2935)</f>
        <v>47.574074074074076</v>
      </c>
      <c r="S2935" t="s">
        <v>8317</v>
      </c>
      <c r="T2935" t="s">
        <v>8359</v>
      </c>
    </row>
    <row r="2936" spans="1:20" ht="16.5" customHeight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>(((I2936/60)/60)/24)+DATE(1970,1,1)</f>
        <v>41805.636157407411</v>
      </c>
      <c r="K2936">
        <v>1400253364</v>
      </c>
      <c r="L2936" s="14">
        <f>(((K2936/60)/60)/24)+DATE(1970,1,1)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>SUM(E2936/D2936)*100</f>
        <v>108</v>
      </c>
      <c r="R2936" s="20">
        <f>SUM(E2936/N2936)</f>
        <v>72.972972972972968</v>
      </c>
      <c r="S2936" t="s">
        <v>8317</v>
      </c>
      <c r="T2936" t="s">
        <v>8359</v>
      </c>
    </row>
    <row r="2937" spans="1:20" ht="16.5" customHeight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>(((I2937/60)/60)/24)+DATE(1970,1,1)</f>
        <v>42611.708333333328</v>
      </c>
      <c r="K2937">
        <v>1467468008</v>
      </c>
      <c r="L2937" s="14">
        <f>(((K2937/60)/60)/24)+DATE(1970,1,1)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>SUM(E2937/D2937)*100</f>
        <v>100.88571428571429</v>
      </c>
      <c r="R2937" s="20">
        <f>SUM(E2937/N2937)</f>
        <v>90.538461538461533</v>
      </c>
      <c r="S2937" t="s">
        <v>8317</v>
      </c>
      <c r="T2937" t="s">
        <v>8359</v>
      </c>
    </row>
    <row r="2938" spans="1:20" ht="16.5" customHeight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>(((I2938/60)/60)/24)+DATE(1970,1,1)</f>
        <v>41925.207638888889</v>
      </c>
      <c r="K2938">
        <v>1412091423</v>
      </c>
      <c r="L2938" s="14">
        <f>(((K2938/60)/60)/24)+DATE(1970,1,1)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>SUM(E2938/D2938)*100</f>
        <v>128</v>
      </c>
      <c r="R2938" s="20">
        <f>SUM(E2938/N2938)</f>
        <v>37.647058823529413</v>
      </c>
      <c r="S2938" t="s">
        <v>8317</v>
      </c>
      <c r="T2938" t="s">
        <v>8359</v>
      </c>
    </row>
    <row r="2939" spans="1:20" ht="16.5" customHeight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>(((I2939/60)/60)/24)+DATE(1970,1,1)</f>
        <v>41833.457326388889</v>
      </c>
      <c r="K2939">
        <v>1402657113</v>
      </c>
      <c r="L2939" s="14">
        <f>(((K2939/60)/60)/24)+DATE(1970,1,1)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>SUM(E2939/D2939)*100</f>
        <v>133.33333333333331</v>
      </c>
      <c r="R2939" s="20">
        <f>SUM(E2939/N2939)</f>
        <v>36.363636363636367</v>
      </c>
      <c r="S2939" t="s">
        <v>8317</v>
      </c>
      <c r="T2939" t="s">
        <v>8359</v>
      </c>
    </row>
    <row r="2940" spans="1:20" ht="16.5" customHeight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>(((I2940/60)/60)/24)+DATE(1970,1,1)</f>
        <v>42034.703865740739</v>
      </c>
      <c r="K2940">
        <v>1420044814</v>
      </c>
      <c r="L2940" s="14">
        <f>(((K2940/60)/60)/24)+DATE(1970,1,1)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>SUM(E2940/D2940)*100</f>
        <v>101.375</v>
      </c>
      <c r="R2940" s="20">
        <f>SUM(E2940/N2940)</f>
        <v>126.71875</v>
      </c>
      <c r="S2940" t="s">
        <v>8317</v>
      </c>
      <c r="T2940" t="s">
        <v>8359</v>
      </c>
    </row>
    <row r="2941" spans="1:20" ht="16.5" customHeight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>(((I2941/60)/60)/24)+DATE(1970,1,1)</f>
        <v>41879.041666666664</v>
      </c>
      <c r="K2941">
        <v>1406316312</v>
      </c>
      <c r="L2941" s="14">
        <f>(((K2941/60)/60)/24)+DATE(1970,1,1)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>SUM(E2941/D2941)*100</f>
        <v>102.875</v>
      </c>
      <c r="R2941" s="20">
        <f>SUM(E2941/N2941)</f>
        <v>329.2</v>
      </c>
      <c r="S2941" t="s">
        <v>8317</v>
      </c>
      <c r="T2941" t="s">
        <v>8359</v>
      </c>
    </row>
    <row r="2942" spans="1:20" ht="16.5" customHeight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>(((I2942/60)/60)/24)+DATE(1970,1,1)</f>
        <v>42022.773356481484</v>
      </c>
      <c r="K2942">
        <v>1418150018</v>
      </c>
      <c r="L2942" s="14">
        <f>(((K2942/60)/60)/24)+DATE(1970,1,1)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>SUM(E2942/D2942)*100</f>
        <v>107.24000000000001</v>
      </c>
      <c r="R2942" s="20">
        <f>SUM(E2942/N2942)</f>
        <v>81.242424242424249</v>
      </c>
      <c r="S2942" t="s">
        <v>8317</v>
      </c>
      <c r="T2942" t="s">
        <v>8359</v>
      </c>
    </row>
    <row r="2943" spans="1:20" ht="16.5" customHeight="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>(((I2943/60)/60)/24)+DATE(1970,1,1)</f>
        <v>42064.960127314815</v>
      </c>
      <c r="K2943">
        <v>1422658955</v>
      </c>
      <c r="L2943" s="14">
        <f>(((K2943/60)/60)/24)+DATE(1970,1,1)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>SUM(E2943/D2943)*100</f>
        <v>4.0000000000000001E-3</v>
      </c>
      <c r="R2943" s="20">
        <f>SUM(E2943/N2943)</f>
        <v>1</v>
      </c>
      <c r="S2943" t="s">
        <v>8317</v>
      </c>
      <c r="T2943" t="s">
        <v>8357</v>
      </c>
    </row>
    <row r="2944" spans="1:20" ht="16.5" customHeight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>(((I2944/60)/60)/24)+DATE(1970,1,1)</f>
        <v>42354.845833333333</v>
      </c>
      <c r="K2944">
        <v>1448565459</v>
      </c>
      <c r="L2944" s="14">
        <f>(((K2944/60)/60)/24)+DATE(1970,1,1)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>SUM(E2944/D2944)*100</f>
        <v>20.424999999999997</v>
      </c>
      <c r="R2944" s="20">
        <f>SUM(E2944/N2944)</f>
        <v>202.22772277227722</v>
      </c>
      <c r="S2944" t="s">
        <v>8317</v>
      </c>
      <c r="T2944" t="s">
        <v>8357</v>
      </c>
    </row>
    <row r="2945" spans="1:20" ht="16.5" customHeight="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>(((I2945/60)/60)/24)+DATE(1970,1,1)</f>
        <v>42107.129398148143</v>
      </c>
      <c r="K2945">
        <v>1426302380</v>
      </c>
      <c r="L2945" s="14">
        <f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>SUM(E2945/D2945)*100</f>
        <v>0</v>
      </c>
      <c r="R2945" s="20" t="e">
        <f>SUM(E2945/N2945)</f>
        <v>#DIV/0!</v>
      </c>
      <c r="S2945" t="s">
        <v>8317</v>
      </c>
      <c r="T2945" t="s">
        <v>8357</v>
      </c>
    </row>
    <row r="2946" spans="1:20" ht="16.5" customHeight="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>(((I2946/60)/60)/24)+DATE(1970,1,1)</f>
        <v>42162.9143287037</v>
      </c>
      <c r="K2946">
        <v>1431122198</v>
      </c>
      <c r="L2946" s="14">
        <f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>SUM(E2946/D2946)*100</f>
        <v>1</v>
      </c>
      <c r="R2946" s="20">
        <f>SUM(E2946/N2946)</f>
        <v>100</v>
      </c>
      <c r="S2946" t="s">
        <v>8317</v>
      </c>
      <c r="T2946" t="s">
        <v>8357</v>
      </c>
    </row>
    <row r="2947" spans="1:20" ht="16.5" customHeight="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>(((I2947/60)/60)/24)+DATE(1970,1,1)</f>
        <v>42148.139583333337</v>
      </c>
      <c r="K2947">
        <v>1429845660</v>
      </c>
      <c r="L2947" s="14">
        <f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>SUM(E2947/D2947)*100</f>
        <v>0</v>
      </c>
      <c r="R2947" s="20" t="e">
        <f>SUM(E2947/N2947)</f>
        <v>#DIV/0!</v>
      </c>
      <c r="S2947" t="s">
        <v>8317</v>
      </c>
      <c r="T2947" t="s">
        <v>8357</v>
      </c>
    </row>
    <row r="2948" spans="1:20" ht="16.5" customHeight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>(((I2948/60)/60)/24)+DATE(1970,1,1)</f>
        <v>42597.531157407408</v>
      </c>
      <c r="K2948">
        <v>1468673092</v>
      </c>
      <c r="L2948" s="14">
        <f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>SUM(E2948/D2948)*100</f>
        <v>0.1</v>
      </c>
      <c r="R2948" s="20">
        <f>SUM(E2948/N2948)</f>
        <v>1</v>
      </c>
      <c r="S2948" t="s">
        <v>8317</v>
      </c>
      <c r="T2948" t="s">
        <v>8357</v>
      </c>
    </row>
    <row r="2949" spans="1:20" ht="16.5" customHeight="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>(((I2949/60)/60)/24)+DATE(1970,1,1)</f>
        <v>42698.715972222228</v>
      </c>
      <c r="K2949">
        <v>1475760567</v>
      </c>
      <c r="L2949" s="14">
        <f>(((K2949/60)/60)/24)+DATE(1970,1,1)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>SUM(E2949/D2949)*100</f>
        <v>4.2880000000000003</v>
      </c>
      <c r="R2949" s="20">
        <f>SUM(E2949/N2949)</f>
        <v>82.461538461538467</v>
      </c>
      <c r="S2949" t="s">
        <v>8317</v>
      </c>
      <c r="T2949" t="s">
        <v>8357</v>
      </c>
    </row>
    <row r="2950" spans="1:20" ht="16.5" customHeight="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>(((I2950/60)/60)/24)+DATE(1970,1,1)</f>
        <v>42157.649224537032</v>
      </c>
      <c r="K2950">
        <v>1428075293</v>
      </c>
      <c r="L2950" s="14">
        <f>(((K2950/60)/60)/24)+DATE(1970,1,1)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>SUM(E2950/D2950)*100</f>
        <v>4.8000000000000004E-3</v>
      </c>
      <c r="R2950" s="20">
        <f>SUM(E2950/N2950)</f>
        <v>2.6666666666666665</v>
      </c>
      <c r="S2950" t="s">
        <v>8317</v>
      </c>
      <c r="T2950" t="s">
        <v>8357</v>
      </c>
    </row>
    <row r="2951" spans="1:20" ht="16.5" customHeight="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>(((I2951/60)/60)/24)+DATE(1970,1,1)</f>
        <v>42327.864780092597</v>
      </c>
      <c r="K2951">
        <v>1445370317</v>
      </c>
      <c r="L2951" s="14">
        <f>(((K2951/60)/60)/24)+DATE(1970,1,1)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>SUM(E2951/D2951)*100</f>
        <v>2.5</v>
      </c>
      <c r="R2951" s="20">
        <f>SUM(E2951/N2951)</f>
        <v>12.5</v>
      </c>
      <c r="S2951" t="s">
        <v>8317</v>
      </c>
      <c r="T2951" t="s">
        <v>8357</v>
      </c>
    </row>
    <row r="2952" spans="1:20" ht="16.5" customHeight="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>(((I2952/60)/60)/24)+DATE(1970,1,1)</f>
        <v>42392.36518518519</v>
      </c>
      <c r="K2952">
        <v>1450946752</v>
      </c>
      <c r="L2952" s="14">
        <f>(((K2952/60)/60)/24)+DATE(1970,1,1)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>SUM(E2952/D2952)*100</f>
        <v>0</v>
      </c>
      <c r="R2952" s="20" t="e">
        <f>SUM(E2952/N2952)</f>
        <v>#DIV/0!</v>
      </c>
      <c r="S2952" t="s">
        <v>8317</v>
      </c>
      <c r="T2952" t="s">
        <v>8357</v>
      </c>
    </row>
    <row r="2953" spans="1:20" ht="16.5" customHeight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>(((I2953/60)/60)/24)+DATE(1970,1,1)</f>
        <v>41917.802928240737</v>
      </c>
      <c r="K2953">
        <v>1408648573</v>
      </c>
      <c r="L2953" s="14">
        <f>(((K2953/60)/60)/24)+DATE(1970,1,1)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>SUM(E2953/D2953)*100</f>
        <v>2.1919999999999997</v>
      </c>
      <c r="R2953" s="20">
        <f>SUM(E2953/N2953)</f>
        <v>18.896551724137932</v>
      </c>
      <c r="S2953" t="s">
        <v>8317</v>
      </c>
      <c r="T2953" t="s">
        <v>8357</v>
      </c>
    </row>
    <row r="2954" spans="1:20" ht="16.5" customHeight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>(((I2954/60)/60)/24)+DATE(1970,1,1)</f>
        <v>42660.166666666672</v>
      </c>
      <c r="K2954">
        <v>1473957239</v>
      </c>
      <c r="L2954" s="14">
        <f>(((K2954/60)/60)/24)+DATE(1970,1,1)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>SUM(E2954/D2954)*100</f>
        <v>8.0250000000000004</v>
      </c>
      <c r="R2954" s="20">
        <f>SUM(E2954/N2954)</f>
        <v>200.625</v>
      </c>
      <c r="S2954" t="s">
        <v>8317</v>
      </c>
      <c r="T2954" t="s">
        <v>8357</v>
      </c>
    </row>
    <row r="2955" spans="1:20" ht="16.5" customHeight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>(((I2955/60)/60)/24)+DATE(1970,1,1)</f>
        <v>42285.791909722218</v>
      </c>
      <c r="K2955">
        <v>1441738821</v>
      </c>
      <c r="L2955" s="14">
        <f>(((K2955/60)/60)/24)+DATE(1970,1,1)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>SUM(E2955/D2955)*100</f>
        <v>0.15125</v>
      </c>
      <c r="R2955" s="20">
        <f>SUM(E2955/N2955)</f>
        <v>201.66666666666666</v>
      </c>
      <c r="S2955" t="s">
        <v>8317</v>
      </c>
      <c r="T2955" t="s">
        <v>8357</v>
      </c>
    </row>
    <row r="2956" spans="1:20" ht="16.5" customHeight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>(((I2956/60)/60)/24)+DATE(1970,1,1)</f>
        <v>42810.541701388895</v>
      </c>
      <c r="K2956">
        <v>1487944803</v>
      </c>
      <c r="L2956" s="14">
        <f>(((K2956/60)/60)/24)+DATE(1970,1,1)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>SUM(E2956/D2956)*100</f>
        <v>0</v>
      </c>
      <c r="R2956" s="20" t="e">
        <f>SUM(E2956/N2956)</f>
        <v>#DIV/0!</v>
      </c>
      <c r="S2956" t="s">
        <v>8317</v>
      </c>
      <c r="T2956" t="s">
        <v>8357</v>
      </c>
    </row>
    <row r="2957" spans="1:20" ht="16.5" customHeight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>(((I2957/60)/60)/24)+DATE(1970,1,1)</f>
        <v>42171.741307870368</v>
      </c>
      <c r="K2957">
        <v>1431884849</v>
      </c>
      <c r="L2957" s="14">
        <f>(((K2957/60)/60)/24)+DATE(1970,1,1)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>SUM(E2957/D2957)*100</f>
        <v>59.583333333333336</v>
      </c>
      <c r="R2957" s="20">
        <f>SUM(E2957/N2957)</f>
        <v>65</v>
      </c>
      <c r="S2957" t="s">
        <v>8317</v>
      </c>
      <c r="T2957" t="s">
        <v>8357</v>
      </c>
    </row>
    <row r="2958" spans="1:20" ht="16.5" customHeight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>(((I2958/60)/60)/24)+DATE(1970,1,1)</f>
        <v>42494.958912037036</v>
      </c>
      <c r="K2958">
        <v>1459810850</v>
      </c>
      <c r="L2958" s="14">
        <f>(((K2958/60)/60)/24)+DATE(1970,1,1)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>SUM(E2958/D2958)*100</f>
        <v>16.734177215189874</v>
      </c>
      <c r="R2958" s="20">
        <f>SUM(E2958/N2958)</f>
        <v>66.099999999999994</v>
      </c>
      <c r="S2958" t="s">
        <v>8317</v>
      </c>
      <c r="T2958" t="s">
        <v>8357</v>
      </c>
    </row>
    <row r="2959" spans="1:20" ht="16.5" customHeight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>(((I2959/60)/60)/24)+DATE(1970,1,1)</f>
        <v>42090.969583333332</v>
      </c>
      <c r="K2959">
        <v>1422317772</v>
      </c>
      <c r="L2959" s="14">
        <f>(((K2959/60)/60)/24)+DATE(1970,1,1)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>SUM(E2959/D2959)*100</f>
        <v>1.8666666666666669</v>
      </c>
      <c r="R2959" s="20">
        <f>SUM(E2959/N2959)</f>
        <v>93.333333333333329</v>
      </c>
      <c r="S2959" t="s">
        <v>8317</v>
      </c>
      <c r="T2959" t="s">
        <v>8357</v>
      </c>
    </row>
    <row r="2960" spans="1:20" ht="16.5" customHeight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>(((I2960/60)/60)/24)+DATE(1970,1,1)</f>
        <v>42498.73746527778</v>
      </c>
      <c r="K2960">
        <v>1457548917</v>
      </c>
      <c r="L2960" s="14">
        <f>(((K2960/60)/60)/24)+DATE(1970,1,1)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>SUM(E2960/D2960)*100</f>
        <v>0</v>
      </c>
      <c r="R2960" s="20" t="e">
        <f>SUM(E2960/N2960)</f>
        <v>#DIV/0!</v>
      </c>
      <c r="S2960" t="s">
        <v>8317</v>
      </c>
      <c r="T2960" t="s">
        <v>8357</v>
      </c>
    </row>
    <row r="2961" spans="1:20" ht="16.5" customHeight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>(((I2961/60)/60)/24)+DATE(1970,1,1)</f>
        <v>42528.008391203708</v>
      </c>
      <c r="K2961">
        <v>1462666325</v>
      </c>
      <c r="L2961" s="14">
        <f>(((K2961/60)/60)/24)+DATE(1970,1,1)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>SUM(E2961/D2961)*100</f>
        <v>0</v>
      </c>
      <c r="R2961" s="20" t="e">
        <f>SUM(E2961/N2961)</f>
        <v>#DIV/0!</v>
      </c>
      <c r="S2961" t="s">
        <v>8317</v>
      </c>
      <c r="T2961" t="s">
        <v>8357</v>
      </c>
    </row>
    <row r="2962" spans="1:20" ht="16.5" customHeight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>(((I2962/60)/60)/24)+DATE(1970,1,1)</f>
        <v>41893.757210648146</v>
      </c>
      <c r="K2962">
        <v>1407867023</v>
      </c>
      <c r="L2962" s="14">
        <f>(((K2962/60)/60)/24)+DATE(1970,1,1)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>SUM(E2962/D2962)*100</f>
        <v>0</v>
      </c>
      <c r="R2962" s="20" t="e">
        <f>SUM(E2962/N2962)</f>
        <v>#DIV/0!</v>
      </c>
      <c r="S2962" t="s">
        <v>8317</v>
      </c>
      <c r="T2962" t="s">
        <v>8357</v>
      </c>
    </row>
    <row r="2963" spans="1:20" ht="16.5" customHeight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>(((I2963/60)/60)/24)+DATE(1970,1,1)</f>
        <v>42089.166666666672</v>
      </c>
      <c r="K2963">
        <v>1424927159</v>
      </c>
      <c r="L2963" s="14">
        <f>(((K2963/60)/60)/24)+DATE(1970,1,1)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>SUM(E2963/D2963)*100</f>
        <v>109.62</v>
      </c>
      <c r="R2963" s="20">
        <f>SUM(E2963/N2963)</f>
        <v>50.75</v>
      </c>
      <c r="S2963" t="s">
        <v>8317</v>
      </c>
      <c r="T2963" t="s">
        <v>8318</v>
      </c>
    </row>
    <row r="2964" spans="1:20" ht="16.5" customHeight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>(((I2964/60)/60)/24)+DATE(1970,1,1)</f>
        <v>42064.290972222225</v>
      </c>
      <c r="K2964">
        <v>1422769906</v>
      </c>
      <c r="L2964" s="14">
        <f>(((K2964/60)/60)/24)+DATE(1970,1,1)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>SUM(E2964/D2964)*100</f>
        <v>121.8</v>
      </c>
      <c r="R2964" s="20">
        <f>SUM(E2964/N2964)</f>
        <v>60.9</v>
      </c>
      <c r="S2964" t="s">
        <v>8317</v>
      </c>
      <c r="T2964" t="s">
        <v>8318</v>
      </c>
    </row>
    <row r="2965" spans="1:20" ht="16.5" customHeight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>(((I2965/60)/60)/24)+DATE(1970,1,1)</f>
        <v>42187.470185185186</v>
      </c>
      <c r="K2965">
        <v>1433243824</v>
      </c>
      <c r="L2965" s="14">
        <f>(((K2965/60)/60)/24)+DATE(1970,1,1)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>SUM(E2965/D2965)*100</f>
        <v>106.85</v>
      </c>
      <c r="R2965" s="20">
        <f>SUM(E2965/N2965)</f>
        <v>109.03061224489795</v>
      </c>
      <c r="S2965" t="s">
        <v>8317</v>
      </c>
      <c r="T2965" t="s">
        <v>8318</v>
      </c>
    </row>
    <row r="2966" spans="1:20" ht="16.5" customHeight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>(((I2966/60)/60)/24)+DATE(1970,1,1)</f>
        <v>41857.897222222222</v>
      </c>
      <c r="K2966">
        <v>1404769819</v>
      </c>
      <c r="L2966" s="14">
        <f>(((K2966/60)/60)/24)+DATE(1970,1,1)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>SUM(E2966/D2966)*100</f>
        <v>100.71379999999999</v>
      </c>
      <c r="R2966" s="20">
        <f>SUM(E2966/N2966)</f>
        <v>25.692295918367346</v>
      </c>
      <c r="S2966" t="s">
        <v>8317</v>
      </c>
      <c r="T2966" t="s">
        <v>8318</v>
      </c>
    </row>
    <row r="2967" spans="1:20" ht="16.5" customHeight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>(((I2967/60)/60)/24)+DATE(1970,1,1)</f>
        <v>42192.729548611111</v>
      </c>
      <c r="K2967">
        <v>1433698233</v>
      </c>
      <c r="L2967" s="14">
        <f>(((K2967/60)/60)/24)+DATE(1970,1,1)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>SUM(E2967/D2967)*100</f>
        <v>109.00000000000001</v>
      </c>
      <c r="R2967" s="20">
        <f>SUM(E2967/N2967)</f>
        <v>41.92307692307692</v>
      </c>
      <c r="S2967" t="s">
        <v>8317</v>
      </c>
      <c r="T2967" t="s">
        <v>8318</v>
      </c>
    </row>
    <row r="2968" spans="1:20" ht="16.5" customHeight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>(((I2968/60)/60)/24)+DATE(1970,1,1)</f>
        <v>42263.738564814819</v>
      </c>
      <c r="K2968">
        <v>1439833412</v>
      </c>
      <c r="L2968" s="14">
        <f>(((K2968/60)/60)/24)+DATE(1970,1,1)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>SUM(E2968/D2968)*100</f>
        <v>113.63000000000001</v>
      </c>
      <c r="R2968" s="20">
        <f>SUM(E2968/N2968)</f>
        <v>88.7734375</v>
      </c>
      <c r="S2968" t="s">
        <v>8317</v>
      </c>
      <c r="T2968" t="s">
        <v>8318</v>
      </c>
    </row>
    <row r="2969" spans="1:20" ht="16.5" customHeight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>(((I2969/60)/60)/24)+DATE(1970,1,1)</f>
        <v>42072.156157407408</v>
      </c>
      <c r="K2969">
        <v>1423284292</v>
      </c>
      <c r="L2969" s="14">
        <f>(((K2969/60)/60)/24)+DATE(1970,1,1)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>SUM(E2969/D2969)*100</f>
        <v>113.92</v>
      </c>
      <c r="R2969" s="20">
        <f>SUM(E2969/N2969)</f>
        <v>80.225352112676063</v>
      </c>
      <c r="S2969" t="s">
        <v>8317</v>
      </c>
      <c r="T2969" t="s">
        <v>8318</v>
      </c>
    </row>
    <row r="2970" spans="1:20" ht="16.5" customHeight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>(((I2970/60)/60)/24)+DATE(1970,1,1)</f>
        <v>42599.165972222225</v>
      </c>
      <c r="K2970">
        <v>1470227660</v>
      </c>
      <c r="L2970" s="14">
        <f>(((K2970/60)/60)/24)+DATE(1970,1,1)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>SUM(E2970/D2970)*100</f>
        <v>106</v>
      </c>
      <c r="R2970" s="20">
        <f>SUM(E2970/N2970)</f>
        <v>78.936170212765958</v>
      </c>
      <c r="S2970" t="s">
        <v>8317</v>
      </c>
      <c r="T2970" t="s">
        <v>8318</v>
      </c>
    </row>
    <row r="2971" spans="1:20" ht="16.5" customHeight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>(((I2971/60)/60)/24)+DATE(1970,1,1)</f>
        <v>42127.952083333337</v>
      </c>
      <c r="K2971">
        <v>1428087153</v>
      </c>
      <c r="L2971" s="14">
        <f>(((K2971/60)/60)/24)+DATE(1970,1,1)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>SUM(E2971/D2971)*100</f>
        <v>162.5</v>
      </c>
      <c r="R2971" s="20">
        <f>SUM(E2971/N2971)</f>
        <v>95.588235294117652</v>
      </c>
      <c r="S2971" t="s">
        <v>8317</v>
      </c>
      <c r="T2971" t="s">
        <v>8318</v>
      </c>
    </row>
    <row r="2972" spans="1:20" ht="16.5" customHeight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>(((I2972/60)/60)/24)+DATE(1970,1,1)</f>
        <v>41838.669571759259</v>
      </c>
      <c r="K2972">
        <v>1403107451</v>
      </c>
      <c r="L2972" s="14">
        <f>(((K2972/60)/60)/24)+DATE(1970,1,1)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>SUM(E2972/D2972)*100</f>
        <v>106</v>
      </c>
      <c r="R2972" s="20">
        <f>SUM(E2972/N2972)</f>
        <v>69.890109890109883</v>
      </c>
      <c r="S2972" t="s">
        <v>8317</v>
      </c>
      <c r="T2972" t="s">
        <v>8318</v>
      </c>
    </row>
    <row r="2973" spans="1:20" ht="16.5" customHeight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>(((I2973/60)/60)/24)+DATE(1970,1,1)</f>
        <v>41882.658310185187</v>
      </c>
      <c r="K2973">
        <v>1406908078</v>
      </c>
      <c r="L2973" s="14">
        <f>(((K2973/60)/60)/24)+DATE(1970,1,1)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>SUM(E2973/D2973)*100</f>
        <v>100.15624999999999</v>
      </c>
      <c r="R2973" s="20">
        <f>SUM(E2973/N2973)</f>
        <v>74.534883720930239</v>
      </c>
      <c r="S2973" t="s">
        <v>8317</v>
      </c>
      <c r="T2973" t="s">
        <v>8318</v>
      </c>
    </row>
    <row r="2974" spans="1:20" ht="16.5" customHeight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>(((I2974/60)/60)/24)+DATE(1970,1,1)</f>
        <v>42709.041666666672</v>
      </c>
      <c r="K2974">
        <v>1479609520</v>
      </c>
      <c r="L2974" s="14">
        <f>(((K2974/60)/60)/24)+DATE(1970,1,1)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>SUM(E2974/D2974)*100</f>
        <v>105.35000000000001</v>
      </c>
      <c r="R2974" s="20">
        <f>SUM(E2974/N2974)</f>
        <v>123.94117647058823</v>
      </c>
      <c r="S2974" t="s">
        <v>8317</v>
      </c>
      <c r="T2974" t="s">
        <v>8318</v>
      </c>
    </row>
    <row r="2975" spans="1:20" ht="16.5" customHeight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>(((I2975/60)/60)/24)+DATE(1970,1,1)</f>
        <v>42370.166666666672</v>
      </c>
      <c r="K2975">
        <v>1449171508</v>
      </c>
      <c r="L2975" s="14">
        <f>(((K2975/60)/60)/24)+DATE(1970,1,1)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>SUM(E2975/D2975)*100</f>
        <v>174.8</v>
      </c>
      <c r="R2975" s="20">
        <f>SUM(E2975/N2975)</f>
        <v>264.84848484848487</v>
      </c>
      <c r="S2975" t="s">
        <v>8317</v>
      </c>
      <c r="T2975" t="s">
        <v>8318</v>
      </c>
    </row>
    <row r="2976" spans="1:20" ht="16.5" customHeight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>(((I2976/60)/60)/24)+DATE(1970,1,1)</f>
        <v>41908.065972222219</v>
      </c>
      <c r="K2976">
        <v>1409275671</v>
      </c>
      <c r="L2976" s="14">
        <f>(((K2976/60)/60)/24)+DATE(1970,1,1)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>SUM(E2976/D2976)*100</f>
        <v>102</v>
      </c>
      <c r="R2976" s="20">
        <f>SUM(E2976/N2976)</f>
        <v>58.620689655172413</v>
      </c>
      <c r="S2976" t="s">
        <v>8317</v>
      </c>
      <c r="T2976" t="s">
        <v>8318</v>
      </c>
    </row>
    <row r="2977" spans="1:20" ht="16.5" customHeight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>(((I2977/60)/60)/24)+DATE(1970,1,1)</f>
        <v>41970.125</v>
      </c>
      <c r="K2977">
        <v>1414599886</v>
      </c>
      <c r="L2977" s="14">
        <f>(((K2977/60)/60)/24)+DATE(1970,1,1)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>SUM(E2977/D2977)*100</f>
        <v>100.125</v>
      </c>
      <c r="R2977" s="20">
        <f>SUM(E2977/N2977)</f>
        <v>70.884955752212392</v>
      </c>
      <c r="S2977" t="s">
        <v>8317</v>
      </c>
      <c r="T2977" t="s">
        <v>8318</v>
      </c>
    </row>
    <row r="2978" spans="1:20" ht="16.5" customHeight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>(((I2978/60)/60)/24)+DATE(1970,1,1)</f>
        <v>42442.5</v>
      </c>
      <c r="K2978">
        <v>1456421530</v>
      </c>
      <c r="L2978" s="14">
        <f>(((K2978/60)/60)/24)+DATE(1970,1,1)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>SUM(E2978/D2978)*100</f>
        <v>171.42857142857142</v>
      </c>
      <c r="R2978" s="20">
        <f>SUM(E2978/N2978)</f>
        <v>8.5714285714285712</v>
      </c>
      <c r="S2978" t="s">
        <v>8317</v>
      </c>
      <c r="T2978" t="s">
        <v>8318</v>
      </c>
    </row>
    <row r="2979" spans="1:20" ht="16.5" customHeight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>(((I2979/60)/60)/24)+DATE(1970,1,1)</f>
        <v>42086.093055555553</v>
      </c>
      <c r="K2979">
        <v>1421960934</v>
      </c>
      <c r="L2979" s="14">
        <f>(((K2979/60)/60)/24)+DATE(1970,1,1)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>SUM(E2979/D2979)*100</f>
        <v>113.56666666666666</v>
      </c>
      <c r="R2979" s="20">
        <f>SUM(E2979/N2979)</f>
        <v>113.56666666666666</v>
      </c>
      <c r="S2979" t="s">
        <v>8317</v>
      </c>
      <c r="T2979" t="s">
        <v>8318</v>
      </c>
    </row>
    <row r="2980" spans="1:20" ht="16.5" customHeight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>(((I2980/60)/60)/24)+DATE(1970,1,1)</f>
        <v>41932.249305555553</v>
      </c>
      <c r="K2980">
        <v>1412954547</v>
      </c>
      <c r="L2980" s="14">
        <f>(((K2980/60)/60)/24)+DATE(1970,1,1)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>SUM(E2980/D2980)*100</f>
        <v>129.46666666666667</v>
      </c>
      <c r="R2980" s="20">
        <f>SUM(E2980/N2980)</f>
        <v>60.6875</v>
      </c>
      <c r="S2980" t="s">
        <v>8317</v>
      </c>
      <c r="T2980" t="s">
        <v>8318</v>
      </c>
    </row>
    <row r="2981" spans="1:20" ht="16.5" customHeight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>(((I2981/60)/60)/24)+DATE(1970,1,1)</f>
        <v>42010.25</v>
      </c>
      <c r="K2981">
        <v>1419104823</v>
      </c>
      <c r="L2981" s="14">
        <f>(((K2981/60)/60)/24)+DATE(1970,1,1)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>SUM(E2981/D2981)*100</f>
        <v>101.4</v>
      </c>
      <c r="R2981" s="20">
        <f>SUM(E2981/N2981)</f>
        <v>110.21739130434783</v>
      </c>
      <c r="S2981" t="s">
        <v>8317</v>
      </c>
      <c r="T2981" t="s">
        <v>8318</v>
      </c>
    </row>
    <row r="2982" spans="1:20" ht="16.5" customHeight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>(((I2982/60)/60)/24)+DATE(1970,1,1)</f>
        <v>42240.083333333328</v>
      </c>
      <c r="K2982">
        <v>1438639130</v>
      </c>
      <c r="L2982" s="14">
        <f>(((K2982/60)/60)/24)+DATE(1970,1,1)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>SUM(E2982/D2982)*100</f>
        <v>109.16666666666666</v>
      </c>
      <c r="R2982" s="20">
        <f>SUM(E2982/N2982)</f>
        <v>136.45833333333334</v>
      </c>
      <c r="S2982" t="s">
        <v>8317</v>
      </c>
      <c r="T2982" t="s">
        <v>8318</v>
      </c>
    </row>
    <row r="2983" spans="1:20" ht="16.5" customHeight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>(((I2983/60)/60)/24)+DATE(1970,1,1)</f>
        <v>42270.559675925921</v>
      </c>
      <c r="K2983">
        <v>1439126756</v>
      </c>
      <c r="L2983" s="14">
        <f>(((K2983/60)/60)/24)+DATE(1970,1,1)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>SUM(E2983/D2983)*100</f>
        <v>128.92500000000001</v>
      </c>
      <c r="R2983" s="20">
        <f>SUM(E2983/N2983)</f>
        <v>53.164948453608247</v>
      </c>
      <c r="S2983" t="s">
        <v>8317</v>
      </c>
      <c r="T2983" t="s">
        <v>8357</v>
      </c>
    </row>
    <row r="2984" spans="1:20" ht="16.5" customHeight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>(((I2984/60)/60)/24)+DATE(1970,1,1)</f>
        <v>42411.686840277776</v>
      </c>
      <c r="K2984">
        <v>1452616143</v>
      </c>
      <c r="L2984" s="14">
        <f>(((K2984/60)/60)/24)+DATE(1970,1,1)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>SUM(E2984/D2984)*100</f>
        <v>102.06</v>
      </c>
      <c r="R2984" s="20">
        <f>SUM(E2984/N2984)</f>
        <v>86.491525423728817</v>
      </c>
      <c r="S2984" t="s">
        <v>8317</v>
      </c>
      <c r="T2984" t="s">
        <v>8357</v>
      </c>
    </row>
    <row r="2985" spans="1:20" ht="16.5" customHeight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>(((I2985/60)/60)/24)+DATE(1970,1,1)</f>
        <v>41954.674027777779</v>
      </c>
      <c r="K2985">
        <v>1410534636</v>
      </c>
      <c r="L2985" s="14">
        <f>(((K2985/60)/60)/24)+DATE(1970,1,1)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>SUM(E2985/D2985)*100</f>
        <v>146.53957758620692</v>
      </c>
      <c r="R2985" s="20">
        <f>SUM(E2985/N2985)</f>
        <v>155.23827397260274</v>
      </c>
      <c r="S2985" t="s">
        <v>8317</v>
      </c>
      <c r="T2985" t="s">
        <v>8357</v>
      </c>
    </row>
    <row r="2986" spans="1:20" ht="16.5" customHeight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>(((I2986/60)/60)/24)+DATE(1970,1,1)</f>
        <v>42606.278715277775</v>
      </c>
      <c r="K2986">
        <v>1469428881</v>
      </c>
      <c r="L2986" s="14">
        <f>(((K2986/60)/60)/24)+DATE(1970,1,1)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>SUM(E2986/D2986)*100</f>
        <v>100.352</v>
      </c>
      <c r="R2986" s="20">
        <f>SUM(E2986/N2986)</f>
        <v>115.08256880733946</v>
      </c>
      <c r="S2986" t="s">
        <v>8317</v>
      </c>
      <c r="T2986" t="s">
        <v>8357</v>
      </c>
    </row>
    <row r="2987" spans="1:20" ht="16.5" customHeight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>(((I2987/60)/60)/24)+DATE(1970,1,1)</f>
        <v>42674.166666666672</v>
      </c>
      <c r="K2987">
        <v>1476228128</v>
      </c>
      <c r="L2987" s="14">
        <f>(((K2987/60)/60)/24)+DATE(1970,1,1)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>SUM(E2987/D2987)*100</f>
        <v>121.64999999999999</v>
      </c>
      <c r="R2987" s="20">
        <f>SUM(E2987/N2987)</f>
        <v>109.5945945945946</v>
      </c>
      <c r="S2987" t="s">
        <v>8317</v>
      </c>
      <c r="T2987" t="s">
        <v>8357</v>
      </c>
    </row>
    <row r="2988" spans="1:20" ht="16.5" customHeight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>(((I2988/60)/60)/24)+DATE(1970,1,1)</f>
        <v>42491.458402777775</v>
      </c>
      <c r="K2988">
        <v>1456920006</v>
      </c>
      <c r="L2988" s="14">
        <f>(((K2988/60)/60)/24)+DATE(1970,1,1)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>SUM(E2988/D2988)*100</f>
        <v>105.5</v>
      </c>
      <c r="R2988" s="20">
        <f>SUM(E2988/N2988)</f>
        <v>45.214285714285715</v>
      </c>
      <c r="S2988" t="s">
        <v>8317</v>
      </c>
      <c r="T2988" t="s">
        <v>8357</v>
      </c>
    </row>
    <row r="2989" spans="1:20" ht="16.5" customHeight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>(((I2989/60)/60)/24)+DATE(1970,1,1)</f>
        <v>42656</v>
      </c>
      <c r="K2989">
        <v>1473837751</v>
      </c>
      <c r="L2989" s="14">
        <f>(((K2989/60)/60)/24)+DATE(1970,1,1)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>SUM(E2989/D2989)*100</f>
        <v>110.4008</v>
      </c>
      <c r="R2989" s="20">
        <f>SUM(E2989/N2989)</f>
        <v>104.15169811320754</v>
      </c>
      <c r="S2989" t="s">
        <v>8317</v>
      </c>
      <c r="T2989" t="s">
        <v>8357</v>
      </c>
    </row>
    <row r="2990" spans="1:20" ht="16.5" customHeight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>(((I2990/60)/60)/24)+DATE(1970,1,1)</f>
        <v>42541.362048611118</v>
      </c>
      <c r="K2990">
        <v>1463820081</v>
      </c>
      <c r="L2990" s="14">
        <f>(((K2990/60)/60)/24)+DATE(1970,1,1)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>SUM(E2990/D2990)*100</f>
        <v>100</v>
      </c>
      <c r="R2990" s="20">
        <f>SUM(E2990/N2990)</f>
        <v>35.714285714285715</v>
      </c>
      <c r="S2990" t="s">
        <v>8317</v>
      </c>
      <c r="T2990" t="s">
        <v>8357</v>
      </c>
    </row>
    <row r="2991" spans="1:20" ht="16.5" customHeight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>(((I2991/60)/60)/24)+DATE(1970,1,1)</f>
        <v>42359.207638888889</v>
      </c>
      <c r="K2991">
        <v>1448756962</v>
      </c>
      <c r="L2991" s="14">
        <f>(((K2991/60)/60)/24)+DATE(1970,1,1)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>SUM(E2991/D2991)*100</f>
        <v>176.535</v>
      </c>
      <c r="R2991" s="20">
        <f>SUM(E2991/N2991)</f>
        <v>96.997252747252745</v>
      </c>
      <c r="S2991" t="s">
        <v>8317</v>
      </c>
      <c r="T2991" t="s">
        <v>8357</v>
      </c>
    </row>
    <row r="2992" spans="1:20" ht="16.5" customHeight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>(((I2992/60)/60)/24)+DATE(1970,1,1)</f>
        <v>42376.57430555555</v>
      </c>
      <c r="K2992">
        <v>1449150420</v>
      </c>
      <c r="L2992" s="14">
        <f>(((K2992/60)/60)/24)+DATE(1970,1,1)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>SUM(E2992/D2992)*100</f>
        <v>100</v>
      </c>
      <c r="R2992" s="20">
        <f>SUM(E2992/N2992)</f>
        <v>370.37037037037038</v>
      </c>
      <c r="S2992" t="s">
        <v>8317</v>
      </c>
      <c r="T2992" t="s">
        <v>8357</v>
      </c>
    </row>
    <row r="2993" spans="1:20" ht="16.5" customHeight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>(((I2993/60)/60)/24)+DATE(1970,1,1)</f>
        <v>42762.837152777778</v>
      </c>
      <c r="K2993">
        <v>1483646730</v>
      </c>
      <c r="L2993" s="14">
        <f>(((K2993/60)/60)/24)+DATE(1970,1,1)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>SUM(E2993/D2993)*100</f>
        <v>103.29411764705883</v>
      </c>
      <c r="R2993" s="20">
        <f>SUM(E2993/N2993)</f>
        <v>94.408602150537632</v>
      </c>
      <c r="S2993" t="s">
        <v>8317</v>
      </c>
      <c r="T2993" t="s">
        <v>8357</v>
      </c>
    </row>
    <row r="2994" spans="1:20" ht="16.5" customHeight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>(((I2994/60)/60)/24)+DATE(1970,1,1)</f>
        <v>42652.767476851848</v>
      </c>
      <c r="K2994">
        <v>1473445510</v>
      </c>
      <c r="L2994" s="14">
        <f>(((K2994/60)/60)/24)+DATE(1970,1,1)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>SUM(E2994/D2994)*100</f>
        <v>104.5</v>
      </c>
      <c r="R2994" s="20">
        <f>SUM(E2994/N2994)</f>
        <v>48.984375</v>
      </c>
      <c r="S2994" t="s">
        <v>8317</v>
      </c>
      <c r="T2994" t="s">
        <v>8357</v>
      </c>
    </row>
    <row r="2995" spans="1:20" ht="16.5" customHeight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>(((I2995/60)/60)/24)+DATE(1970,1,1)</f>
        <v>42420.838738425926</v>
      </c>
      <c r="K2995">
        <v>1453406867</v>
      </c>
      <c r="L2995" s="14">
        <f>(((K2995/60)/60)/24)+DATE(1970,1,1)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>SUM(E2995/D2995)*100</f>
        <v>100.29999999999998</v>
      </c>
      <c r="R2995" s="20">
        <f>SUM(E2995/N2995)</f>
        <v>45.590909090909093</v>
      </c>
      <c r="S2995" t="s">
        <v>8317</v>
      </c>
      <c r="T2995" t="s">
        <v>8357</v>
      </c>
    </row>
    <row r="2996" spans="1:20" ht="16.5" customHeight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>(((I2996/60)/60)/24)+DATE(1970,1,1)</f>
        <v>41915.478842592594</v>
      </c>
      <c r="K2996">
        <v>1409743772</v>
      </c>
      <c r="L2996" s="14">
        <f>(((K2996/60)/60)/24)+DATE(1970,1,1)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>SUM(E2996/D2996)*100</f>
        <v>457.74666666666673</v>
      </c>
      <c r="R2996" s="20">
        <f>SUM(E2996/N2996)</f>
        <v>23.275254237288134</v>
      </c>
      <c r="S2996" t="s">
        <v>8317</v>
      </c>
      <c r="T2996" t="s">
        <v>8357</v>
      </c>
    </row>
    <row r="2997" spans="1:20" ht="16.5" customHeight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>(((I2997/60)/60)/24)+DATE(1970,1,1)</f>
        <v>42754.665173611109</v>
      </c>
      <c r="K2997">
        <v>1482249471</v>
      </c>
      <c r="L2997" s="14">
        <f>(((K2997/60)/60)/24)+DATE(1970,1,1)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>SUM(E2997/D2997)*100</f>
        <v>104.96000000000001</v>
      </c>
      <c r="R2997" s="20">
        <f>SUM(E2997/N2997)</f>
        <v>63.2289156626506</v>
      </c>
      <c r="S2997" t="s">
        <v>8317</v>
      </c>
      <c r="T2997" t="s">
        <v>8357</v>
      </c>
    </row>
    <row r="2998" spans="1:20" ht="16.5" customHeight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>(((I2998/60)/60)/24)+DATE(1970,1,1)</f>
        <v>42150.912500000006</v>
      </c>
      <c r="K2998">
        <v>1427493240</v>
      </c>
      <c r="L2998" s="14">
        <f>(((K2998/60)/60)/24)+DATE(1970,1,1)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>SUM(E2998/D2998)*100</f>
        <v>171.94285714285715</v>
      </c>
      <c r="R2998" s="20">
        <f>SUM(E2998/N2998)</f>
        <v>153.5204081632653</v>
      </c>
      <c r="S2998" t="s">
        <v>8317</v>
      </c>
      <c r="T2998" t="s">
        <v>8357</v>
      </c>
    </row>
    <row r="2999" spans="1:20" ht="16.5" customHeight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>(((I2999/60)/60)/24)+DATE(1970,1,1)</f>
        <v>42793.207638888889</v>
      </c>
      <c r="K2999">
        <v>1486661793</v>
      </c>
      <c r="L2999" s="14">
        <f>(((K2999/60)/60)/24)+DATE(1970,1,1)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>SUM(E2999/D2999)*100</f>
        <v>103.73000000000002</v>
      </c>
      <c r="R2999" s="20">
        <f>SUM(E2999/N2999)</f>
        <v>90.2</v>
      </c>
      <c r="S2999" t="s">
        <v>8317</v>
      </c>
      <c r="T2999" t="s">
        <v>8357</v>
      </c>
    </row>
    <row r="3000" spans="1:20" ht="16.5" customHeight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>(((I3000/60)/60)/24)+DATE(1970,1,1)</f>
        <v>41806.184027777781</v>
      </c>
      <c r="K3000">
        <v>1400474329</v>
      </c>
      <c r="L3000" s="14">
        <f>(((K3000/60)/60)/24)+DATE(1970,1,1)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>SUM(E3000/D3000)*100</f>
        <v>103.029</v>
      </c>
      <c r="R3000" s="20">
        <f>SUM(E3000/N3000)</f>
        <v>118.97113163972287</v>
      </c>
      <c r="S3000" t="s">
        <v>8317</v>
      </c>
      <c r="T3000" t="s">
        <v>8357</v>
      </c>
    </row>
    <row r="3001" spans="1:20" ht="16.5" customHeight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>(((I3001/60)/60)/24)+DATE(1970,1,1)</f>
        <v>42795.083333333328</v>
      </c>
      <c r="K3001">
        <v>1487094360</v>
      </c>
      <c r="L3001" s="14">
        <f>(((K3001/60)/60)/24)+DATE(1970,1,1)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>SUM(E3001/D3001)*100</f>
        <v>118.88888888888889</v>
      </c>
      <c r="R3001" s="20">
        <f>SUM(E3001/N3001)</f>
        <v>80.25</v>
      </c>
      <c r="S3001" t="s">
        <v>8317</v>
      </c>
      <c r="T3001" t="s">
        <v>8357</v>
      </c>
    </row>
    <row r="3002" spans="1:20" ht="16.5" customHeight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>(((I3002/60)/60)/24)+DATE(1970,1,1)</f>
        <v>42766.75</v>
      </c>
      <c r="K3002">
        <v>1484682670</v>
      </c>
      <c r="L3002" s="14">
        <f>(((K3002/60)/60)/24)+DATE(1970,1,1)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>SUM(E3002/D3002)*100</f>
        <v>100</v>
      </c>
      <c r="R3002" s="20">
        <f>SUM(E3002/N3002)</f>
        <v>62.5</v>
      </c>
      <c r="S3002" t="s">
        <v>8317</v>
      </c>
      <c r="T3002" t="s">
        <v>8357</v>
      </c>
    </row>
    <row r="3003" spans="1:20" ht="16.5" customHeight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>(((I3003/60)/60)/24)+DATE(1970,1,1)</f>
        <v>42564.895625000005</v>
      </c>
      <c r="K3003">
        <v>1465853382</v>
      </c>
      <c r="L3003" s="14">
        <f>(((K3003/60)/60)/24)+DATE(1970,1,1)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>SUM(E3003/D3003)*100</f>
        <v>318.69988910451895</v>
      </c>
      <c r="R3003" s="20">
        <f>SUM(E3003/N3003)</f>
        <v>131.37719999999999</v>
      </c>
      <c r="S3003" t="s">
        <v>8317</v>
      </c>
      <c r="T3003" t="s">
        <v>8357</v>
      </c>
    </row>
    <row r="3004" spans="1:20" ht="16.5" customHeight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>(((I3004/60)/60)/24)+DATE(1970,1,1)</f>
        <v>41269.83625</v>
      </c>
      <c r="K3004">
        <v>1353960252</v>
      </c>
      <c r="L3004" s="14">
        <f>(((K3004/60)/60)/24)+DATE(1970,1,1)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>SUM(E3004/D3004)*100</f>
        <v>108.50614285714286</v>
      </c>
      <c r="R3004" s="20">
        <f>SUM(E3004/N3004)</f>
        <v>73.032980769230775</v>
      </c>
      <c r="S3004" t="s">
        <v>8317</v>
      </c>
      <c r="T3004" t="s">
        <v>8357</v>
      </c>
    </row>
    <row r="3005" spans="1:20" ht="16.5" customHeight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>(((I3005/60)/60)/24)+DATE(1970,1,1)</f>
        <v>42430.249305555553</v>
      </c>
      <c r="K3005">
        <v>1454098976</v>
      </c>
      <c r="L3005" s="14">
        <f>(((K3005/60)/60)/24)+DATE(1970,1,1)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>SUM(E3005/D3005)*100</f>
        <v>101.16666666666667</v>
      </c>
      <c r="R3005" s="20">
        <f>SUM(E3005/N3005)</f>
        <v>178.52941176470588</v>
      </c>
      <c r="S3005" t="s">
        <v>8317</v>
      </c>
      <c r="T3005" t="s">
        <v>8357</v>
      </c>
    </row>
    <row r="3006" spans="1:20" ht="16.5" customHeight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>(((I3006/60)/60)/24)+DATE(1970,1,1)</f>
        <v>41958.922731481478</v>
      </c>
      <c r="K3006">
        <v>1413493724</v>
      </c>
      <c r="L3006" s="14">
        <f>(((K3006/60)/60)/24)+DATE(1970,1,1)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>SUM(E3006/D3006)*100</f>
        <v>112.815</v>
      </c>
      <c r="R3006" s="20">
        <f>SUM(E3006/N3006)</f>
        <v>162.90974729241879</v>
      </c>
      <c r="S3006" t="s">
        <v>8317</v>
      </c>
      <c r="T3006" t="s">
        <v>8357</v>
      </c>
    </row>
    <row r="3007" spans="1:20" ht="16.5" customHeight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>(((I3007/60)/60)/24)+DATE(1970,1,1)</f>
        <v>41918.674826388888</v>
      </c>
      <c r="K3007">
        <v>1410019905</v>
      </c>
      <c r="L3007" s="14">
        <f>(((K3007/60)/60)/24)+DATE(1970,1,1)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>SUM(E3007/D3007)*100</f>
        <v>120.49622641509434</v>
      </c>
      <c r="R3007" s="20">
        <f>SUM(E3007/N3007)</f>
        <v>108.24237288135593</v>
      </c>
      <c r="S3007" t="s">
        <v>8317</v>
      </c>
      <c r="T3007" t="s">
        <v>8357</v>
      </c>
    </row>
    <row r="3008" spans="1:20" ht="16.5" customHeight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>(((I3008/60)/60)/24)+DATE(1970,1,1)</f>
        <v>41987.756840277783</v>
      </c>
      <c r="K3008">
        <v>1415988591</v>
      </c>
      <c r="L3008" s="14">
        <f>(((K3008/60)/60)/24)+DATE(1970,1,1)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>SUM(E3008/D3008)*100</f>
        <v>107.74999999999999</v>
      </c>
      <c r="R3008" s="20">
        <f>SUM(E3008/N3008)</f>
        <v>88.865979381443296</v>
      </c>
      <c r="S3008" t="s">
        <v>8317</v>
      </c>
      <c r="T3008" t="s">
        <v>8357</v>
      </c>
    </row>
    <row r="3009" spans="1:20" ht="16.5" customHeight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>(((I3009/60)/60)/24)+DATE(1970,1,1)</f>
        <v>42119.216238425928</v>
      </c>
      <c r="K3009">
        <v>1428124283</v>
      </c>
      <c r="L3009" s="14">
        <f>(((K3009/60)/60)/24)+DATE(1970,1,1)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>SUM(E3009/D3009)*100</f>
        <v>180</v>
      </c>
      <c r="R3009" s="20">
        <f>SUM(E3009/N3009)</f>
        <v>54</v>
      </c>
      <c r="S3009" t="s">
        <v>8317</v>
      </c>
      <c r="T3009" t="s">
        <v>8357</v>
      </c>
    </row>
    <row r="3010" spans="1:20" ht="16.5" customHeight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>(((I3010/60)/60)/24)+DATE(1970,1,1)</f>
        <v>42390.212025462963</v>
      </c>
      <c r="K3010">
        <v>1450760719</v>
      </c>
      <c r="L3010" s="14">
        <f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>SUM(E3010/D3010)*100</f>
        <v>101.16666666666667</v>
      </c>
      <c r="R3010" s="20">
        <f>SUM(E3010/N3010)</f>
        <v>116.73076923076923</v>
      </c>
      <c r="S3010" t="s">
        <v>8317</v>
      </c>
      <c r="T3010" t="s">
        <v>8357</v>
      </c>
    </row>
    <row r="3011" spans="1:20" ht="16.5" customHeight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>(((I3011/60)/60)/24)+DATE(1970,1,1)</f>
        <v>41969.611574074079</v>
      </c>
      <c r="K3011">
        <v>1414417240</v>
      </c>
      <c r="L3011" s="14">
        <f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>SUM(E3011/D3011)*100</f>
        <v>119.756</v>
      </c>
      <c r="R3011" s="20">
        <f>SUM(E3011/N3011)</f>
        <v>233.8984375</v>
      </c>
      <c r="S3011" t="s">
        <v>8317</v>
      </c>
      <c r="T3011" t="s">
        <v>8357</v>
      </c>
    </row>
    <row r="3012" spans="1:20" ht="16.5" customHeight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>(((I3012/60)/60)/24)+DATE(1970,1,1)</f>
        <v>42056.832395833335</v>
      </c>
      <c r="K3012">
        <v>1419364719</v>
      </c>
      <c r="L3012" s="14">
        <f>(((K3012/60)/60)/24)+DATE(1970,1,1)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>SUM(E3012/D3012)*100</f>
        <v>158</v>
      </c>
      <c r="R3012" s="20">
        <f>SUM(E3012/N3012)</f>
        <v>158</v>
      </c>
      <c r="S3012" t="s">
        <v>8317</v>
      </c>
      <c r="T3012" t="s">
        <v>8357</v>
      </c>
    </row>
    <row r="3013" spans="1:20" ht="16.5" customHeight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>(((I3013/60)/60)/24)+DATE(1970,1,1)</f>
        <v>42361.957638888889</v>
      </c>
      <c r="K3013">
        <v>1448536516</v>
      </c>
      <c r="L3013" s="14">
        <f>(((K3013/60)/60)/24)+DATE(1970,1,1)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>SUM(E3013/D3013)*100</f>
        <v>123.66666666666666</v>
      </c>
      <c r="R3013" s="20">
        <f>SUM(E3013/N3013)</f>
        <v>14.84</v>
      </c>
      <c r="S3013" t="s">
        <v>8317</v>
      </c>
      <c r="T3013" t="s">
        <v>8357</v>
      </c>
    </row>
    <row r="3014" spans="1:20" ht="16.5" customHeight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>(((I3014/60)/60)/24)+DATE(1970,1,1)</f>
        <v>42045.702893518523</v>
      </c>
      <c r="K3014">
        <v>1421772730</v>
      </c>
      <c r="L3014" s="14">
        <f>(((K3014/60)/60)/24)+DATE(1970,1,1)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>SUM(E3014/D3014)*100</f>
        <v>117.12499999999999</v>
      </c>
      <c r="R3014" s="20">
        <f>SUM(E3014/N3014)</f>
        <v>85.181818181818187</v>
      </c>
      <c r="S3014" t="s">
        <v>8317</v>
      </c>
      <c r="T3014" t="s">
        <v>8357</v>
      </c>
    </row>
    <row r="3015" spans="1:20" ht="16.5" customHeight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>(((I3015/60)/60)/24)+DATE(1970,1,1)</f>
        <v>42176.836215277777</v>
      </c>
      <c r="K3015">
        <v>1432325049</v>
      </c>
      <c r="L3015" s="14">
        <f>(((K3015/60)/60)/24)+DATE(1970,1,1)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>SUM(E3015/D3015)*100</f>
        <v>156.96</v>
      </c>
      <c r="R3015" s="20">
        <f>SUM(E3015/N3015)</f>
        <v>146.69158878504672</v>
      </c>
      <c r="S3015" t="s">
        <v>8317</v>
      </c>
      <c r="T3015" t="s">
        <v>8357</v>
      </c>
    </row>
    <row r="3016" spans="1:20" ht="16.5" customHeight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>(((I3016/60)/60)/24)+DATE(1970,1,1)</f>
        <v>41948.208333333336</v>
      </c>
      <c r="K3016">
        <v>1412737080</v>
      </c>
      <c r="L3016" s="14">
        <f>(((K3016/60)/60)/24)+DATE(1970,1,1)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>SUM(E3016/D3016)*100</f>
        <v>113.104</v>
      </c>
      <c r="R3016" s="20">
        <f>SUM(E3016/N3016)</f>
        <v>50.764811490125673</v>
      </c>
      <c r="S3016" t="s">
        <v>8317</v>
      </c>
      <c r="T3016" t="s">
        <v>8357</v>
      </c>
    </row>
    <row r="3017" spans="1:20" ht="16.5" customHeight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>(((I3017/60)/60)/24)+DATE(1970,1,1)</f>
        <v>41801.166666666664</v>
      </c>
      <c r="K3017">
        <v>1401125238</v>
      </c>
      <c r="L3017" s="14">
        <f>(((K3017/60)/60)/24)+DATE(1970,1,1)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>SUM(E3017/D3017)*100</f>
        <v>103.17647058823529</v>
      </c>
      <c r="R3017" s="20">
        <f>SUM(E3017/N3017)</f>
        <v>87.7</v>
      </c>
      <c r="S3017" t="s">
        <v>8317</v>
      </c>
      <c r="T3017" t="s">
        <v>8357</v>
      </c>
    </row>
    <row r="3018" spans="1:20" ht="16.5" customHeight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>(((I3018/60)/60)/24)+DATE(1970,1,1)</f>
        <v>41838.548055555555</v>
      </c>
      <c r="K3018">
        <v>1400504952</v>
      </c>
      <c r="L3018" s="14">
        <f>(((K3018/60)/60)/24)+DATE(1970,1,1)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>SUM(E3018/D3018)*100</f>
        <v>102.61176470588236</v>
      </c>
      <c r="R3018" s="20">
        <f>SUM(E3018/N3018)</f>
        <v>242.27777777777777</v>
      </c>
      <c r="S3018" t="s">
        <v>8317</v>
      </c>
      <c r="T3018" t="s">
        <v>8357</v>
      </c>
    </row>
    <row r="3019" spans="1:20" ht="16.5" customHeight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>(((I3019/60)/60)/24)+DATE(1970,1,1)</f>
        <v>41871.850034722222</v>
      </c>
      <c r="K3019">
        <v>1405974243</v>
      </c>
      <c r="L3019" s="14">
        <f>(((K3019/60)/60)/24)+DATE(1970,1,1)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>SUM(E3019/D3019)*100</f>
        <v>105.84090909090908</v>
      </c>
      <c r="R3019" s="20">
        <f>SUM(E3019/N3019)</f>
        <v>146.44654088050314</v>
      </c>
      <c r="S3019" t="s">
        <v>8317</v>
      </c>
      <c r="T3019" t="s">
        <v>8357</v>
      </c>
    </row>
    <row r="3020" spans="1:20" ht="16.5" customHeight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>(((I3020/60)/60)/24)+DATE(1970,1,1)</f>
        <v>42205.916666666672</v>
      </c>
      <c r="K3020">
        <v>1433747376</v>
      </c>
      <c r="L3020" s="14">
        <f>(((K3020/60)/60)/24)+DATE(1970,1,1)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>SUM(E3020/D3020)*100</f>
        <v>100.71428571428571</v>
      </c>
      <c r="R3020" s="20">
        <f>SUM(E3020/N3020)</f>
        <v>103.17073170731707</v>
      </c>
      <c r="S3020" t="s">
        <v>8317</v>
      </c>
      <c r="T3020" t="s">
        <v>8357</v>
      </c>
    </row>
    <row r="3021" spans="1:20" ht="16.5" customHeight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>(((I3021/60)/60)/24)+DATE(1970,1,1)</f>
        <v>41786.125</v>
      </c>
      <c r="K3021">
        <v>1398801620</v>
      </c>
      <c r="L3021" s="14">
        <f>(((K3021/60)/60)/24)+DATE(1970,1,1)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>SUM(E3021/D3021)*100</f>
        <v>121.23333333333332</v>
      </c>
      <c r="R3021" s="20">
        <f>SUM(E3021/N3021)</f>
        <v>80.464601769911511</v>
      </c>
      <c r="S3021" t="s">
        <v>8317</v>
      </c>
      <c r="T3021" t="s">
        <v>8357</v>
      </c>
    </row>
    <row r="3022" spans="1:20" ht="16.5" customHeight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>(((I3022/60)/60)/24)+DATE(1970,1,1)</f>
        <v>42230.846446759257</v>
      </c>
      <c r="K3022">
        <v>1434399533</v>
      </c>
      <c r="L3022" s="14">
        <f>(((K3022/60)/60)/24)+DATE(1970,1,1)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>SUM(E3022/D3022)*100</f>
        <v>100.57142857142858</v>
      </c>
      <c r="R3022" s="20">
        <f>SUM(E3022/N3022)</f>
        <v>234.66666666666666</v>
      </c>
      <c r="S3022" t="s">
        <v>8317</v>
      </c>
      <c r="T3022" t="s">
        <v>8357</v>
      </c>
    </row>
    <row r="3023" spans="1:20" ht="16.5" customHeight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>(((I3023/60)/60)/24)+DATE(1970,1,1)</f>
        <v>42696.249305555553</v>
      </c>
      <c r="K3023">
        <v>1476715869</v>
      </c>
      <c r="L3023" s="14">
        <f>(((K3023/60)/60)/24)+DATE(1970,1,1)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>SUM(E3023/D3023)*100</f>
        <v>116.02222222222223</v>
      </c>
      <c r="R3023" s="20">
        <f>SUM(E3023/N3023)</f>
        <v>50.689320388349515</v>
      </c>
      <c r="S3023" t="s">
        <v>8317</v>
      </c>
      <c r="T3023" t="s">
        <v>8357</v>
      </c>
    </row>
    <row r="3024" spans="1:20" ht="16.5" customHeight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>(((I3024/60)/60)/24)+DATE(1970,1,1)</f>
        <v>42609.95380787037</v>
      </c>
      <c r="K3024">
        <v>1468450409</v>
      </c>
      <c r="L3024" s="14">
        <f>(((K3024/60)/60)/24)+DATE(1970,1,1)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>SUM(E3024/D3024)*100</f>
        <v>100.88</v>
      </c>
      <c r="R3024" s="20">
        <f>SUM(E3024/N3024)</f>
        <v>162.70967741935485</v>
      </c>
      <c r="S3024" t="s">
        <v>8317</v>
      </c>
      <c r="T3024" t="s">
        <v>8357</v>
      </c>
    </row>
    <row r="3025" spans="1:20" ht="16.5" customHeight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>(((I3025/60)/60)/24)+DATE(1970,1,1)</f>
        <v>42166.675763888896</v>
      </c>
      <c r="K3025">
        <v>1430151186</v>
      </c>
      <c r="L3025" s="14">
        <f>(((K3025/60)/60)/24)+DATE(1970,1,1)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>SUM(E3025/D3025)*100</f>
        <v>103</v>
      </c>
      <c r="R3025" s="20">
        <f>SUM(E3025/N3025)</f>
        <v>120.16666666666667</v>
      </c>
      <c r="S3025" t="s">
        <v>8317</v>
      </c>
      <c r="T3025" t="s">
        <v>8357</v>
      </c>
    </row>
    <row r="3026" spans="1:20" ht="16.5" customHeight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>(((I3026/60)/60)/24)+DATE(1970,1,1)</f>
        <v>41188.993923611109</v>
      </c>
      <c r="K3026">
        <v>1346975475</v>
      </c>
      <c r="L3026" s="14">
        <f>(((K3026/60)/60)/24)+DATE(1970,1,1)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>SUM(E3026/D3026)*100</f>
        <v>246.42</v>
      </c>
      <c r="R3026" s="20">
        <f>SUM(E3026/N3026)</f>
        <v>67.697802197802204</v>
      </c>
      <c r="S3026" t="s">
        <v>8317</v>
      </c>
      <c r="T3026" t="s">
        <v>8357</v>
      </c>
    </row>
    <row r="3027" spans="1:20" ht="16.5" customHeight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>(((I3027/60)/60)/24)+DATE(1970,1,1)</f>
        <v>41789.666666666664</v>
      </c>
      <c r="K3027">
        <v>1399032813</v>
      </c>
      <c r="L3027" s="14">
        <f>(((K3027/60)/60)/24)+DATE(1970,1,1)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>SUM(E3027/D3027)*100</f>
        <v>302.2</v>
      </c>
      <c r="R3027" s="20">
        <f>SUM(E3027/N3027)</f>
        <v>52.103448275862071</v>
      </c>
      <c r="S3027" t="s">
        <v>8317</v>
      </c>
      <c r="T3027" t="s">
        <v>8357</v>
      </c>
    </row>
    <row r="3028" spans="1:20" ht="16.5" customHeight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>(((I3028/60)/60)/24)+DATE(1970,1,1)</f>
        <v>42797.459398148145</v>
      </c>
      <c r="K3028">
        <v>1487329292</v>
      </c>
      <c r="L3028" s="14">
        <f>(((K3028/60)/60)/24)+DATE(1970,1,1)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>SUM(E3028/D3028)*100</f>
        <v>143.33333333333334</v>
      </c>
      <c r="R3028" s="20">
        <f>SUM(E3028/N3028)</f>
        <v>51.6</v>
      </c>
      <c r="S3028" t="s">
        <v>8317</v>
      </c>
      <c r="T3028" t="s">
        <v>8357</v>
      </c>
    </row>
    <row r="3029" spans="1:20" ht="16.5" customHeight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>(((I3029/60)/60)/24)+DATE(1970,1,1)</f>
        <v>42083.662627314814</v>
      </c>
      <c r="K3029">
        <v>1424278451</v>
      </c>
      <c r="L3029" s="14">
        <f>(((K3029/60)/60)/24)+DATE(1970,1,1)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>SUM(E3029/D3029)*100</f>
        <v>131.44</v>
      </c>
      <c r="R3029" s="20">
        <f>SUM(E3029/N3029)</f>
        <v>164.3</v>
      </c>
      <c r="S3029" t="s">
        <v>8317</v>
      </c>
      <c r="T3029" t="s">
        <v>8357</v>
      </c>
    </row>
    <row r="3030" spans="1:20" ht="16.5" customHeight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>(((I3030/60)/60)/24)+DATE(1970,1,1)</f>
        <v>42597.264178240745</v>
      </c>
      <c r="K3030">
        <v>1468650025</v>
      </c>
      <c r="L3030" s="14">
        <f>(((K3030/60)/60)/24)+DATE(1970,1,1)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>SUM(E3030/D3030)*100</f>
        <v>168.01999999999998</v>
      </c>
      <c r="R3030" s="20">
        <f>SUM(E3030/N3030)</f>
        <v>84.858585858585855</v>
      </c>
      <c r="S3030" t="s">
        <v>8317</v>
      </c>
      <c r="T3030" t="s">
        <v>8357</v>
      </c>
    </row>
    <row r="3031" spans="1:20" ht="16.5" customHeight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>(((I3031/60)/60)/24)+DATE(1970,1,1)</f>
        <v>41961.190972222219</v>
      </c>
      <c r="K3031">
        <v>1413824447</v>
      </c>
      <c r="L3031" s="14">
        <f>(((K3031/60)/60)/24)+DATE(1970,1,1)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>SUM(E3031/D3031)*100</f>
        <v>109.67666666666666</v>
      </c>
      <c r="R3031" s="20">
        <f>SUM(E3031/N3031)</f>
        <v>94.548850574712645</v>
      </c>
      <c r="S3031" t="s">
        <v>8317</v>
      </c>
      <c r="T3031" t="s">
        <v>8357</v>
      </c>
    </row>
    <row r="3032" spans="1:20" ht="16.5" customHeight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>(((I3032/60)/60)/24)+DATE(1970,1,1)</f>
        <v>42263.747349537036</v>
      </c>
      <c r="K3032">
        <v>1439834171</v>
      </c>
      <c r="L3032" s="14">
        <f>(((K3032/60)/60)/24)+DATE(1970,1,1)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>SUM(E3032/D3032)*100</f>
        <v>106.6857142857143</v>
      </c>
      <c r="R3032" s="20">
        <f>SUM(E3032/N3032)</f>
        <v>45.536585365853661</v>
      </c>
      <c r="S3032" t="s">
        <v>8317</v>
      </c>
      <c r="T3032" t="s">
        <v>8357</v>
      </c>
    </row>
    <row r="3033" spans="1:20" ht="16.5" customHeight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>(((I3033/60)/60)/24)+DATE(1970,1,1)</f>
        <v>42657.882488425923</v>
      </c>
      <c r="K3033">
        <v>1471295447</v>
      </c>
      <c r="L3033" s="14">
        <f>(((K3033/60)/60)/24)+DATE(1970,1,1)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>SUM(E3033/D3033)*100</f>
        <v>100</v>
      </c>
      <c r="R3033" s="20">
        <f>SUM(E3033/N3033)</f>
        <v>51.724137931034484</v>
      </c>
      <c r="S3033" t="s">
        <v>8317</v>
      </c>
      <c r="T3033" t="s">
        <v>8357</v>
      </c>
    </row>
    <row r="3034" spans="1:20" ht="16.5" customHeight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>(((I3034/60)/60)/24)+DATE(1970,1,1)</f>
        <v>42258.044664351852</v>
      </c>
      <c r="K3034">
        <v>1439341459</v>
      </c>
      <c r="L3034" s="14">
        <f>(((K3034/60)/60)/24)+DATE(1970,1,1)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>SUM(E3034/D3034)*100</f>
        <v>127.2</v>
      </c>
      <c r="R3034" s="20">
        <f>SUM(E3034/N3034)</f>
        <v>50.88</v>
      </c>
      <c r="S3034" t="s">
        <v>8317</v>
      </c>
      <c r="T3034" t="s">
        <v>8357</v>
      </c>
    </row>
    <row r="3035" spans="1:20" ht="16.5" customHeight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>(((I3035/60)/60)/24)+DATE(1970,1,1)</f>
        <v>42600.110243055555</v>
      </c>
      <c r="K3035">
        <v>1468895925</v>
      </c>
      <c r="L3035" s="14">
        <f>(((K3035/60)/60)/24)+DATE(1970,1,1)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>SUM(E3035/D3035)*100</f>
        <v>146.53333333333333</v>
      </c>
      <c r="R3035" s="20">
        <f>SUM(E3035/N3035)</f>
        <v>191.13043478260869</v>
      </c>
      <c r="S3035" t="s">
        <v>8317</v>
      </c>
      <c r="T3035" t="s">
        <v>8357</v>
      </c>
    </row>
    <row r="3036" spans="1:20" ht="16.5" customHeight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>(((I3036/60)/60)/24)+DATE(1970,1,1)</f>
        <v>42675.165972222225</v>
      </c>
      <c r="K3036">
        <v>1475326255</v>
      </c>
      <c r="L3036" s="14">
        <f>(((K3036/60)/60)/24)+DATE(1970,1,1)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>SUM(E3036/D3036)*100</f>
        <v>112.53599999999999</v>
      </c>
      <c r="R3036" s="20">
        <f>SUM(E3036/N3036)</f>
        <v>89.314285714285717</v>
      </c>
      <c r="S3036" t="s">
        <v>8317</v>
      </c>
      <c r="T3036" t="s">
        <v>8357</v>
      </c>
    </row>
    <row r="3037" spans="1:20" ht="16.5" customHeight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>(((I3037/60)/60)/24)+DATE(1970,1,1)</f>
        <v>41398.560289351852</v>
      </c>
      <c r="K3037">
        <v>1365082009</v>
      </c>
      <c r="L3037" s="14">
        <f>(((K3037/60)/60)/24)+DATE(1970,1,1)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>SUM(E3037/D3037)*100</f>
        <v>108.78684000000001</v>
      </c>
      <c r="R3037" s="20">
        <f>SUM(E3037/N3037)</f>
        <v>88.588631921824103</v>
      </c>
      <c r="S3037" t="s">
        <v>8317</v>
      </c>
      <c r="T3037" t="s">
        <v>8357</v>
      </c>
    </row>
    <row r="3038" spans="1:20" ht="16.5" customHeight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>(((I3038/60)/60)/24)+DATE(1970,1,1)</f>
        <v>41502.499305555553</v>
      </c>
      <c r="K3038">
        <v>1373568644</v>
      </c>
      <c r="L3038" s="14">
        <f>(((K3038/60)/60)/24)+DATE(1970,1,1)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>SUM(E3038/D3038)*100</f>
        <v>126.732</v>
      </c>
      <c r="R3038" s="20">
        <f>SUM(E3038/N3038)</f>
        <v>96.300911854103347</v>
      </c>
      <c r="S3038" t="s">
        <v>8317</v>
      </c>
      <c r="T3038" t="s">
        <v>8357</v>
      </c>
    </row>
    <row r="3039" spans="1:20" ht="16.5" customHeight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>(((I3039/60)/60)/24)+DATE(1970,1,1)</f>
        <v>40453.207638888889</v>
      </c>
      <c r="K3039">
        <v>1279574773</v>
      </c>
      <c r="L3039" s="14">
        <f>(((K3039/60)/60)/24)+DATE(1970,1,1)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>SUM(E3039/D3039)*100</f>
        <v>213.20000000000002</v>
      </c>
      <c r="R3039" s="20">
        <f>SUM(E3039/N3039)</f>
        <v>33.3125</v>
      </c>
      <c r="S3039" t="s">
        <v>8317</v>
      </c>
      <c r="T3039" t="s">
        <v>8357</v>
      </c>
    </row>
    <row r="3040" spans="1:20" ht="16.5" customHeight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>(((I3040/60)/60)/24)+DATE(1970,1,1)</f>
        <v>42433.252280092594</v>
      </c>
      <c r="K3040">
        <v>1451887397</v>
      </c>
      <c r="L3040" s="14">
        <f>(((K3040/60)/60)/24)+DATE(1970,1,1)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>SUM(E3040/D3040)*100</f>
        <v>100.49999999999999</v>
      </c>
      <c r="R3040" s="20">
        <f>SUM(E3040/N3040)</f>
        <v>37.222222222222221</v>
      </c>
      <c r="S3040" t="s">
        <v>8317</v>
      </c>
      <c r="T3040" t="s">
        <v>8357</v>
      </c>
    </row>
    <row r="3041" spans="1:20" ht="16.5" customHeight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>(((I3041/60)/60)/24)+DATE(1970,1,1)</f>
        <v>41637.332638888889</v>
      </c>
      <c r="K3041">
        <v>1386011038</v>
      </c>
      <c r="L3041" s="14">
        <f>(((K3041/60)/60)/24)+DATE(1970,1,1)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>SUM(E3041/D3041)*100</f>
        <v>108.71389999999998</v>
      </c>
      <c r="R3041" s="20">
        <f>SUM(E3041/N3041)</f>
        <v>92.130423728813554</v>
      </c>
      <c r="S3041" t="s">
        <v>8317</v>
      </c>
      <c r="T3041" t="s">
        <v>8357</v>
      </c>
    </row>
    <row r="3042" spans="1:20" ht="16.5" customHeight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>(((I3042/60)/60)/24)+DATE(1970,1,1)</f>
        <v>42181.958333333328</v>
      </c>
      <c r="K3042">
        <v>1434999621</v>
      </c>
      <c r="L3042" s="14">
        <f>(((K3042/60)/60)/24)+DATE(1970,1,1)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>SUM(E3042/D3042)*100</f>
        <v>107.5</v>
      </c>
      <c r="R3042" s="20">
        <f>SUM(E3042/N3042)</f>
        <v>76.785714285714292</v>
      </c>
      <c r="S3042" t="s">
        <v>8317</v>
      </c>
      <c r="T3042" t="s">
        <v>8357</v>
      </c>
    </row>
    <row r="3043" spans="1:20" ht="16.5" customHeight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>(((I3043/60)/60)/24)+DATE(1970,1,1)</f>
        <v>42389.868611111116</v>
      </c>
      <c r="K3043">
        <v>1450731048</v>
      </c>
      <c r="L3043" s="14">
        <f>(((K3043/60)/60)/24)+DATE(1970,1,1)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>SUM(E3043/D3043)*100</f>
        <v>110.48192771084338</v>
      </c>
      <c r="R3043" s="20">
        <f>SUM(E3043/N3043)</f>
        <v>96.526315789473685</v>
      </c>
      <c r="S3043" t="s">
        <v>8317</v>
      </c>
      <c r="T3043" t="s">
        <v>8357</v>
      </c>
    </row>
    <row r="3044" spans="1:20" ht="16.5" customHeight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>(((I3044/60)/60)/24)+DATE(1970,1,1)</f>
        <v>42283.688043981485</v>
      </c>
      <c r="K3044">
        <v>1441557047</v>
      </c>
      <c r="L3044" s="14">
        <f>(((K3044/60)/60)/24)+DATE(1970,1,1)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>SUM(E3044/D3044)*100</f>
        <v>128</v>
      </c>
      <c r="R3044" s="20">
        <f>SUM(E3044/N3044)</f>
        <v>51.891891891891895</v>
      </c>
      <c r="S3044" t="s">
        <v>8317</v>
      </c>
      <c r="T3044" t="s">
        <v>8357</v>
      </c>
    </row>
    <row r="3045" spans="1:20" ht="16.5" customHeight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>(((I3045/60)/60)/24)+DATE(1970,1,1)</f>
        <v>42110.118055555555</v>
      </c>
      <c r="K3045">
        <v>1426815699</v>
      </c>
      <c r="L3045" s="14">
        <f>(((K3045/60)/60)/24)+DATE(1970,1,1)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>SUM(E3045/D3045)*100</f>
        <v>110.00666666666667</v>
      </c>
      <c r="R3045" s="20">
        <f>SUM(E3045/N3045)</f>
        <v>128.9140625</v>
      </c>
      <c r="S3045" t="s">
        <v>8317</v>
      </c>
      <c r="T3045" t="s">
        <v>8357</v>
      </c>
    </row>
    <row r="3046" spans="1:20" ht="16.5" customHeight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>(((I3046/60)/60)/24)+DATE(1970,1,1)</f>
        <v>42402.7268287037</v>
      </c>
      <c r="K3046">
        <v>1453137998</v>
      </c>
      <c r="L3046" s="14">
        <f>(((K3046/60)/60)/24)+DATE(1970,1,1)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>SUM(E3046/D3046)*100</f>
        <v>109.34166666666667</v>
      </c>
      <c r="R3046" s="20">
        <f>SUM(E3046/N3046)</f>
        <v>84.108974358974365</v>
      </c>
      <c r="S3046" t="s">
        <v>8317</v>
      </c>
      <c r="T3046" t="s">
        <v>8357</v>
      </c>
    </row>
    <row r="3047" spans="1:20" ht="16.5" customHeight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>(((I3047/60)/60)/24)+DATE(1970,1,1)</f>
        <v>41873.155729166669</v>
      </c>
      <c r="K3047">
        <v>1406087055</v>
      </c>
      <c r="L3047" s="14">
        <f>(((K3047/60)/60)/24)+DATE(1970,1,1)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>SUM(E3047/D3047)*100</f>
        <v>132.70650000000001</v>
      </c>
      <c r="R3047" s="20">
        <f>SUM(E3047/N3047)</f>
        <v>82.941562500000003</v>
      </c>
      <c r="S3047" t="s">
        <v>8317</v>
      </c>
      <c r="T3047" t="s">
        <v>8357</v>
      </c>
    </row>
    <row r="3048" spans="1:20" ht="16.5" customHeight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>(((I3048/60)/60)/24)+DATE(1970,1,1)</f>
        <v>41892.202777777777</v>
      </c>
      <c r="K3048">
        <v>1407784586</v>
      </c>
      <c r="L3048" s="14">
        <f>(((K3048/60)/60)/24)+DATE(1970,1,1)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>SUM(E3048/D3048)*100</f>
        <v>190.84810126582278</v>
      </c>
      <c r="R3048" s="20">
        <f>SUM(E3048/N3048)</f>
        <v>259.94827586206895</v>
      </c>
      <c r="S3048" t="s">
        <v>8317</v>
      </c>
      <c r="T3048" t="s">
        <v>8357</v>
      </c>
    </row>
    <row r="3049" spans="1:20" ht="16.5" customHeight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>(((I3049/60)/60)/24)+DATE(1970,1,1)</f>
        <v>42487.552777777775</v>
      </c>
      <c r="K3049">
        <v>1457999054</v>
      </c>
      <c r="L3049" s="14">
        <f>(((K3049/60)/60)/24)+DATE(1970,1,1)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>SUM(E3049/D3049)*100</f>
        <v>149</v>
      </c>
      <c r="R3049" s="20">
        <f>SUM(E3049/N3049)</f>
        <v>37.25</v>
      </c>
      <c r="S3049" t="s">
        <v>8317</v>
      </c>
      <c r="T3049" t="s">
        <v>8357</v>
      </c>
    </row>
    <row r="3050" spans="1:20" ht="16.5" customHeight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>(((I3050/60)/60)/24)+DATE(1970,1,1)</f>
        <v>42004.890277777777</v>
      </c>
      <c r="K3050">
        <v>1417556262</v>
      </c>
      <c r="L3050" s="14">
        <f>(((K3050/60)/60)/24)+DATE(1970,1,1)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>SUM(E3050/D3050)*100</f>
        <v>166.4</v>
      </c>
      <c r="R3050" s="20">
        <f>SUM(E3050/N3050)</f>
        <v>177.02127659574469</v>
      </c>
      <c r="S3050" t="s">
        <v>8317</v>
      </c>
      <c r="T3050" t="s">
        <v>8357</v>
      </c>
    </row>
    <row r="3051" spans="1:20" ht="16.5" customHeight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>(((I3051/60)/60)/24)+DATE(1970,1,1)</f>
        <v>42169.014525462961</v>
      </c>
      <c r="K3051">
        <v>1431649255</v>
      </c>
      <c r="L3051" s="14">
        <f>(((K3051/60)/60)/24)+DATE(1970,1,1)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>SUM(E3051/D3051)*100</f>
        <v>106.66666666666667</v>
      </c>
      <c r="R3051" s="20">
        <f>SUM(E3051/N3051)</f>
        <v>74.074074074074076</v>
      </c>
      <c r="S3051" t="s">
        <v>8317</v>
      </c>
      <c r="T3051" t="s">
        <v>8357</v>
      </c>
    </row>
    <row r="3052" spans="1:20" ht="16.5" customHeight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>(((I3052/60)/60)/24)+DATE(1970,1,1)</f>
        <v>42495.16851851852</v>
      </c>
      <c r="K3052">
        <v>1459828960</v>
      </c>
      <c r="L3052" s="14">
        <f>(((K3052/60)/60)/24)+DATE(1970,1,1)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>SUM(E3052/D3052)*100</f>
        <v>106</v>
      </c>
      <c r="R3052" s="20">
        <f>SUM(E3052/N3052)</f>
        <v>70.666666666666671</v>
      </c>
      <c r="S3052" t="s">
        <v>8317</v>
      </c>
      <c r="T3052" t="s">
        <v>8357</v>
      </c>
    </row>
    <row r="3053" spans="1:20" ht="16.5" customHeight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>(((I3053/60)/60)/24)+DATE(1970,1,1)</f>
        <v>42774.416030092587</v>
      </c>
      <c r="K3053">
        <v>1483955945</v>
      </c>
      <c r="L3053" s="14">
        <f>(((K3053/60)/60)/24)+DATE(1970,1,1)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>SUM(E3053/D3053)*100</f>
        <v>23.62857142857143</v>
      </c>
      <c r="R3053" s="20">
        <f>SUM(E3053/N3053)</f>
        <v>23.62857142857143</v>
      </c>
      <c r="S3053" t="s">
        <v>8317</v>
      </c>
      <c r="T3053" t="s">
        <v>8357</v>
      </c>
    </row>
    <row r="3054" spans="1:20" ht="16.5" customHeight="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>(((I3054/60)/60)/24)+DATE(1970,1,1)</f>
        <v>42152.665972222225</v>
      </c>
      <c r="K3054">
        <v>1430237094</v>
      </c>
      <c r="L3054" s="14">
        <f>(((K3054/60)/60)/24)+DATE(1970,1,1)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>SUM(E3054/D3054)*100</f>
        <v>0.15</v>
      </c>
      <c r="R3054" s="20">
        <f>SUM(E3054/N3054)</f>
        <v>37.5</v>
      </c>
      <c r="S3054" t="s">
        <v>8317</v>
      </c>
      <c r="T3054" t="s">
        <v>8357</v>
      </c>
    </row>
    <row r="3055" spans="1:20" ht="16.5" customHeight="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>(((I3055/60)/60)/24)+DATE(1970,1,1)</f>
        <v>41914.165972222225</v>
      </c>
      <c r="K3055">
        <v>1407781013</v>
      </c>
      <c r="L3055" s="14">
        <f>(((K3055/60)/60)/24)+DATE(1970,1,1)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>SUM(E3055/D3055)*100</f>
        <v>0.4</v>
      </c>
      <c r="R3055" s="20">
        <f>SUM(E3055/N3055)</f>
        <v>13.333333333333334</v>
      </c>
      <c r="S3055" t="s">
        <v>8317</v>
      </c>
      <c r="T3055" t="s">
        <v>8357</v>
      </c>
    </row>
    <row r="3056" spans="1:20" ht="16.5" customHeight="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>(((I3056/60)/60)/24)+DATE(1970,1,1)</f>
        <v>42065.044444444444</v>
      </c>
      <c r="K3056">
        <v>1422043154</v>
      </c>
      <c r="L3056" s="14">
        <f>(((K3056/60)/60)/24)+DATE(1970,1,1)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>SUM(E3056/D3056)*100</f>
        <v>0</v>
      </c>
      <c r="R3056" s="20" t="e">
        <f>SUM(E3056/N3056)</f>
        <v>#DIV/0!</v>
      </c>
      <c r="S3056" t="s">
        <v>8317</v>
      </c>
      <c r="T3056" t="s">
        <v>8357</v>
      </c>
    </row>
    <row r="3057" spans="1:20" ht="16.5" customHeight="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>(((I3057/60)/60)/24)+DATE(1970,1,1)</f>
        <v>42013.95821759259</v>
      </c>
      <c r="K3057">
        <v>1415660390</v>
      </c>
      <c r="L3057" s="14">
        <f>(((K3057/60)/60)/24)+DATE(1970,1,1)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>SUM(E3057/D3057)*100</f>
        <v>5.0000000000000001E-3</v>
      </c>
      <c r="R3057" s="20">
        <f>SUM(E3057/N3057)</f>
        <v>1</v>
      </c>
      <c r="S3057" t="s">
        <v>8317</v>
      </c>
      <c r="T3057" t="s">
        <v>8357</v>
      </c>
    </row>
    <row r="3058" spans="1:20" ht="16.5" customHeight="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>(((I3058/60)/60)/24)+DATE(1970,1,1)</f>
        <v>41911.636388888888</v>
      </c>
      <c r="K3058">
        <v>1406819784</v>
      </c>
      <c r="L3058" s="14">
        <f>(((K3058/60)/60)/24)+DATE(1970,1,1)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>SUM(E3058/D3058)*100</f>
        <v>0</v>
      </c>
      <c r="R3058" s="20" t="e">
        <f>SUM(E3058/N3058)</f>
        <v>#DIV/0!</v>
      </c>
      <c r="S3058" t="s">
        <v>8317</v>
      </c>
      <c r="T3058" t="s">
        <v>8357</v>
      </c>
    </row>
    <row r="3059" spans="1:20" ht="16.5" customHeight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>(((I3059/60)/60)/24)+DATE(1970,1,1)</f>
        <v>42463.608923611115</v>
      </c>
      <c r="K3059">
        <v>1457105811</v>
      </c>
      <c r="L3059" s="14">
        <f>(((K3059/60)/60)/24)+DATE(1970,1,1)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>SUM(E3059/D3059)*100</f>
        <v>0</v>
      </c>
      <c r="R3059" s="20" t="e">
        <f>SUM(E3059/N3059)</f>
        <v>#DIV/0!</v>
      </c>
      <c r="S3059" t="s">
        <v>8317</v>
      </c>
      <c r="T3059" t="s">
        <v>8357</v>
      </c>
    </row>
    <row r="3060" spans="1:20" ht="16.5" customHeight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>(((I3060/60)/60)/24)+DATE(1970,1,1)</f>
        <v>42510.374305555553</v>
      </c>
      <c r="K3060">
        <v>1459414740</v>
      </c>
      <c r="L3060" s="14">
        <f>(((K3060/60)/60)/24)+DATE(1970,1,1)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>SUM(E3060/D3060)*100</f>
        <v>1.6666666666666666E-2</v>
      </c>
      <c r="R3060" s="20">
        <f>SUM(E3060/N3060)</f>
        <v>1</v>
      </c>
      <c r="S3060" t="s">
        <v>8317</v>
      </c>
      <c r="T3060" t="s">
        <v>8357</v>
      </c>
    </row>
    <row r="3061" spans="1:20" ht="16.5" customHeight="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>(((I3061/60)/60)/24)+DATE(1970,1,1)</f>
        <v>41859.935717592591</v>
      </c>
      <c r="K3061">
        <v>1404944846</v>
      </c>
      <c r="L3061" s="14">
        <f>(((K3061/60)/60)/24)+DATE(1970,1,1)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>SUM(E3061/D3061)*100</f>
        <v>3.0066666666666664</v>
      </c>
      <c r="R3061" s="20">
        <f>SUM(E3061/N3061)</f>
        <v>41</v>
      </c>
      <c r="S3061" t="s">
        <v>8317</v>
      </c>
      <c r="T3061" t="s">
        <v>8357</v>
      </c>
    </row>
    <row r="3062" spans="1:20" ht="16.5" customHeight="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>(((I3062/60)/60)/24)+DATE(1970,1,1)</f>
        <v>42275.274699074071</v>
      </c>
      <c r="K3062">
        <v>1440830134</v>
      </c>
      <c r="L3062" s="14">
        <f>(((K3062/60)/60)/24)+DATE(1970,1,1)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>SUM(E3062/D3062)*100</f>
        <v>0.15227272727272728</v>
      </c>
      <c r="R3062" s="20">
        <f>SUM(E3062/N3062)</f>
        <v>55.833333333333336</v>
      </c>
      <c r="S3062" t="s">
        <v>8317</v>
      </c>
      <c r="T3062" t="s">
        <v>8357</v>
      </c>
    </row>
    <row r="3063" spans="1:20" ht="16.5" customHeight="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>(((I3063/60)/60)/24)+DATE(1970,1,1)</f>
        <v>41864.784120370372</v>
      </c>
      <c r="K3063">
        <v>1405363748</v>
      </c>
      <c r="L3063" s="14">
        <f>(((K3063/60)/60)/24)+DATE(1970,1,1)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>SUM(E3063/D3063)*100</f>
        <v>0</v>
      </c>
      <c r="R3063" s="20" t="e">
        <f>SUM(E3063/N3063)</f>
        <v>#DIV/0!</v>
      </c>
      <c r="S3063" t="s">
        <v>8317</v>
      </c>
      <c r="T3063" t="s">
        <v>8357</v>
      </c>
    </row>
    <row r="3064" spans="1:20" ht="16.5" customHeight="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>(((I3064/60)/60)/24)+DATE(1970,1,1)</f>
        <v>42277.75</v>
      </c>
      <c r="K3064">
        <v>1441111892</v>
      </c>
      <c r="L3064" s="14">
        <f>(((K3064/60)/60)/24)+DATE(1970,1,1)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>SUM(E3064/D3064)*100</f>
        <v>66.84</v>
      </c>
      <c r="R3064" s="20">
        <f>SUM(E3064/N3064)</f>
        <v>99.761194029850742</v>
      </c>
      <c r="S3064" t="s">
        <v>8317</v>
      </c>
      <c r="T3064" t="s">
        <v>8357</v>
      </c>
    </row>
    <row r="3065" spans="1:20" ht="16.5" customHeight="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>(((I3065/60)/60)/24)+DATE(1970,1,1)</f>
        <v>42665.922893518517</v>
      </c>
      <c r="K3065">
        <v>1474150138</v>
      </c>
      <c r="L3065" s="14">
        <f>(((K3065/60)/60)/24)+DATE(1970,1,1)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>SUM(E3065/D3065)*100</f>
        <v>19.566666666666666</v>
      </c>
      <c r="R3065" s="20">
        <f>SUM(E3065/N3065)</f>
        <v>25.521739130434781</v>
      </c>
      <c r="S3065" t="s">
        <v>8317</v>
      </c>
      <c r="T3065" t="s">
        <v>8357</v>
      </c>
    </row>
    <row r="3066" spans="1:20" ht="16.5" customHeight="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>(((I3066/60)/60)/24)+DATE(1970,1,1)</f>
        <v>42330.290972222225</v>
      </c>
      <c r="K3066">
        <v>1445483246</v>
      </c>
      <c r="L3066" s="14">
        <f>(((K3066/60)/60)/24)+DATE(1970,1,1)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>SUM(E3066/D3066)*100</f>
        <v>11.294666666666666</v>
      </c>
      <c r="R3066" s="20">
        <f>SUM(E3066/N3066)</f>
        <v>117.65277777777777</v>
      </c>
      <c r="S3066" t="s">
        <v>8317</v>
      </c>
      <c r="T3066" t="s">
        <v>8357</v>
      </c>
    </row>
    <row r="3067" spans="1:20" ht="16.5" customHeight="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>(((I3067/60)/60)/24)+DATE(1970,1,1)</f>
        <v>41850.055231481485</v>
      </c>
      <c r="K3067">
        <v>1404523172</v>
      </c>
      <c r="L3067" s="14">
        <f>(((K3067/60)/60)/24)+DATE(1970,1,1)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>SUM(E3067/D3067)*100</f>
        <v>0.04</v>
      </c>
      <c r="R3067" s="20">
        <f>SUM(E3067/N3067)</f>
        <v>5</v>
      </c>
      <c r="S3067" t="s">
        <v>8317</v>
      </c>
      <c r="T3067" t="s">
        <v>8357</v>
      </c>
    </row>
    <row r="3068" spans="1:20" ht="16.5" customHeight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>(((I3068/60)/60)/24)+DATE(1970,1,1)</f>
        <v>42561.228437500002</v>
      </c>
      <c r="K3068">
        <v>1465536537</v>
      </c>
      <c r="L3068" s="14">
        <f>(((K3068/60)/60)/24)+DATE(1970,1,1)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>SUM(E3068/D3068)*100</f>
        <v>11.985714285714286</v>
      </c>
      <c r="R3068" s="20">
        <f>SUM(E3068/N3068)</f>
        <v>2796.6666666666665</v>
      </c>
      <c r="S3068" t="s">
        <v>8317</v>
      </c>
      <c r="T3068" t="s">
        <v>8357</v>
      </c>
    </row>
    <row r="3069" spans="1:20" ht="16.5" customHeight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>(((I3069/60)/60)/24)+DATE(1970,1,1)</f>
        <v>42256.938414351855</v>
      </c>
      <c r="K3069">
        <v>1439245879</v>
      </c>
      <c r="L3069" s="14">
        <f>(((K3069/60)/60)/24)+DATE(1970,1,1)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>SUM(E3069/D3069)*100</f>
        <v>2.5</v>
      </c>
      <c r="R3069" s="20">
        <f>SUM(E3069/N3069)</f>
        <v>200</v>
      </c>
      <c r="S3069" t="s">
        <v>8317</v>
      </c>
      <c r="T3069" t="s">
        <v>8357</v>
      </c>
    </row>
    <row r="3070" spans="1:20" ht="16.5" customHeight="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>(((I3070/60)/60)/24)+DATE(1970,1,1)</f>
        <v>42293.691574074073</v>
      </c>
      <c r="K3070">
        <v>1442421352</v>
      </c>
      <c r="L3070" s="14">
        <f>(((K3070/60)/60)/24)+DATE(1970,1,1)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>SUM(E3070/D3070)*100</f>
        <v>6.9999999999999993E-2</v>
      </c>
      <c r="R3070" s="20">
        <f>SUM(E3070/N3070)</f>
        <v>87.5</v>
      </c>
      <c r="S3070" t="s">
        <v>8317</v>
      </c>
      <c r="T3070" t="s">
        <v>8357</v>
      </c>
    </row>
    <row r="3071" spans="1:20" ht="16.5" customHeight="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>(((I3071/60)/60)/24)+DATE(1970,1,1)</f>
        <v>41987.833726851852</v>
      </c>
      <c r="K3071">
        <v>1415995234</v>
      </c>
      <c r="L3071" s="14">
        <f>(((K3071/60)/60)/24)+DATE(1970,1,1)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>SUM(E3071/D3071)*100</f>
        <v>14.099999999999998</v>
      </c>
      <c r="R3071" s="20">
        <f>SUM(E3071/N3071)</f>
        <v>20.142857142857142</v>
      </c>
      <c r="S3071" t="s">
        <v>8317</v>
      </c>
      <c r="T3071" t="s">
        <v>8357</v>
      </c>
    </row>
    <row r="3072" spans="1:20" ht="16.5" customHeight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>(((I3072/60)/60)/24)+DATE(1970,1,1)</f>
        <v>42711.733437499999</v>
      </c>
      <c r="K3072">
        <v>1479317769</v>
      </c>
      <c r="L3072" s="14">
        <f>(((K3072/60)/60)/24)+DATE(1970,1,1)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>SUM(E3072/D3072)*100</f>
        <v>3.34</v>
      </c>
      <c r="R3072" s="20">
        <f>SUM(E3072/N3072)</f>
        <v>20.875</v>
      </c>
      <c r="S3072" t="s">
        <v>8317</v>
      </c>
      <c r="T3072" t="s">
        <v>8357</v>
      </c>
    </row>
    <row r="3073" spans="1:20" ht="16.5" customHeight="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>(((I3073/60)/60)/24)+DATE(1970,1,1)</f>
        <v>42115.249305555553</v>
      </c>
      <c r="K3073">
        <v>1428082481</v>
      </c>
      <c r="L3073" s="14">
        <f>(((K3073/60)/60)/24)+DATE(1970,1,1)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>SUM(E3073/D3073)*100</f>
        <v>59.774999999999999</v>
      </c>
      <c r="R3073" s="20">
        <f>SUM(E3073/N3073)</f>
        <v>61.307692307692307</v>
      </c>
      <c r="S3073" t="s">
        <v>8317</v>
      </c>
      <c r="T3073" t="s">
        <v>8357</v>
      </c>
    </row>
    <row r="3074" spans="1:20" ht="16.5" customHeight="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>(((I3074/60)/60)/24)+DATE(1970,1,1)</f>
        <v>42673.073611111111</v>
      </c>
      <c r="K3074">
        <v>1476549262</v>
      </c>
      <c r="L3074" s="14">
        <f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>SUM(E3074/D3074)*100</f>
        <v>1.6666666666666666E-2</v>
      </c>
      <c r="R3074" s="20">
        <f>SUM(E3074/N3074)</f>
        <v>1</v>
      </c>
      <c r="S3074" t="s">
        <v>8317</v>
      </c>
      <c r="T3074" t="s">
        <v>8357</v>
      </c>
    </row>
    <row r="3075" spans="1:20" ht="16.5" customHeight="1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>(((I3075/60)/60)/24)+DATE(1970,1,1)</f>
        <v>42169.804861111115</v>
      </c>
      <c r="K3075">
        <v>1429287900</v>
      </c>
      <c r="L3075" s="14">
        <f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>SUM(E3075/D3075)*100</f>
        <v>2.3035714285714284E-2</v>
      </c>
      <c r="R3075" s="20">
        <f>SUM(E3075/N3075)</f>
        <v>92.142857142857139</v>
      </c>
      <c r="S3075" t="s">
        <v>8317</v>
      </c>
      <c r="T3075" t="s">
        <v>8357</v>
      </c>
    </row>
    <row r="3076" spans="1:20" ht="16.5" customHeight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>(((I3076/60)/60)/24)+DATE(1970,1,1)</f>
        <v>42439.571284722217</v>
      </c>
      <c r="K3076">
        <v>1455025359</v>
      </c>
      <c r="L3076" s="14">
        <f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>SUM(E3076/D3076)*100</f>
        <v>8.8000000000000009E-2</v>
      </c>
      <c r="R3076" s="20">
        <f>SUM(E3076/N3076)</f>
        <v>7.333333333333333</v>
      </c>
      <c r="S3076" t="s">
        <v>8317</v>
      </c>
      <c r="T3076" t="s">
        <v>8357</v>
      </c>
    </row>
    <row r="3077" spans="1:20" ht="16.5" customHeight="1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>(((I3077/60)/60)/24)+DATE(1970,1,1)</f>
        <v>42601.102314814809</v>
      </c>
      <c r="K3077">
        <v>1467253640</v>
      </c>
      <c r="L3077" s="14">
        <f>(((K3077/60)/60)/24)+DATE(1970,1,1)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>SUM(E3077/D3077)*100</f>
        <v>8.64</v>
      </c>
      <c r="R3077" s="20">
        <f>SUM(E3077/N3077)</f>
        <v>64.8</v>
      </c>
      <c r="S3077" t="s">
        <v>8317</v>
      </c>
      <c r="T3077" t="s">
        <v>8357</v>
      </c>
    </row>
    <row r="3078" spans="1:20" ht="16.5" customHeight="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>(((I3078/60)/60)/24)+DATE(1970,1,1)</f>
        <v>42286.651886574073</v>
      </c>
      <c r="K3078">
        <v>1439221123</v>
      </c>
      <c r="L3078" s="14">
        <f>(((K3078/60)/60)/24)+DATE(1970,1,1)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>SUM(E3078/D3078)*100</f>
        <v>15.06</v>
      </c>
      <c r="R3078" s="20">
        <f>SUM(E3078/N3078)</f>
        <v>30.12</v>
      </c>
      <c r="S3078" t="s">
        <v>8317</v>
      </c>
      <c r="T3078" t="s">
        <v>8357</v>
      </c>
    </row>
    <row r="3079" spans="1:20" ht="16.5" customHeight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>(((I3079/60)/60)/24)+DATE(1970,1,1)</f>
        <v>42796.956921296296</v>
      </c>
      <c r="K3079">
        <v>1485903478</v>
      </c>
      <c r="L3079" s="14">
        <f>(((K3079/60)/60)/24)+DATE(1970,1,1)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>SUM(E3079/D3079)*100</f>
        <v>0.47727272727272729</v>
      </c>
      <c r="R3079" s="20">
        <f>SUM(E3079/N3079)</f>
        <v>52.5</v>
      </c>
      <c r="S3079" t="s">
        <v>8317</v>
      </c>
      <c r="T3079" t="s">
        <v>8357</v>
      </c>
    </row>
    <row r="3080" spans="1:20" ht="16.5" customHeight="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>(((I3080/60)/60)/24)+DATE(1970,1,1)</f>
        <v>42061.138831018514</v>
      </c>
      <c r="K3080">
        <v>1422328795</v>
      </c>
      <c r="L3080" s="14">
        <f>(((K3080/60)/60)/24)+DATE(1970,1,1)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>SUM(E3080/D3080)*100</f>
        <v>0.11833333333333333</v>
      </c>
      <c r="R3080" s="20">
        <f>SUM(E3080/N3080)</f>
        <v>23.666666666666668</v>
      </c>
      <c r="S3080" t="s">
        <v>8317</v>
      </c>
      <c r="T3080" t="s">
        <v>8357</v>
      </c>
    </row>
    <row r="3081" spans="1:20" ht="16.5" customHeight="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>(((I3081/60)/60)/24)+DATE(1970,1,1)</f>
        <v>42085.671701388885</v>
      </c>
      <c r="K3081">
        <v>1424452035</v>
      </c>
      <c r="L3081" s="14">
        <f>(((K3081/60)/60)/24)+DATE(1970,1,1)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>SUM(E3081/D3081)*100</f>
        <v>0.8417399858735245</v>
      </c>
      <c r="R3081" s="20">
        <f>SUM(E3081/N3081)</f>
        <v>415.77777777777777</v>
      </c>
      <c r="S3081" t="s">
        <v>8317</v>
      </c>
      <c r="T3081" t="s">
        <v>8357</v>
      </c>
    </row>
    <row r="3082" spans="1:20" ht="16.5" customHeight="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>(((I3082/60)/60)/24)+DATE(1970,1,1)</f>
        <v>42000.0699537037</v>
      </c>
      <c r="K3082">
        <v>1414456844</v>
      </c>
      <c r="L3082" s="14">
        <f>(((K3082/60)/60)/24)+DATE(1970,1,1)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>SUM(E3082/D3082)*100</f>
        <v>1.8799999999999997E-2</v>
      </c>
      <c r="R3082" s="20">
        <f>SUM(E3082/N3082)</f>
        <v>53.714285714285715</v>
      </c>
      <c r="S3082" t="s">
        <v>8317</v>
      </c>
      <c r="T3082" t="s">
        <v>8357</v>
      </c>
    </row>
    <row r="3083" spans="1:20" ht="16.5" customHeight="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>(((I3083/60)/60)/24)+DATE(1970,1,1)</f>
        <v>42267.181608796294</v>
      </c>
      <c r="K3083">
        <v>1440130891</v>
      </c>
      <c r="L3083" s="14">
        <f>(((K3083/60)/60)/24)+DATE(1970,1,1)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>SUM(E3083/D3083)*100</f>
        <v>0.21029999999999999</v>
      </c>
      <c r="R3083" s="20">
        <f>SUM(E3083/N3083)</f>
        <v>420.6</v>
      </c>
      <c r="S3083" t="s">
        <v>8317</v>
      </c>
      <c r="T3083" t="s">
        <v>8357</v>
      </c>
    </row>
    <row r="3084" spans="1:20" ht="16.5" customHeight="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>(((I3084/60)/60)/24)+DATE(1970,1,1)</f>
        <v>42323.96465277778</v>
      </c>
      <c r="K3084">
        <v>1445033346</v>
      </c>
      <c r="L3084" s="14">
        <f>(((K3084/60)/60)/24)+DATE(1970,1,1)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>SUM(E3084/D3084)*100</f>
        <v>0</v>
      </c>
      <c r="R3084" s="20" t="e">
        <f>SUM(E3084/N3084)</f>
        <v>#DIV/0!</v>
      </c>
      <c r="S3084" t="s">
        <v>8317</v>
      </c>
      <c r="T3084" t="s">
        <v>8357</v>
      </c>
    </row>
    <row r="3085" spans="1:20" ht="16.5" customHeight="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>(((I3085/60)/60)/24)+DATE(1970,1,1)</f>
        <v>41883.208333333336</v>
      </c>
      <c r="K3085">
        <v>1406986278</v>
      </c>
      <c r="L3085" s="14">
        <f>(((K3085/60)/60)/24)+DATE(1970,1,1)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>SUM(E3085/D3085)*100</f>
        <v>0.27999999999999997</v>
      </c>
      <c r="R3085" s="20">
        <f>SUM(E3085/N3085)</f>
        <v>18.666666666666668</v>
      </c>
      <c r="S3085" t="s">
        <v>8317</v>
      </c>
      <c r="T3085" t="s">
        <v>8357</v>
      </c>
    </row>
    <row r="3086" spans="1:20" ht="16.5" customHeight="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>(((I3086/60)/60)/24)+DATE(1970,1,1)</f>
        <v>42129.783333333333</v>
      </c>
      <c r="K3086">
        <v>1428340931</v>
      </c>
      <c r="L3086" s="14">
        <f>(((K3086/60)/60)/24)+DATE(1970,1,1)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>SUM(E3086/D3086)*100</f>
        <v>11.57920670115792</v>
      </c>
      <c r="R3086" s="20">
        <f>SUM(E3086/N3086)</f>
        <v>78.333333333333329</v>
      </c>
      <c r="S3086" t="s">
        <v>8317</v>
      </c>
      <c r="T3086" t="s">
        <v>8357</v>
      </c>
    </row>
    <row r="3087" spans="1:20" ht="16.5" customHeight="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>(((I3087/60)/60)/24)+DATE(1970,1,1)</f>
        <v>42276.883784722217</v>
      </c>
      <c r="K3087">
        <v>1440969159</v>
      </c>
      <c r="L3087" s="14">
        <f>(((K3087/60)/60)/24)+DATE(1970,1,1)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>SUM(E3087/D3087)*100</f>
        <v>2.44</v>
      </c>
      <c r="R3087" s="20">
        <f>SUM(E3087/N3087)</f>
        <v>67.777777777777771</v>
      </c>
      <c r="S3087" t="s">
        <v>8317</v>
      </c>
      <c r="T3087" t="s">
        <v>8357</v>
      </c>
    </row>
    <row r="3088" spans="1:20" ht="16.5" customHeight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>(((I3088/60)/60)/24)+DATE(1970,1,1)</f>
        <v>42233.67082175926</v>
      </c>
      <c r="K3088">
        <v>1434643559</v>
      </c>
      <c r="L3088" s="14">
        <f>(((K3088/60)/60)/24)+DATE(1970,1,1)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>SUM(E3088/D3088)*100</f>
        <v>0.25</v>
      </c>
      <c r="R3088" s="20">
        <f>SUM(E3088/N3088)</f>
        <v>16.666666666666668</v>
      </c>
      <c r="S3088" t="s">
        <v>8317</v>
      </c>
      <c r="T3088" t="s">
        <v>8357</v>
      </c>
    </row>
    <row r="3089" spans="1:20" ht="16.5" customHeight="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>(((I3089/60)/60)/24)+DATE(1970,1,1)</f>
        <v>42725.192013888889</v>
      </c>
      <c r="K3089">
        <v>1477107390</v>
      </c>
      <c r="L3089" s="14">
        <f>(((K3089/60)/60)/24)+DATE(1970,1,1)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>SUM(E3089/D3089)*100</f>
        <v>0.625</v>
      </c>
      <c r="R3089" s="20">
        <f>SUM(E3089/N3089)</f>
        <v>62.5</v>
      </c>
      <c r="S3089" t="s">
        <v>8317</v>
      </c>
      <c r="T3089" t="s">
        <v>8357</v>
      </c>
    </row>
    <row r="3090" spans="1:20" ht="16.5" customHeight="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>(((I3090/60)/60)/24)+DATE(1970,1,1)</f>
        <v>42012.570138888885</v>
      </c>
      <c r="K3090">
        <v>1418046247</v>
      </c>
      <c r="L3090" s="14">
        <f>(((K3090/60)/60)/24)+DATE(1970,1,1)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>SUM(E3090/D3090)*100</f>
        <v>0.19384615384615383</v>
      </c>
      <c r="R3090" s="20">
        <f>SUM(E3090/N3090)</f>
        <v>42</v>
      </c>
      <c r="S3090" t="s">
        <v>8317</v>
      </c>
      <c r="T3090" t="s">
        <v>8357</v>
      </c>
    </row>
    <row r="3091" spans="1:20" ht="16.5" customHeight="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>(((I3091/60)/60)/24)+DATE(1970,1,1)</f>
        <v>42560.082638888889</v>
      </c>
      <c r="K3091">
        <v>1465304483</v>
      </c>
      <c r="L3091" s="14">
        <f>(((K3091/60)/60)/24)+DATE(1970,1,1)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>SUM(E3091/D3091)*100</f>
        <v>23.416</v>
      </c>
      <c r="R3091" s="20">
        <f>SUM(E3091/N3091)</f>
        <v>130.0888888888889</v>
      </c>
      <c r="S3091" t="s">
        <v>8317</v>
      </c>
      <c r="T3091" t="s">
        <v>8357</v>
      </c>
    </row>
    <row r="3092" spans="1:20" ht="16.5" customHeight="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>(((I3092/60)/60)/24)+DATE(1970,1,1)</f>
        <v>42125.777141203704</v>
      </c>
      <c r="K3092">
        <v>1425325145</v>
      </c>
      <c r="L3092" s="14">
        <f>(((K3092/60)/60)/24)+DATE(1970,1,1)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>SUM(E3092/D3092)*100</f>
        <v>5.0808888888888886</v>
      </c>
      <c r="R3092" s="20">
        <f>SUM(E3092/N3092)</f>
        <v>1270.2222222222222</v>
      </c>
      <c r="S3092" t="s">
        <v>8317</v>
      </c>
      <c r="T3092" t="s">
        <v>8357</v>
      </c>
    </row>
    <row r="3093" spans="1:20" ht="16.5" customHeight="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>(((I3093/60)/60)/24)+DATE(1970,1,1)</f>
        <v>42596.948414351849</v>
      </c>
      <c r="K3093">
        <v>1468622743</v>
      </c>
      <c r="L3093" s="14">
        <f>(((K3093/60)/60)/24)+DATE(1970,1,1)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>SUM(E3093/D3093)*100</f>
        <v>15.920000000000002</v>
      </c>
      <c r="R3093" s="20">
        <f>SUM(E3093/N3093)</f>
        <v>88.444444444444443</v>
      </c>
      <c r="S3093" t="s">
        <v>8317</v>
      </c>
      <c r="T3093" t="s">
        <v>8357</v>
      </c>
    </row>
    <row r="3094" spans="1:20" ht="16.5" customHeight="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>(((I3094/60)/60)/24)+DATE(1970,1,1)</f>
        <v>42292.916666666672</v>
      </c>
      <c r="K3094">
        <v>1441723912</v>
      </c>
      <c r="L3094" s="14">
        <f>(((K3094/60)/60)/24)+DATE(1970,1,1)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>SUM(E3094/D3094)*100</f>
        <v>1.1831900000000002</v>
      </c>
      <c r="R3094" s="20">
        <f>SUM(E3094/N3094)</f>
        <v>56.342380952380957</v>
      </c>
      <c r="S3094" t="s">
        <v>8317</v>
      </c>
      <c r="T3094" t="s">
        <v>8357</v>
      </c>
    </row>
    <row r="3095" spans="1:20" ht="16.5" customHeight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>(((I3095/60)/60)/24)+DATE(1970,1,1)</f>
        <v>41791.165972222225</v>
      </c>
      <c r="K3095">
        <v>1398980941</v>
      </c>
      <c r="L3095" s="14">
        <f>(((K3095/60)/60)/24)+DATE(1970,1,1)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>SUM(E3095/D3095)*100</f>
        <v>22.75</v>
      </c>
      <c r="R3095" s="20">
        <f>SUM(E3095/N3095)</f>
        <v>53.529411764705884</v>
      </c>
      <c r="S3095" t="s">
        <v>8317</v>
      </c>
      <c r="T3095" t="s">
        <v>8357</v>
      </c>
    </row>
    <row r="3096" spans="1:20" ht="16.5" customHeight="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>(((I3096/60)/60)/24)+DATE(1970,1,1)</f>
        <v>42267.795787037037</v>
      </c>
      <c r="K3096">
        <v>1437591956</v>
      </c>
      <c r="L3096" s="14">
        <f>(((K3096/60)/60)/24)+DATE(1970,1,1)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>SUM(E3096/D3096)*100</f>
        <v>2.5000000000000001E-2</v>
      </c>
      <c r="R3096" s="20">
        <f>SUM(E3096/N3096)</f>
        <v>25</v>
      </c>
      <c r="S3096" t="s">
        <v>8317</v>
      </c>
      <c r="T3096" t="s">
        <v>8357</v>
      </c>
    </row>
    <row r="3097" spans="1:20" ht="16.5" customHeight="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>(((I3097/60)/60)/24)+DATE(1970,1,1)</f>
        <v>42583.025231481486</v>
      </c>
      <c r="K3097">
        <v>1464827780</v>
      </c>
      <c r="L3097" s="14">
        <f>(((K3097/60)/60)/24)+DATE(1970,1,1)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>SUM(E3097/D3097)*100</f>
        <v>0.33512064343163539</v>
      </c>
      <c r="R3097" s="20">
        <f>SUM(E3097/N3097)</f>
        <v>50</v>
      </c>
      <c r="S3097" t="s">
        <v>8317</v>
      </c>
      <c r="T3097" t="s">
        <v>8357</v>
      </c>
    </row>
    <row r="3098" spans="1:20" ht="16.5" customHeight="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>(((I3098/60)/60)/24)+DATE(1970,1,1)</f>
        <v>42144.825532407413</v>
      </c>
      <c r="K3098">
        <v>1429559326</v>
      </c>
      <c r="L3098" s="14">
        <f>(((K3098/60)/60)/24)+DATE(1970,1,1)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>SUM(E3098/D3098)*100</f>
        <v>3.9750000000000001</v>
      </c>
      <c r="R3098" s="20">
        <f>SUM(E3098/N3098)</f>
        <v>56.785714285714285</v>
      </c>
      <c r="S3098" t="s">
        <v>8317</v>
      </c>
      <c r="T3098" t="s">
        <v>8357</v>
      </c>
    </row>
    <row r="3099" spans="1:20" ht="16.5" customHeight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>(((I3099/60)/60)/24)+DATE(1970,1,1)</f>
        <v>42650.583333333328</v>
      </c>
      <c r="K3099">
        <v>1474027501</v>
      </c>
      <c r="L3099" s="14">
        <f>(((K3099/60)/60)/24)+DATE(1970,1,1)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>SUM(E3099/D3099)*100</f>
        <v>17.150000000000002</v>
      </c>
      <c r="R3099" s="20">
        <f>SUM(E3099/N3099)</f>
        <v>40.833333333333336</v>
      </c>
      <c r="S3099" t="s">
        <v>8317</v>
      </c>
      <c r="T3099" t="s">
        <v>8357</v>
      </c>
    </row>
    <row r="3100" spans="1:20" ht="16.5" customHeight="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>(((I3100/60)/60)/24)+DATE(1970,1,1)</f>
        <v>42408.01180555555</v>
      </c>
      <c r="K3100">
        <v>1450724449</v>
      </c>
      <c r="L3100" s="14">
        <f>(((K3100/60)/60)/24)+DATE(1970,1,1)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>SUM(E3100/D3100)*100</f>
        <v>3.6080041046690612</v>
      </c>
      <c r="R3100" s="20">
        <f>SUM(E3100/N3100)</f>
        <v>65.111111111111114</v>
      </c>
      <c r="S3100" t="s">
        <v>8317</v>
      </c>
      <c r="T3100" t="s">
        <v>8357</v>
      </c>
    </row>
    <row r="3101" spans="1:20" ht="16.5" customHeight="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>(((I3101/60)/60)/24)+DATE(1970,1,1)</f>
        <v>42412.189710648148</v>
      </c>
      <c r="K3101">
        <v>1452659591</v>
      </c>
      <c r="L3101" s="14">
        <f>(((K3101/60)/60)/24)+DATE(1970,1,1)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>SUM(E3101/D3101)*100</f>
        <v>13.900000000000002</v>
      </c>
      <c r="R3101" s="20">
        <f>SUM(E3101/N3101)</f>
        <v>55.6</v>
      </c>
      <c r="S3101" t="s">
        <v>8317</v>
      </c>
      <c r="T3101" t="s">
        <v>8357</v>
      </c>
    </row>
    <row r="3102" spans="1:20" ht="16.5" customHeight="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>(((I3102/60)/60)/24)+DATE(1970,1,1)</f>
        <v>41932.622395833336</v>
      </c>
      <c r="K3102">
        <v>1411224975</v>
      </c>
      <c r="L3102" s="14">
        <f>(((K3102/60)/60)/24)+DATE(1970,1,1)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>SUM(E3102/D3102)*100</f>
        <v>15.225</v>
      </c>
      <c r="R3102" s="20">
        <f>SUM(E3102/N3102)</f>
        <v>140.53846153846155</v>
      </c>
      <c r="S3102" t="s">
        <v>8317</v>
      </c>
      <c r="T3102" t="s">
        <v>8357</v>
      </c>
    </row>
    <row r="3103" spans="1:20" ht="16.5" customHeight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>(((I3103/60)/60)/24)+DATE(1970,1,1)</f>
        <v>42201.330555555556</v>
      </c>
      <c r="K3103">
        <v>1434445937</v>
      </c>
      <c r="L3103" s="14">
        <f>(((K3103/60)/60)/24)+DATE(1970,1,1)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>SUM(E3103/D3103)*100</f>
        <v>12</v>
      </c>
      <c r="R3103" s="20">
        <f>SUM(E3103/N3103)</f>
        <v>25</v>
      </c>
      <c r="S3103" t="s">
        <v>8317</v>
      </c>
      <c r="T3103" t="s">
        <v>8357</v>
      </c>
    </row>
    <row r="3104" spans="1:20" ht="16.5" customHeight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>(((I3104/60)/60)/24)+DATE(1970,1,1)</f>
        <v>42605.340486111112</v>
      </c>
      <c r="K3104">
        <v>1467619818</v>
      </c>
      <c r="L3104" s="14">
        <f>(((K3104/60)/60)/24)+DATE(1970,1,1)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>SUM(E3104/D3104)*100</f>
        <v>39.112499999999997</v>
      </c>
      <c r="R3104" s="20">
        <f>SUM(E3104/N3104)</f>
        <v>69.533333333333331</v>
      </c>
      <c r="S3104" t="s">
        <v>8317</v>
      </c>
      <c r="T3104" t="s">
        <v>8357</v>
      </c>
    </row>
    <row r="3105" spans="1:20" ht="16.5" customHeight="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>(((I3105/60)/60)/24)+DATE(1970,1,1)</f>
        <v>42167.156319444446</v>
      </c>
      <c r="K3105">
        <v>1428896706</v>
      </c>
      <c r="L3105" s="14">
        <f>(((K3105/60)/60)/24)+DATE(1970,1,1)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>SUM(E3105/D3105)*100</f>
        <v>0.26829268292682928</v>
      </c>
      <c r="R3105" s="20">
        <f>SUM(E3105/N3105)</f>
        <v>5.5</v>
      </c>
      <c r="S3105" t="s">
        <v>8317</v>
      </c>
      <c r="T3105" t="s">
        <v>8357</v>
      </c>
    </row>
    <row r="3106" spans="1:20" ht="16.5" customHeight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>(((I3106/60)/60)/24)+DATE(1970,1,1)</f>
        <v>42038.083333333328</v>
      </c>
      <c r="K3106">
        <v>1420235311</v>
      </c>
      <c r="L3106" s="14">
        <f>(((K3106/60)/60)/24)+DATE(1970,1,1)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>SUM(E3106/D3106)*100</f>
        <v>29.625</v>
      </c>
      <c r="R3106" s="20">
        <f>SUM(E3106/N3106)</f>
        <v>237</v>
      </c>
      <c r="S3106" t="s">
        <v>8317</v>
      </c>
      <c r="T3106" t="s">
        <v>8357</v>
      </c>
    </row>
    <row r="3107" spans="1:20" ht="16.5" customHeight="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>(((I3107/60)/60)/24)+DATE(1970,1,1)</f>
        <v>41931.208333333336</v>
      </c>
      <c r="K3107">
        <v>1408986916</v>
      </c>
      <c r="L3107" s="14">
        <f>(((K3107/60)/60)/24)+DATE(1970,1,1)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>SUM(E3107/D3107)*100</f>
        <v>42.360992301112063</v>
      </c>
      <c r="R3107" s="20">
        <f>SUM(E3107/N3107)</f>
        <v>79.870967741935488</v>
      </c>
      <c r="S3107" t="s">
        <v>8317</v>
      </c>
      <c r="T3107" t="s">
        <v>8357</v>
      </c>
    </row>
    <row r="3108" spans="1:20" ht="16.5" customHeight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>(((I3108/60)/60)/24)+DATE(1970,1,1)</f>
        <v>42263.916666666672</v>
      </c>
      <c r="K3108">
        <v>1440497876</v>
      </c>
      <c r="L3108" s="14">
        <f>(((K3108/60)/60)/24)+DATE(1970,1,1)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>SUM(E3108/D3108)*100</f>
        <v>4.1000000000000005</v>
      </c>
      <c r="R3108" s="20">
        <f>SUM(E3108/N3108)</f>
        <v>10.25</v>
      </c>
      <c r="S3108" t="s">
        <v>8317</v>
      </c>
      <c r="T3108" t="s">
        <v>8357</v>
      </c>
    </row>
    <row r="3109" spans="1:20" ht="16.5" customHeight="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>(((I3109/60)/60)/24)+DATE(1970,1,1)</f>
        <v>42135.814247685179</v>
      </c>
      <c r="K3109">
        <v>1430767951</v>
      </c>
      <c r="L3109" s="14">
        <f>(((K3109/60)/60)/24)+DATE(1970,1,1)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>SUM(E3109/D3109)*100</f>
        <v>19.762499999999999</v>
      </c>
      <c r="R3109" s="20">
        <f>SUM(E3109/N3109)</f>
        <v>272.58620689655174</v>
      </c>
      <c r="S3109" t="s">
        <v>8317</v>
      </c>
      <c r="T3109" t="s">
        <v>8357</v>
      </c>
    </row>
    <row r="3110" spans="1:20" ht="16.5" customHeight="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>(((I3110/60)/60)/24)+DATE(1970,1,1)</f>
        <v>42122.638819444444</v>
      </c>
      <c r="K3110">
        <v>1425053994</v>
      </c>
      <c r="L3110" s="14">
        <f>(((K3110/60)/60)/24)+DATE(1970,1,1)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>SUM(E3110/D3110)*100</f>
        <v>5.1999999999999998E-2</v>
      </c>
      <c r="R3110" s="20">
        <f>SUM(E3110/N3110)</f>
        <v>13</v>
      </c>
      <c r="S3110" t="s">
        <v>8317</v>
      </c>
      <c r="T3110" t="s">
        <v>8357</v>
      </c>
    </row>
    <row r="3111" spans="1:20" ht="16.5" customHeight="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>(((I3111/60)/60)/24)+DATE(1970,1,1)</f>
        <v>41879.125115740739</v>
      </c>
      <c r="K3111">
        <v>1406170810</v>
      </c>
      <c r="L3111" s="14">
        <f>(((K3111/60)/60)/24)+DATE(1970,1,1)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>SUM(E3111/D3111)*100</f>
        <v>25.030188679245285</v>
      </c>
      <c r="R3111" s="20">
        <f>SUM(E3111/N3111)</f>
        <v>58.184210526315788</v>
      </c>
      <c r="S3111" t="s">
        <v>8317</v>
      </c>
      <c r="T3111" t="s">
        <v>8357</v>
      </c>
    </row>
    <row r="3112" spans="1:20" ht="16.5" customHeight="1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>(((I3112/60)/60)/24)+DATE(1970,1,1)</f>
        <v>42785.031469907408</v>
      </c>
      <c r="K3112">
        <v>1484009119</v>
      </c>
      <c r="L3112" s="14">
        <f>(((K3112/60)/60)/24)+DATE(1970,1,1)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>SUM(E3112/D3112)*100</f>
        <v>0.04</v>
      </c>
      <c r="R3112" s="20">
        <f>SUM(E3112/N3112)</f>
        <v>10</v>
      </c>
      <c r="S3112" t="s">
        <v>8317</v>
      </c>
      <c r="T3112" t="s">
        <v>8357</v>
      </c>
    </row>
    <row r="3113" spans="1:20" ht="16.5" customHeight="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>(((I3113/60)/60)/24)+DATE(1970,1,1)</f>
        <v>41916.595138888886</v>
      </c>
      <c r="K3113">
        <v>1409753820</v>
      </c>
      <c r="L3113" s="14">
        <f>(((K3113/60)/60)/24)+DATE(1970,1,1)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>SUM(E3113/D3113)*100</f>
        <v>26.640000000000004</v>
      </c>
      <c r="R3113" s="20">
        <f>SUM(E3113/N3113)</f>
        <v>70.10526315789474</v>
      </c>
      <c r="S3113" t="s">
        <v>8317</v>
      </c>
      <c r="T3113" t="s">
        <v>8357</v>
      </c>
    </row>
    <row r="3114" spans="1:20" ht="16.5" customHeight="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>(((I3114/60)/60)/24)+DATE(1970,1,1)</f>
        <v>42675.121921296297</v>
      </c>
      <c r="K3114">
        <v>1472784934</v>
      </c>
      <c r="L3114" s="14">
        <f>(((K3114/60)/60)/24)+DATE(1970,1,1)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>SUM(E3114/D3114)*100</f>
        <v>4.7363636363636363</v>
      </c>
      <c r="R3114" s="20">
        <f>SUM(E3114/N3114)</f>
        <v>57.888888888888886</v>
      </c>
      <c r="S3114" t="s">
        <v>8317</v>
      </c>
      <c r="T3114" t="s">
        <v>8357</v>
      </c>
    </row>
    <row r="3115" spans="1:20" ht="16.5" customHeight="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>(((I3115/60)/60)/24)+DATE(1970,1,1)</f>
        <v>42111.731273148151</v>
      </c>
      <c r="K3115">
        <v>1426699982</v>
      </c>
      <c r="L3115" s="14">
        <f>(((K3115/60)/60)/24)+DATE(1970,1,1)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>SUM(E3115/D3115)*100</f>
        <v>4.2435339894712749</v>
      </c>
      <c r="R3115" s="20">
        <f>SUM(E3115/N3115)</f>
        <v>125.27027027027027</v>
      </c>
      <c r="S3115" t="s">
        <v>8317</v>
      </c>
      <c r="T3115" t="s">
        <v>8357</v>
      </c>
    </row>
    <row r="3116" spans="1:20" ht="16.5" customHeight="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>(((I3116/60)/60)/24)+DATE(1970,1,1)</f>
        <v>41903.632523148146</v>
      </c>
      <c r="K3116">
        <v>1406128250</v>
      </c>
      <c r="L3116" s="14">
        <f>(((K3116/60)/60)/24)+DATE(1970,1,1)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>SUM(E3116/D3116)*100</f>
        <v>0</v>
      </c>
      <c r="R3116" s="20" t="e">
        <f>SUM(E3116/N3116)</f>
        <v>#DIV/0!</v>
      </c>
      <c r="S3116" t="s">
        <v>8317</v>
      </c>
      <c r="T3116" t="s">
        <v>8357</v>
      </c>
    </row>
    <row r="3117" spans="1:20" ht="16.5" customHeight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>(((I3117/60)/60)/24)+DATE(1970,1,1)</f>
        <v>42526.447071759263</v>
      </c>
      <c r="K3117">
        <v>1462531427</v>
      </c>
      <c r="L3117" s="14">
        <f>(((K3117/60)/60)/24)+DATE(1970,1,1)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>SUM(E3117/D3117)*100</f>
        <v>3</v>
      </c>
      <c r="R3117" s="20">
        <f>SUM(E3117/N3117)</f>
        <v>300</v>
      </c>
      <c r="S3117" t="s">
        <v>8317</v>
      </c>
      <c r="T3117" t="s">
        <v>8357</v>
      </c>
    </row>
    <row r="3118" spans="1:20" ht="16.5" customHeight="1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>(((I3118/60)/60)/24)+DATE(1970,1,1)</f>
        <v>42095.515335648146</v>
      </c>
      <c r="K3118">
        <v>1426681325</v>
      </c>
      <c r="L3118" s="14">
        <f>(((K3118/60)/60)/24)+DATE(1970,1,1)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>SUM(E3118/D3118)*100</f>
        <v>57.333333333333336</v>
      </c>
      <c r="R3118" s="20">
        <f>SUM(E3118/N3118)</f>
        <v>43</v>
      </c>
      <c r="S3118" t="s">
        <v>8317</v>
      </c>
      <c r="T3118" t="s">
        <v>8357</v>
      </c>
    </row>
    <row r="3119" spans="1:20" ht="16.5" customHeight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>(((I3119/60)/60)/24)+DATE(1970,1,1)</f>
        <v>42517.55</v>
      </c>
      <c r="K3119">
        <v>1463648360</v>
      </c>
      <c r="L3119" s="14">
        <f>(((K3119/60)/60)/24)+DATE(1970,1,1)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>SUM(E3119/D3119)*100</f>
        <v>0.1</v>
      </c>
      <c r="R3119" s="20">
        <f>SUM(E3119/N3119)</f>
        <v>1</v>
      </c>
      <c r="S3119" t="s">
        <v>8317</v>
      </c>
      <c r="T3119" t="s">
        <v>8357</v>
      </c>
    </row>
    <row r="3120" spans="1:20" ht="16.5" customHeight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>(((I3120/60)/60)/24)+DATE(1970,1,1)</f>
        <v>42553.649571759262</v>
      </c>
      <c r="K3120">
        <v>1465832123</v>
      </c>
      <c r="L3120" s="14">
        <f>(((K3120/60)/60)/24)+DATE(1970,1,1)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>SUM(E3120/D3120)*100</f>
        <v>0.31</v>
      </c>
      <c r="R3120" s="20">
        <f>SUM(E3120/N3120)</f>
        <v>775</v>
      </c>
      <c r="S3120" t="s">
        <v>8317</v>
      </c>
      <c r="T3120" t="s">
        <v>8357</v>
      </c>
    </row>
    <row r="3121" spans="1:20" ht="16.5" customHeight="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>(((I3121/60)/60)/24)+DATE(1970,1,1)</f>
        <v>42090.003842592589</v>
      </c>
      <c r="K3121">
        <v>1424826332</v>
      </c>
      <c r="L3121" s="14">
        <f>(((K3121/60)/60)/24)+DATE(1970,1,1)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>SUM(E3121/D3121)*100</f>
        <v>0.05</v>
      </c>
      <c r="R3121" s="20">
        <f>SUM(E3121/N3121)</f>
        <v>5</v>
      </c>
      <c r="S3121" t="s">
        <v>8317</v>
      </c>
      <c r="T3121" t="s">
        <v>8357</v>
      </c>
    </row>
    <row r="3122" spans="1:20" ht="16.5" customHeight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>(((I3122/60)/60)/24)+DATE(1970,1,1)</f>
        <v>42495.900416666671</v>
      </c>
      <c r="K3122">
        <v>1457303796</v>
      </c>
      <c r="L3122" s="14">
        <f>(((K3122/60)/60)/24)+DATE(1970,1,1)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>SUM(E3122/D3122)*100</f>
        <v>9.8461538461538465E-3</v>
      </c>
      <c r="R3122" s="20">
        <f>SUM(E3122/N3122)</f>
        <v>12.8</v>
      </c>
      <c r="S3122" t="s">
        <v>8317</v>
      </c>
      <c r="T3122" t="s">
        <v>8357</v>
      </c>
    </row>
    <row r="3123" spans="1:20" ht="16.5" customHeight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>(((I3123/60)/60)/24)+DATE(1970,1,1)</f>
        <v>41908.679803240739</v>
      </c>
      <c r="K3123">
        <v>1406564335</v>
      </c>
      <c r="L3123" s="14">
        <f>(((K3123/60)/60)/24)+DATE(1970,1,1)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>SUM(E3123/D3123)*100</f>
        <v>0.66666666666666674</v>
      </c>
      <c r="R3123" s="20">
        <f>SUM(E3123/N3123)</f>
        <v>10</v>
      </c>
      <c r="S3123" t="s">
        <v>8317</v>
      </c>
      <c r="T3123" t="s">
        <v>8357</v>
      </c>
    </row>
    <row r="3124" spans="1:20" ht="16.5" customHeight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>(((I3124/60)/60)/24)+DATE(1970,1,1)</f>
        <v>42683.973750000005</v>
      </c>
      <c r="K3124">
        <v>1478298132</v>
      </c>
      <c r="L3124" s="14">
        <f>(((K3124/60)/60)/24)+DATE(1970,1,1)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>SUM(E3124/D3124)*100</f>
        <v>58.291457286432156</v>
      </c>
      <c r="R3124" s="20">
        <f>SUM(E3124/N3124)</f>
        <v>58</v>
      </c>
      <c r="S3124" t="s">
        <v>8317</v>
      </c>
      <c r="T3124" t="s">
        <v>8357</v>
      </c>
    </row>
    <row r="3125" spans="1:20" ht="16.5" customHeight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>(((I3125/60)/60)/24)+DATE(1970,1,1)</f>
        <v>42560.993032407408</v>
      </c>
      <c r="K3125">
        <v>1465516198</v>
      </c>
      <c r="L3125" s="14">
        <f>(((K3125/60)/60)/24)+DATE(1970,1,1)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>SUM(E3125/D3125)*100</f>
        <v>68.153599999999997</v>
      </c>
      <c r="R3125" s="20">
        <f>SUM(E3125/N3125)</f>
        <v>244.80459770114942</v>
      </c>
      <c r="S3125" t="s">
        <v>8317</v>
      </c>
      <c r="T3125" t="s">
        <v>8357</v>
      </c>
    </row>
    <row r="3126" spans="1:20" ht="16.5" customHeight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>(((I3126/60)/60)/24)+DATE(1970,1,1)</f>
        <v>42037.780104166668</v>
      </c>
      <c r="K3126">
        <v>1417718601</v>
      </c>
      <c r="L3126" s="14">
        <f>(((K3126/60)/60)/24)+DATE(1970,1,1)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>SUM(E3126/D3126)*100</f>
        <v>3.2499999999999999E-3</v>
      </c>
      <c r="R3126" s="20">
        <f>SUM(E3126/N3126)</f>
        <v>6.5</v>
      </c>
      <c r="S3126" t="s">
        <v>8317</v>
      </c>
      <c r="T3126" t="s">
        <v>8357</v>
      </c>
    </row>
    <row r="3127" spans="1:20" ht="16.5" customHeight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>(((I3127/60)/60)/24)+DATE(1970,1,1)</f>
        <v>42376.20685185185</v>
      </c>
      <c r="K3127">
        <v>1449550672</v>
      </c>
      <c r="L3127" s="14">
        <f>(((K3127/60)/60)/24)+DATE(1970,1,1)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>SUM(E3127/D3127)*100</f>
        <v>0</v>
      </c>
      <c r="R3127" s="20" t="e">
        <f>SUM(E3127/N3127)</f>
        <v>#DIV/0!</v>
      </c>
      <c r="S3127" t="s">
        <v>8317</v>
      </c>
      <c r="T3127" t="s">
        <v>8357</v>
      </c>
    </row>
    <row r="3128" spans="1:20" ht="16.5" customHeight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>(((I3128/60)/60)/24)+DATE(1970,1,1)</f>
        <v>42456.976412037038</v>
      </c>
      <c r="K3128">
        <v>1456532762</v>
      </c>
      <c r="L3128" s="14">
        <f>(((K3128/60)/60)/24)+DATE(1970,1,1)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>SUM(E3128/D3128)*100</f>
        <v>4.16</v>
      </c>
      <c r="R3128" s="20">
        <f>SUM(E3128/N3128)</f>
        <v>61.176470588235297</v>
      </c>
      <c r="S3128" t="s">
        <v>8317</v>
      </c>
      <c r="T3128" t="s">
        <v>8357</v>
      </c>
    </row>
    <row r="3129" spans="1:20" ht="16.5" customHeight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>(((I3129/60)/60)/24)+DATE(1970,1,1)</f>
        <v>42064.856817129628</v>
      </c>
      <c r="K3129">
        <v>1422650029</v>
      </c>
      <c r="L3129" s="14">
        <f>(((K3129/60)/60)/24)+DATE(1970,1,1)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>SUM(E3129/D3129)*100</f>
        <v>0</v>
      </c>
      <c r="R3129" s="20" t="e">
        <f>SUM(E3129/N3129)</f>
        <v>#DIV/0!</v>
      </c>
      <c r="S3129" t="s">
        <v>8317</v>
      </c>
      <c r="T3129" t="s">
        <v>8357</v>
      </c>
    </row>
    <row r="3130" spans="1:20" ht="16.5" customHeight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>(((I3130/60)/60)/24)+DATE(1970,1,1)</f>
        <v>42810.784039351856</v>
      </c>
      <c r="K3130">
        <v>1487101741</v>
      </c>
      <c r="L3130" s="14">
        <f>(((K3130/60)/60)/24)+DATE(1970,1,1)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>SUM(E3130/D3130)*100</f>
        <v>108.60666666666667</v>
      </c>
      <c r="R3130" s="20">
        <f>SUM(E3130/N3130)</f>
        <v>139.23931623931625</v>
      </c>
      <c r="S3130" t="s">
        <v>8317</v>
      </c>
      <c r="T3130" t="s">
        <v>8318</v>
      </c>
    </row>
    <row r="3131" spans="1:20" ht="16.5" customHeight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>(((I3131/60)/60)/24)+DATE(1970,1,1)</f>
        <v>42843.801145833335</v>
      </c>
      <c r="K3131">
        <v>1489090419</v>
      </c>
      <c r="L3131" s="14">
        <f>(((K3131/60)/60)/24)+DATE(1970,1,1)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>SUM(E3131/D3131)*100</f>
        <v>0.8</v>
      </c>
      <c r="R3131" s="20">
        <f>SUM(E3131/N3131)</f>
        <v>10</v>
      </c>
      <c r="S3131" t="s">
        <v>8317</v>
      </c>
      <c r="T3131" t="s">
        <v>8318</v>
      </c>
    </row>
    <row r="3132" spans="1:20" ht="16.5" customHeight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>(((I3132/60)/60)/24)+DATE(1970,1,1)</f>
        <v>42839.207638888889</v>
      </c>
      <c r="K3132">
        <v>1489504916</v>
      </c>
      <c r="L3132" s="14">
        <f>(((K3132/60)/60)/24)+DATE(1970,1,1)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>SUM(E3132/D3132)*100</f>
        <v>3.75</v>
      </c>
      <c r="R3132" s="20">
        <f>SUM(E3132/N3132)</f>
        <v>93.75</v>
      </c>
      <c r="S3132" t="s">
        <v>8317</v>
      </c>
      <c r="T3132" t="s">
        <v>8318</v>
      </c>
    </row>
    <row r="3133" spans="1:20" ht="16.5" customHeight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>(((I3133/60)/60)/24)+DATE(1970,1,1)</f>
        <v>42833.537557870368</v>
      </c>
      <c r="K3133">
        <v>1489067645</v>
      </c>
      <c r="L3133" s="14">
        <f>(((K3133/60)/60)/24)+DATE(1970,1,1)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>SUM(E3133/D3133)*100</f>
        <v>15.731707317073171</v>
      </c>
      <c r="R3133" s="20">
        <f>SUM(E3133/N3133)</f>
        <v>53.75</v>
      </c>
      <c r="S3133" t="s">
        <v>8317</v>
      </c>
      <c r="T3133" t="s">
        <v>8318</v>
      </c>
    </row>
    <row r="3134" spans="1:20" ht="16.5" customHeight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>(((I3134/60)/60)/24)+DATE(1970,1,1)</f>
        <v>42846.308564814812</v>
      </c>
      <c r="K3134">
        <v>1487579060</v>
      </c>
      <c r="L3134" s="14">
        <f>(((K3134/60)/60)/24)+DATE(1970,1,1)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>SUM(E3134/D3134)*100</f>
        <v>3.3333333333333333E-2</v>
      </c>
      <c r="R3134" s="20">
        <f>SUM(E3134/N3134)</f>
        <v>10</v>
      </c>
      <c r="S3134" t="s">
        <v>8317</v>
      </c>
      <c r="T3134" t="s">
        <v>8318</v>
      </c>
    </row>
    <row r="3135" spans="1:20" ht="16.5" customHeight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>(((I3135/60)/60)/24)+DATE(1970,1,1)</f>
        <v>42818.523541666669</v>
      </c>
      <c r="K3135">
        <v>1487770434</v>
      </c>
      <c r="L3135" s="14">
        <f>(((K3135/60)/60)/24)+DATE(1970,1,1)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>SUM(E3135/D3135)*100</f>
        <v>108</v>
      </c>
      <c r="R3135" s="20">
        <f>SUM(E3135/N3135)</f>
        <v>33.75</v>
      </c>
      <c r="S3135" t="s">
        <v>8317</v>
      </c>
      <c r="T3135" t="s">
        <v>8318</v>
      </c>
    </row>
    <row r="3136" spans="1:20" ht="16.5" customHeight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>(((I3136/60)/60)/24)+DATE(1970,1,1)</f>
        <v>42821.678460648152</v>
      </c>
      <c r="K3136">
        <v>1488820619</v>
      </c>
      <c r="L3136" s="14">
        <f>(((K3136/60)/60)/24)+DATE(1970,1,1)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>SUM(E3136/D3136)*100</f>
        <v>22.5</v>
      </c>
      <c r="R3136" s="20">
        <f>SUM(E3136/N3136)</f>
        <v>18.75</v>
      </c>
      <c r="S3136" t="s">
        <v>8317</v>
      </c>
      <c r="T3136" t="s">
        <v>8318</v>
      </c>
    </row>
    <row r="3137" spans="1:20" ht="16.5" customHeight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>(((I3137/60)/60)/24)+DATE(1970,1,1)</f>
        <v>42829.151863425926</v>
      </c>
      <c r="K3137">
        <v>1489376321</v>
      </c>
      <c r="L3137" s="14">
        <f>(((K3137/60)/60)/24)+DATE(1970,1,1)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>SUM(E3137/D3137)*100</f>
        <v>20.849420849420849</v>
      </c>
      <c r="R3137" s="20">
        <f>SUM(E3137/N3137)</f>
        <v>23.142857142857142</v>
      </c>
      <c r="S3137" t="s">
        <v>8317</v>
      </c>
      <c r="T3137" t="s">
        <v>8318</v>
      </c>
    </row>
    <row r="3138" spans="1:20" ht="16.5" customHeight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>(((I3138/60)/60)/24)+DATE(1970,1,1)</f>
        <v>42825.957638888889</v>
      </c>
      <c r="K3138">
        <v>1487847954</v>
      </c>
      <c r="L3138" s="14">
        <f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>SUM(E3138/D3138)*100</f>
        <v>127.8</v>
      </c>
      <c r="R3138" s="20">
        <f>SUM(E3138/N3138)</f>
        <v>29.045454545454547</v>
      </c>
      <c r="S3138" t="s">
        <v>8317</v>
      </c>
      <c r="T3138" t="s">
        <v>8318</v>
      </c>
    </row>
    <row r="3139" spans="1:20" ht="16.5" customHeight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>(((I3139/60)/60)/24)+DATE(1970,1,1)</f>
        <v>42858.8</v>
      </c>
      <c r="K3139">
        <v>1489439669</v>
      </c>
      <c r="L3139" s="14">
        <f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>SUM(E3139/D3139)*100</f>
        <v>3.3333333333333335</v>
      </c>
      <c r="R3139" s="20">
        <f>SUM(E3139/N3139)</f>
        <v>50</v>
      </c>
      <c r="S3139" t="s">
        <v>8317</v>
      </c>
      <c r="T3139" t="s">
        <v>8318</v>
      </c>
    </row>
    <row r="3140" spans="1:20" ht="16.5" customHeight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>(((I3140/60)/60)/24)+DATE(1970,1,1)</f>
        <v>42828.645914351851</v>
      </c>
      <c r="K3140">
        <v>1489591807</v>
      </c>
      <c r="L3140" s="14">
        <f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>SUM(E3140/D3140)*100</f>
        <v>0</v>
      </c>
      <c r="R3140" s="20" t="e">
        <f>SUM(E3140/N3140)</f>
        <v>#DIV/0!</v>
      </c>
      <c r="S3140" t="s">
        <v>8317</v>
      </c>
      <c r="T3140" t="s">
        <v>8318</v>
      </c>
    </row>
    <row r="3141" spans="1:20" ht="16.5" customHeight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>(((I3141/60)/60)/24)+DATE(1970,1,1)</f>
        <v>42819.189583333333</v>
      </c>
      <c r="K3141">
        <v>1487485760</v>
      </c>
      <c r="L3141" s="14">
        <f>(((K3141/60)/60)/24)+DATE(1970,1,1)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>SUM(E3141/D3141)*100</f>
        <v>5.4</v>
      </c>
      <c r="R3141" s="20">
        <f>SUM(E3141/N3141)</f>
        <v>450</v>
      </c>
      <c r="S3141" t="s">
        <v>8317</v>
      </c>
      <c r="T3141" t="s">
        <v>8318</v>
      </c>
    </row>
    <row r="3142" spans="1:20" ht="16.5" customHeight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>(((I3142/60)/60)/24)+DATE(1970,1,1)</f>
        <v>42832.677118055552</v>
      </c>
      <c r="K3142">
        <v>1488993303</v>
      </c>
      <c r="L3142" s="14">
        <f>(((K3142/60)/60)/24)+DATE(1970,1,1)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>SUM(E3142/D3142)*100</f>
        <v>0.96</v>
      </c>
      <c r="R3142" s="20">
        <f>SUM(E3142/N3142)</f>
        <v>24</v>
      </c>
      <c r="S3142" t="s">
        <v>8317</v>
      </c>
      <c r="T3142" t="s">
        <v>8318</v>
      </c>
    </row>
    <row r="3143" spans="1:20" ht="16.5" customHeight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>(((I3143/60)/60)/24)+DATE(1970,1,1)</f>
        <v>42841.833333333328</v>
      </c>
      <c r="K3143">
        <v>1488823488</v>
      </c>
      <c r="L3143" s="14">
        <f>(((K3143/60)/60)/24)+DATE(1970,1,1)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>SUM(E3143/D3143)*100</f>
        <v>51.6</v>
      </c>
      <c r="R3143" s="20">
        <f>SUM(E3143/N3143)</f>
        <v>32.25</v>
      </c>
      <c r="S3143" t="s">
        <v>8317</v>
      </c>
      <c r="T3143" t="s">
        <v>8318</v>
      </c>
    </row>
    <row r="3144" spans="1:20" ht="16.5" customHeight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>(((I3144/60)/60)/24)+DATE(1970,1,1)</f>
        <v>42813.471516203703</v>
      </c>
      <c r="K3144">
        <v>1487333939</v>
      </c>
      <c r="L3144" s="14">
        <f>(((K3144/60)/60)/24)+DATE(1970,1,1)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>SUM(E3144/D3144)*100</f>
        <v>1.6363636363636365</v>
      </c>
      <c r="R3144" s="20">
        <f>SUM(E3144/N3144)</f>
        <v>15</v>
      </c>
      <c r="S3144" t="s">
        <v>8317</v>
      </c>
      <c r="T3144" t="s">
        <v>8318</v>
      </c>
    </row>
    <row r="3145" spans="1:20" ht="16.5" customHeight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>(((I3145/60)/60)/24)+DATE(1970,1,1)</f>
        <v>42834.358287037037</v>
      </c>
      <c r="K3145">
        <v>1489480556</v>
      </c>
      <c r="L3145" s="14">
        <f>(((K3145/60)/60)/24)+DATE(1970,1,1)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>SUM(E3145/D3145)*100</f>
        <v>0</v>
      </c>
      <c r="R3145" s="20" t="e">
        <f>SUM(E3145/N3145)</f>
        <v>#DIV/0!</v>
      </c>
      <c r="S3145" t="s">
        <v>8317</v>
      </c>
      <c r="T3145" t="s">
        <v>8318</v>
      </c>
    </row>
    <row r="3146" spans="1:20" ht="16.5" customHeight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>(((I3146/60)/60)/24)+DATE(1970,1,1)</f>
        <v>42813.25</v>
      </c>
      <c r="K3146">
        <v>1488459307</v>
      </c>
      <c r="L3146" s="14">
        <f>(((K3146/60)/60)/24)+DATE(1970,1,1)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>SUM(E3146/D3146)*100</f>
        <v>75.400000000000006</v>
      </c>
      <c r="R3146" s="20">
        <f>SUM(E3146/N3146)</f>
        <v>251.33333333333334</v>
      </c>
      <c r="S3146" t="s">
        <v>8317</v>
      </c>
      <c r="T3146" t="s">
        <v>8318</v>
      </c>
    </row>
    <row r="3147" spans="1:20" ht="16.5" customHeight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>(((I3147/60)/60)/24)+DATE(1970,1,1)</f>
        <v>42821.999236111107</v>
      </c>
      <c r="K3147">
        <v>1485478734</v>
      </c>
      <c r="L3147" s="14">
        <f>(((K3147/60)/60)/24)+DATE(1970,1,1)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>SUM(E3147/D3147)*100</f>
        <v>0</v>
      </c>
      <c r="R3147" s="20" t="e">
        <f>SUM(E3147/N3147)</f>
        <v>#DIV/0!</v>
      </c>
      <c r="S3147" t="s">
        <v>8317</v>
      </c>
      <c r="T3147" t="s">
        <v>8318</v>
      </c>
    </row>
    <row r="3148" spans="1:20" ht="16.5" customHeight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>(((I3148/60)/60)/24)+DATE(1970,1,1)</f>
        <v>42841.640810185185</v>
      </c>
      <c r="K3148">
        <v>1488471766</v>
      </c>
      <c r="L3148" s="14">
        <f>(((K3148/60)/60)/24)+DATE(1970,1,1)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>SUM(E3148/D3148)*100</f>
        <v>10.5</v>
      </c>
      <c r="R3148" s="20">
        <f>SUM(E3148/N3148)</f>
        <v>437.5</v>
      </c>
      <c r="S3148" t="s">
        <v>8317</v>
      </c>
      <c r="T3148" t="s">
        <v>8318</v>
      </c>
    </row>
    <row r="3149" spans="1:20" ht="16.5" customHeight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>(((I3149/60)/60)/24)+DATE(1970,1,1)</f>
        <v>41950.011053240742</v>
      </c>
      <c r="K3149">
        <v>1411859755</v>
      </c>
      <c r="L3149" s="14">
        <f>(((K3149/60)/60)/24)+DATE(1970,1,1)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>SUM(E3149/D3149)*100</f>
        <v>117.52499999999999</v>
      </c>
      <c r="R3149" s="20">
        <f>SUM(E3149/N3149)</f>
        <v>110.35211267605634</v>
      </c>
      <c r="S3149" t="s">
        <v>8317</v>
      </c>
      <c r="T3149" t="s">
        <v>8318</v>
      </c>
    </row>
    <row r="3150" spans="1:20" ht="16.5" customHeight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>(((I3150/60)/60)/24)+DATE(1970,1,1)</f>
        <v>41913.166666666664</v>
      </c>
      <c r="K3150">
        <v>1410278284</v>
      </c>
      <c r="L3150" s="14">
        <f>(((K3150/60)/60)/24)+DATE(1970,1,1)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>SUM(E3150/D3150)*100</f>
        <v>131.16666666666669</v>
      </c>
      <c r="R3150" s="20">
        <f>SUM(E3150/N3150)</f>
        <v>41.421052631578945</v>
      </c>
      <c r="S3150" t="s">
        <v>8317</v>
      </c>
      <c r="T3150" t="s">
        <v>8318</v>
      </c>
    </row>
    <row r="3151" spans="1:20" ht="16.5" customHeight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>(((I3151/60)/60)/24)+DATE(1970,1,1)</f>
        <v>41250.083333333336</v>
      </c>
      <c r="K3151">
        <v>1352766300</v>
      </c>
      <c r="L3151" s="14">
        <f>(((K3151/60)/60)/24)+DATE(1970,1,1)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>SUM(E3151/D3151)*100</f>
        <v>104</v>
      </c>
      <c r="R3151" s="20">
        <f>SUM(E3151/N3151)</f>
        <v>52</v>
      </c>
      <c r="S3151" t="s">
        <v>8317</v>
      </c>
      <c r="T3151" t="s">
        <v>8318</v>
      </c>
    </row>
    <row r="3152" spans="1:20" ht="16.5" customHeight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>(((I3152/60)/60)/24)+DATE(1970,1,1)</f>
        <v>40568.166666666664</v>
      </c>
      <c r="K3152">
        <v>1288160403</v>
      </c>
      <c r="L3152" s="14">
        <f>(((K3152/60)/60)/24)+DATE(1970,1,1)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>SUM(E3152/D3152)*100</f>
        <v>101</v>
      </c>
      <c r="R3152" s="20">
        <f>SUM(E3152/N3152)</f>
        <v>33.990384615384613</v>
      </c>
      <c r="S3152" t="s">
        <v>8317</v>
      </c>
      <c r="T3152" t="s">
        <v>8318</v>
      </c>
    </row>
    <row r="3153" spans="1:20" ht="16.5" customHeight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>(((I3153/60)/60)/24)+DATE(1970,1,1)</f>
        <v>41892.83997685185</v>
      </c>
      <c r="K3153">
        <v>1407787774</v>
      </c>
      <c r="L3153" s="14">
        <f>(((K3153/60)/60)/24)+DATE(1970,1,1)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>SUM(E3153/D3153)*100</f>
        <v>100.4</v>
      </c>
      <c r="R3153" s="20">
        <f>SUM(E3153/N3153)</f>
        <v>103.35294117647059</v>
      </c>
      <c r="S3153" t="s">
        <v>8317</v>
      </c>
      <c r="T3153" t="s">
        <v>8318</v>
      </c>
    </row>
    <row r="3154" spans="1:20" ht="16.5" customHeight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>(((I3154/60)/60)/24)+DATE(1970,1,1)</f>
        <v>41580.867673611108</v>
      </c>
      <c r="K3154">
        <v>1380833367</v>
      </c>
      <c r="L3154" s="14">
        <f>(((K3154/60)/60)/24)+DATE(1970,1,1)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>SUM(E3154/D3154)*100</f>
        <v>105.95454545454545</v>
      </c>
      <c r="R3154" s="20">
        <f>SUM(E3154/N3154)</f>
        <v>34.791044776119406</v>
      </c>
      <c r="S3154" t="s">
        <v>8317</v>
      </c>
      <c r="T3154" t="s">
        <v>8318</v>
      </c>
    </row>
    <row r="3155" spans="1:20" ht="16.5" customHeight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>(((I3155/60)/60)/24)+DATE(1970,1,1)</f>
        <v>40664.207638888889</v>
      </c>
      <c r="K3155">
        <v>1301542937</v>
      </c>
      <c r="L3155" s="14">
        <f>(((K3155/60)/60)/24)+DATE(1970,1,1)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>SUM(E3155/D3155)*100</f>
        <v>335.58333333333337</v>
      </c>
      <c r="R3155" s="20">
        <f>SUM(E3155/N3155)</f>
        <v>41.773858921161825</v>
      </c>
      <c r="S3155" t="s">
        <v>8317</v>
      </c>
      <c r="T3155" t="s">
        <v>8318</v>
      </c>
    </row>
    <row r="3156" spans="1:20" ht="16.5" customHeight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>(((I3156/60)/60)/24)+DATE(1970,1,1)</f>
        <v>41000.834004629629</v>
      </c>
      <c r="K3156">
        <v>1330722058</v>
      </c>
      <c r="L3156" s="14">
        <f>(((K3156/60)/60)/24)+DATE(1970,1,1)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>SUM(E3156/D3156)*100</f>
        <v>112.92857142857142</v>
      </c>
      <c r="R3156" s="20">
        <f>SUM(E3156/N3156)</f>
        <v>64.268292682926827</v>
      </c>
      <c r="S3156" t="s">
        <v>8317</v>
      </c>
      <c r="T3156" t="s">
        <v>8318</v>
      </c>
    </row>
    <row r="3157" spans="1:20" ht="16.5" customHeight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>(((I3157/60)/60)/24)+DATE(1970,1,1)</f>
        <v>41263.499131944445</v>
      </c>
      <c r="K3157">
        <v>1353412725</v>
      </c>
      <c r="L3157" s="14">
        <f>(((K3157/60)/60)/24)+DATE(1970,1,1)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>SUM(E3157/D3157)*100</f>
        <v>188.50460000000001</v>
      </c>
      <c r="R3157" s="20">
        <f>SUM(E3157/N3157)</f>
        <v>31.209370860927152</v>
      </c>
      <c r="S3157" t="s">
        <v>8317</v>
      </c>
      <c r="T3157" t="s">
        <v>8318</v>
      </c>
    </row>
    <row r="3158" spans="1:20" ht="16.5" customHeight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>(((I3158/60)/60)/24)+DATE(1970,1,1)</f>
        <v>41061.953055555554</v>
      </c>
      <c r="K3158">
        <v>1335567144</v>
      </c>
      <c r="L3158" s="14">
        <f>(((K3158/60)/60)/24)+DATE(1970,1,1)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>SUM(E3158/D3158)*100</f>
        <v>101.81818181818181</v>
      </c>
      <c r="R3158" s="20">
        <f>SUM(E3158/N3158)</f>
        <v>62.921348314606739</v>
      </c>
      <c r="S3158" t="s">
        <v>8317</v>
      </c>
      <c r="T3158" t="s">
        <v>8318</v>
      </c>
    </row>
    <row r="3159" spans="1:20" ht="16.5" customHeight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>(((I3159/60)/60)/24)+DATE(1970,1,1)</f>
        <v>41839.208333333336</v>
      </c>
      <c r="K3159">
        <v>1404932105</v>
      </c>
      <c r="L3159" s="14">
        <f>(((K3159/60)/60)/24)+DATE(1970,1,1)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>SUM(E3159/D3159)*100</f>
        <v>101</v>
      </c>
      <c r="R3159" s="20">
        <f>SUM(E3159/N3159)</f>
        <v>98.536585365853654</v>
      </c>
      <c r="S3159" t="s">
        <v>8317</v>
      </c>
      <c r="T3159" t="s">
        <v>8318</v>
      </c>
    </row>
    <row r="3160" spans="1:20" ht="16.5" customHeight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>(((I3160/60)/60)/24)+DATE(1970,1,1)</f>
        <v>41477.839722222219</v>
      </c>
      <c r="K3160">
        <v>1371931752</v>
      </c>
      <c r="L3160" s="14">
        <f>(((K3160/60)/60)/24)+DATE(1970,1,1)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>SUM(E3160/D3160)*100</f>
        <v>113.99999999999999</v>
      </c>
      <c r="R3160" s="20">
        <f>SUM(E3160/N3160)</f>
        <v>82.608695652173907</v>
      </c>
      <c r="S3160" t="s">
        <v>8317</v>
      </c>
      <c r="T3160" t="s">
        <v>8318</v>
      </c>
    </row>
    <row r="3161" spans="1:20" ht="16.5" customHeight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>(((I3161/60)/60)/24)+DATE(1970,1,1)</f>
        <v>40926.958333333336</v>
      </c>
      <c r="K3161">
        <v>1323221761</v>
      </c>
      <c r="L3161" s="14">
        <f>(((K3161/60)/60)/24)+DATE(1970,1,1)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>SUM(E3161/D3161)*100</f>
        <v>133.48133333333334</v>
      </c>
      <c r="R3161" s="20">
        <f>SUM(E3161/N3161)</f>
        <v>38.504230769230773</v>
      </c>
      <c r="S3161" t="s">
        <v>8317</v>
      </c>
      <c r="T3161" t="s">
        <v>8318</v>
      </c>
    </row>
    <row r="3162" spans="1:20" ht="16.5" customHeight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>(((I3162/60)/60)/24)+DATE(1970,1,1)</f>
        <v>41864.207638888889</v>
      </c>
      <c r="K3162">
        <v>1405923687</v>
      </c>
      <c r="L3162" s="14">
        <f>(((K3162/60)/60)/24)+DATE(1970,1,1)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>SUM(E3162/D3162)*100</f>
        <v>101.53333333333335</v>
      </c>
      <c r="R3162" s="20">
        <f>SUM(E3162/N3162)</f>
        <v>80.15789473684211</v>
      </c>
      <c r="S3162" t="s">
        <v>8317</v>
      </c>
      <c r="T3162" t="s">
        <v>8318</v>
      </c>
    </row>
    <row r="3163" spans="1:20" ht="16.5" customHeight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>(((I3163/60)/60)/24)+DATE(1970,1,1)</f>
        <v>41927.536134259259</v>
      </c>
      <c r="K3163">
        <v>1410785522</v>
      </c>
      <c r="L3163" s="14">
        <f>(((K3163/60)/60)/24)+DATE(1970,1,1)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>SUM(E3163/D3163)*100</f>
        <v>105.1</v>
      </c>
      <c r="R3163" s="20">
        <f>SUM(E3163/N3163)</f>
        <v>28.405405405405407</v>
      </c>
      <c r="S3163" t="s">
        <v>8317</v>
      </c>
      <c r="T3163" t="s">
        <v>8318</v>
      </c>
    </row>
    <row r="3164" spans="1:20" ht="16.5" customHeight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>(((I3164/60)/60)/24)+DATE(1970,1,1)</f>
        <v>41827.083333333336</v>
      </c>
      <c r="K3164">
        <v>1402331262</v>
      </c>
      <c r="L3164" s="14">
        <f>(((K3164/60)/60)/24)+DATE(1970,1,1)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>SUM(E3164/D3164)*100</f>
        <v>127.15</v>
      </c>
      <c r="R3164" s="20">
        <f>SUM(E3164/N3164)</f>
        <v>80.730158730158735</v>
      </c>
      <c r="S3164" t="s">
        <v>8317</v>
      </c>
      <c r="T3164" t="s">
        <v>8318</v>
      </c>
    </row>
    <row r="3165" spans="1:20" ht="16.5" customHeight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>(((I3165/60)/60)/24)+DATE(1970,1,1)</f>
        <v>41805.753761574073</v>
      </c>
      <c r="K3165">
        <v>1400263525</v>
      </c>
      <c r="L3165" s="14">
        <f>(((K3165/60)/60)/24)+DATE(1970,1,1)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>SUM(E3165/D3165)*100</f>
        <v>111.15384615384616</v>
      </c>
      <c r="R3165" s="20">
        <f>SUM(E3165/N3165)</f>
        <v>200.69444444444446</v>
      </c>
      <c r="S3165" t="s">
        <v>8317</v>
      </c>
      <c r="T3165" t="s">
        <v>8318</v>
      </c>
    </row>
    <row r="3166" spans="1:20" ht="16.5" customHeight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>(((I3166/60)/60)/24)+DATE(1970,1,1)</f>
        <v>41799.80572916667</v>
      </c>
      <c r="K3166">
        <v>1399490415</v>
      </c>
      <c r="L3166" s="14">
        <f>(((K3166/60)/60)/24)+DATE(1970,1,1)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>SUM(E3166/D3166)*100</f>
        <v>106.76</v>
      </c>
      <c r="R3166" s="20">
        <f>SUM(E3166/N3166)</f>
        <v>37.591549295774648</v>
      </c>
      <c r="S3166" t="s">
        <v>8317</v>
      </c>
      <c r="T3166" t="s">
        <v>8318</v>
      </c>
    </row>
    <row r="3167" spans="1:20" ht="16.5" customHeight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>(((I3167/60)/60)/24)+DATE(1970,1,1)</f>
        <v>40666.165972222225</v>
      </c>
      <c r="K3167">
        <v>1302493760</v>
      </c>
      <c r="L3167" s="14">
        <f>(((K3167/60)/60)/24)+DATE(1970,1,1)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>SUM(E3167/D3167)*100</f>
        <v>162.66666666666666</v>
      </c>
      <c r="R3167" s="20">
        <f>SUM(E3167/N3167)</f>
        <v>58.095238095238095</v>
      </c>
      <c r="S3167" t="s">
        <v>8317</v>
      </c>
      <c r="T3167" t="s">
        <v>8318</v>
      </c>
    </row>
    <row r="3168" spans="1:20" ht="16.5" customHeight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>(((I3168/60)/60)/24)+DATE(1970,1,1)</f>
        <v>41969.332638888889</v>
      </c>
      <c r="K3168">
        <v>1414514153</v>
      </c>
      <c r="L3168" s="14">
        <f>(((K3168/60)/60)/24)+DATE(1970,1,1)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>SUM(E3168/D3168)*100</f>
        <v>160.22808571428573</v>
      </c>
      <c r="R3168" s="20">
        <f>SUM(E3168/N3168)</f>
        <v>60.300892473118282</v>
      </c>
      <c r="S3168" t="s">
        <v>8317</v>
      </c>
      <c r="T3168" t="s">
        <v>8318</v>
      </c>
    </row>
    <row r="3169" spans="1:20" ht="16.5" customHeight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>(((I3169/60)/60)/24)+DATE(1970,1,1)</f>
        <v>41853.175706018519</v>
      </c>
      <c r="K3169">
        <v>1405743181</v>
      </c>
      <c r="L3169" s="14">
        <f>(((K3169/60)/60)/24)+DATE(1970,1,1)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>SUM(E3169/D3169)*100</f>
        <v>116.16666666666666</v>
      </c>
      <c r="R3169" s="20">
        <f>SUM(E3169/N3169)</f>
        <v>63.363636363636367</v>
      </c>
      <c r="S3169" t="s">
        <v>8317</v>
      </c>
      <c r="T3169" t="s">
        <v>8318</v>
      </c>
    </row>
    <row r="3170" spans="1:20" ht="16.5" customHeight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>(((I3170/60)/60)/24)+DATE(1970,1,1)</f>
        <v>41803.916666666664</v>
      </c>
      <c r="K3170">
        <v>1399948353</v>
      </c>
      <c r="L3170" s="14">
        <f>(((K3170/60)/60)/24)+DATE(1970,1,1)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>SUM(E3170/D3170)*100</f>
        <v>124.2</v>
      </c>
      <c r="R3170" s="20">
        <f>SUM(E3170/N3170)</f>
        <v>50.901639344262293</v>
      </c>
      <c r="S3170" t="s">
        <v>8317</v>
      </c>
      <c r="T3170" t="s">
        <v>8318</v>
      </c>
    </row>
    <row r="3171" spans="1:20" ht="16.5" customHeight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>(((I3171/60)/60)/24)+DATE(1970,1,1)</f>
        <v>41621.207638888889</v>
      </c>
      <c r="K3171">
        <v>1384364561</v>
      </c>
      <c r="L3171" s="14">
        <f>(((K3171/60)/60)/24)+DATE(1970,1,1)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>SUM(E3171/D3171)*100</f>
        <v>103.01249999999999</v>
      </c>
      <c r="R3171" s="20">
        <f>SUM(E3171/N3171)</f>
        <v>100.5</v>
      </c>
      <c r="S3171" t="s">
        <v>8317</v>
      </c>
      <c r="T3171" t="s">
        <v>8318</v>
      </c>
    </row>
    <row r="3172" spans="1:20" ht="16.5" customHeight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>(((I3172/60)/60)/24)+DATE(1970,1,1)</f>
        <v>41822.166666666664</v>
      </c>
      <c r="K3172">
        <v>1401414944</v>
      </c>
      <c r="L3172" s="14">
        <f>(((K3172/60)/60)/24)+DATE(1970,1,1)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>SUM(E3172/D3172)*100</f>
        <v>112.25</v>
      </c>
      <c r="R3172" s="20">
        <f>SUM(E3172/N3172)</f>
        <v>31.619718309859156</v>
      </c>
      <c r="S3172" t="s">
        <v>8317</v>
      </c>
      <c r="T3172" t="s">
        <v>8318</v>
      </c>
    </row>
    <row r="3173" spans="1:20" ht="16.5" customHeight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>(((I3173/60)/60)/24)+DATE(1970,1,1)</f>
        <v>42496.608310185184</v>
      </c>
      <c r="K3173">
        <v>1459953358</v>
      </c>
      <c r="L3173" s="14">
        <f>(((K3173/60)/60)/24)+DATE(1970,1,1)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>SUM(E3173/D3173)*100</f>
        <v>108.8142857142857</v>
      </c>
      <c r="R3173" s="20">
        <f>SUM(E3173/N3173)</f>
        <v>65.102564102564102</v>
      </c>
      <c r="S3173" t="s">
        <v>8317</v>
      </c>
      <c r="T3173" t="s">
        <v>8318</v>
      </c>
    </row>
    <row r="3174" spans="1:20" ht="16.5" customHeight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>(((I3174/60)/60)/24)+DATE(1970,1,1)</f>
        <v>40953.729953703703</v>
      </c>
      <c r="K3174">
        <v>1326648668</v>
      </c>
      <c r="L3174" s="14">
        <f>(((K3174/60)/60)/24)+DATE(1970,1,1)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>SUM(E3174/D3174)*100</f>
        <v>114.99999999999999</v>
      </c>
      <c r="R3174" s="20">
        <f>SUM(E3174/N3174)</f>
        <v>79.310344827586206</v>
      </c>
      <c r="S3174" t="s">
        <v>8317</v>
      </c>
      <c r="T3174" t="s">
        <v>8318</v>
      </c>
    </row>
    <row r="3175" spans="1:20" ht="16.5" customHeight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>(((I3175/60)/60)/24)+DATE(1970,1,1)</f>
        <v>41908.878379629627</v>
      </c>
      <c r="K3175">
        <v>1409173492</v>
      </c>
      <c r="L3175" s="14">
        <f>(((K3175/60)/60)/24)+DATE(1970,1,1)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>SUM(E3175/D3175)*100</f>
        <v>103</v>
      </c>
      <c r="R3175" s="20">
        <f>SUM(E3175/N3175)</f>
        <v>139.18918918918919</v>
      </c>
      <c r="S3175" t="s">
        <v>8317</v>
      </c>
      <c r="T3175" t="s">
        <v>8318</v>
      </c>
    </row>
    <row r="3176" spans="1:20" ht="16.5" customHeight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>(((I3176/60)/60)/24)+DATE(1970,1,1)</f>
        <v>41876.864675925928</v>
      </c>
      <c r="K3176">
        <v>1407789908</v>
      </c>
      <c r="L3176" s="14">
        <f>(((K3176/60)/60)/24)+DATE(1970,1,1)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>SUM(E3176/D3176)*100</f>
        <v>101.13333333333334</v>
      </c>
      <c r="R3176" s="20">
        <f>SUM(E3176/N3176)</f>
        <v>131.91304347826087</v>
      </c>
      <c r="S3176" t="s">
        <v>8317</v>
      </c>
      <c r="T3176" t="s">
        <v>8318</v>
      </c>
    </row>
    <row r="3177" spans="1:20" ht="16.5" customHeight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>(((I3177/60)/60)/24)+DATE(1970,1,1)</f>
        <v>40591.886886574073</v>
      </c>
      <c r="K3177">
        <v>1292793427</v>
      </c>
      <c r="L3177" s="14">
        <f>(((K3177/60)/60)/24)+DATE(1970,1,1)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>SUM(E3177/D3177)*100</f>
        <v>109.55999999999999</v>
      </c>
      <c r="R3177" s="20">
        <f>SUM(E3177/N3177)</f>
        <v>91.3</v>
      </c>
      <c r="S3177" t="s">
        <v>8317</v>
      </c>
      <c r="T3177" t="s">
        <v>8318</v>
      </c>
    </row>
    <row r="3178" spans="1:20" ht="16.5" customHeight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>(((I3178/60)/60)/24)+DATE(1970,1,1)</f>
        <v>41504.625</v>
      </c>
      <c r="K3178">
        <v>1374531631</v>
      </c>
      <c r="L3178" s="14">
        <f>(((K3178/60)/60)/24)+DATE(1970,1,1)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>SUM(E3178/D3178)*100</f>
        <v>114.8421052631579</v>
      </c>
      <c r="R3178" s="20">
        <f>SUM(E3178/N3178)</f>
        <v>39.672727272727272</v>
      </c>
      <c r="S3178" t="s">
        <v>8317</v>
      </c>
      <c r="T3178" t="s">
        <v>8318</v>
      </c>
    </row>
    <row r="3179" spans="1:20" ht="16.5" customHeight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>(((I3179/60)/60)/24)+DATE(1970,1,1)</f>
        <v>41811.666770833333</v>
      </c>
      <c r="K3179">
        <v>1400774409</v>
      </c>
      <c r="L3179" s="14">
        <f>(((K3179/60)/60)/24)+DATE(1970,1,1)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>SUM(E3179/D3179)*100</f>
        <v>117.39999999999999</v>
      </c>
      <c r="R3179" s="20">
        <f>SUM(E3179/N3179)</f>
        <v>57.549019607843135</v>
      </c>
      <c r="S3179" t="s">
        <v>8317</v>
      </c>
      <c r="T3179" t="s">
        <v>8318</v>
      </c>
    </row>
    <row r="3180" spans="1:20" ht="16.5" customHeight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>(((I3180/60)/60)/24)+DATE(1970,1,1)</f>
        <v>41836.605034722219</v>
      </c>
      <c r="K3180">
        <v>1402929075</v>
      </c>
      <c r="L3180" s="14">
        <f>(((K3180/60)/60)/24)+DATE(1970,1,1)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>SUM(E3180/D3180)*100</f>
        <v>171.73333333333335</v>
      </c>
      <c r="R3180" s="20">
        <f>SUM(E3180/N3180)</f>
        <v>33.025641025641029</v>
      </c>
      <c r="S3180" t="s">
        <v>8317</v>
      </c>
      <c r="T3180" t="s">
        <v>8318</v>
      </c>
    </row>
    <row r="3181" spans="1:20" ht="16.5" customHeight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>(((I3181/60)/60)/24)+DATE(1970,1,1)</f>
        <v>41400.702210648145</v>
      </c>
      <c r="K3181">
        <v>1365699071</v>
      </c>
      <c r="L3181" s="14">
        <f>(((K3181/60)/60)/24)+DATE(1970,1,1)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>SUM(E3181/D3181)*100</f>
        <v>114.16238095238094</v>
      </c>
      <c r="R3181" s="20">
        <f>SUM(E3181/N3181)</f>
        <v>77.335806451612896</v>
      </c>
      <c r="S3181" t="s">
        <v>8317</v>
      </c>
      <c r="T3181" t="s">
        <v>8318</v>
      </c>
    </row>
    <row r="3182" spans="1:20" ht="16.5" customHeight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>(((I3182/60)/60)/24)+DATE(1970,1,1)</f>
        <v>41810.412604166668</v>
      </c>
      <c r="K3182">
        <v>1400666049</v>
      </c>
      <c r="L3182" s="14">
        <f>(((K3182/60)/60)/24)+DATE(1970,1,1)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>SUM(E3182/D3182)*100</f>
        <v>119.75</v>
      </c>
      <c r="R3182" s="20">
        <f>SUM(E3182/N3182)</f>
        <v>31.933333333333334</v>
      </c>
      <c r="S3182" t="s">
        <v>8317</v>
      </c>
      <c r="T3182" t="s">
        <v>8318</v>
      </c>
    </row>
    <row r="3183" spans="1:20" ht="16.5" customHeight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>(((I3183/60)/60)/24)+DATE(1970,1,1)</f>
        <v>41805.666666666664</v>
      </c>
      <c r="K3183">
        <v>1400570787</v>
      </c>
      <c r="L3183" s="14">
        <f>(((K3183/60)/60)/24)+DATE(1970,1,1)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>SUM(E3183/D3183)*100</f>
        <v>109.00000000000001</v>
      </c>
      <c r="R3183" s="20">
        <f>SUM(E3183/N3183)</f>
        <v>36.333333333333336</v>
      </c>
      <c r="S3183" t="s">
        <v>8317</v>
      </c>
      <c r="T3183" t="s">
        <v>8318</v>
      </c>
    </row>
    <row r="3184" spans="1:20" ht="16.5" customHeight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>(((I3184/60)/60)/24)+DATE(1970,1,1)</f>
        <v>40939.708333333336</v>
      </c>
      <c r="K3184">
        <v>1323211621</v>
      </c>
      <c r="L3184" s="14">
        <f>(((K3184/60)/60)/24)+DATE(1970,1,1)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>SUM(E3184/D3184)*100</f>
        <v>100.88571428571429</v>
      </c>
      <c r="R3184" s="20">
        <f>SUM(E3184/N3184)</f>
        <v>46.768211920529801</v>
      </c>
      <c r="S3184" t="s">
        <v>8317</v>
      </c>
      <c r="T3184" t="s">
        <v>8318</v>
      </c>
    </row>
    <row r="3185" spans="1:20" ht="16.5" customHeight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>(((I3185/60)/60)/24)+DATE(1970,1,1)</f>
        <v>41509.79478009259</v>
      </c>
      <c r="K3185">
        <v>1375729469</v>
      </c>
      <c r="L3185" s="14">
        <f>(((K3185/60)/60)/24)+DATE(1970,1,1)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>SUM(E3185/D3185)*100</f>
        <v>109.00000000000001</v>
      </c>
      <c r="R3185" s="20">
        <f>SUM(E3185/N3185)</f>
        <v>40.073529411764703</v>
      </c>
      <c r="S3185" t="s">
        <v>8317</v>
      </c>
      <c r="T3185" t="s">
        <v>8318</v>
      </c>
    </row>
    <row r="3186" spans="1:20" ht="16.5" customHeight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>(((I3186/60)/60)/24)+DATE(1970,1,1)</f>
        <v>41821.993414351848</v>
      </c>
      <c r="K3186">
        <v>1401666631</v>
      </c>
      <c r="L3186" s="14">
        <f>(((K3186/60)/60)/24)+DATE(1970,1,1)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>SUM(E3186/D3186)*100</f>
        <v>107.20930232558139</v>
      </c>
      <c r="R3186" s="20">
        <f>SUM(E3186/N3186)</f>
        <v>100.21739130434783</v>
      </c>
      <c r="S3186" t="s">
        <v>8317</v>
      </c>
      <c r="T3186" t="s">
        <v>8318</v>
      </c>
    </row>
    <row r="3187" spans="1:20" ht="16.5" customHeight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>(((I3187/60)/60)/24)+DATE(1970,1,1)</f>
        <v>41836.977326388893</v>
      </c>
      <c r="K3187">
        <v>1404948441</v>
      </c>
      <c r="L3187" s="14">
        <f>(((K3187/60)/60)/24)+DATE(1970,1,1)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>SUM(E3187/D3187)*100</f>
        <v>100</v>
      </c>
      <c r="R3187" s="20">
        <f>SUM(E3187/N3187)</f>
        <v>41.666666666666664</v>
      </c>
      <c r="S3187" t="s">
        <v>8317</v>
      </c>
      <c r="T3187" t="s">
        <v>8318</v>
      </c>
    </row>
    <row r="3188" spans="1:20" ht="16.5" customHeight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>(((I3188/60)/60)/24)+DATE(1970,1,1)</f>
        <v>41898.875</v>
      </c>
      <c r="K3188">
        <v>1408313438</v>
      </c>
      <c r="L3188" s="14">
        <f>(((K3188/60)/60)/24)+DATE(1970,1,1)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>SUM(E3188/D3188)*100</f>
        <v>102.18750000000001</v>
      </c>
      <c r="R3188" s="20">
        <f>SUM(E3188/N3188)</f>
        <v>46.714285714285715</v>
      </c>
      <c r="S3188" t="s">
        <v>8317</v>
      </c>
      <c r="T3188" t="s">
        <v>8318</v>
      </c>
    </row>
    <row r="3189" spans="1:20" ht="16.5" customHeight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>(((I3189/60)/60)/24)+DATE(1970,1,1)</f>
        <v>41855.666354166664</v>
      </c>
      <c r="K3189">
        <v>1405439973</v>
      </c>
      <c r="L3189" s="14">
        <f>(((K3189/60)/60)/24)+DATE(1970,1,1)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>SUM(E3189/D3189)*100</f>
        <v>116.29333333333334</v>
      </c>
      <c r="R3189" s="20">
        <f>SUM(E3189/N3189)</f>
        <v>71.491803278688522</v>
      </c>
      <c r="S3189" t="s">
        <v>8317</v>
      </c>
      <c r="T3189" t="s">
        <v>8318</v>
      </c>
    </row>
    <row r="3190" spans="1:20" ht="16.5" customHeight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>(((I3190/60)/60)/24)+DATE(1970,1,1)</f>
        <v>42165.415532407409</v>
      </c>
      <c r="K3190">
        <v>1432115902</v>
      </c>
      <c r="L3190" s="14">
        <f>(((K3190/60)/60)/24)+DATE(1970,1,1)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>SUM(E3190/D3190)*100</f>
        <v>65</v>
      </c>
      <c r="R3190" s="20">
        <f>SUM(E3190/N3190)</f>
        <v>14.444444444444445</v>
      </c>
      <c r="S3190" t="s">
        <v>8317</v>
      </c>
      <c r="T3190" t="s">
        <v>8359</v>
      </c>
    </row>
    <row r="3191" spans="1:20" ht="16.5" customHeight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>(((I3191/60)/60)/24)+DATE(1970,1,1)</f>
        <v>42148.346435185187</v>
      </c>
      <c r="K3191">
        <v>1429863532</v>
      </c>
      <c r="L3191" s="14">
        <f>(((K3191/60)/60)/24)+DATE(1970,1,1)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>SUM(E3191/D3191)*100</f>
        <v>12.327272727272726</v>
      </c>
      <c r="R3191" s="20">
        <f>SUM(E3191/N3191)</f>
        <v>356.84210526315792</v>
      </c>
      <c r="S3191" t="s">
        <v>8317</v>
      </c>
      <c r="T3191" t="s">
        <v>8359</v>
      </c>
    </row>
    <row r="3192" spans="1:20" ht="16.5" customHeight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>(((I3192/60)/60)/24)+DATE(1970,1,1)</f>
        <v>42713.192997685182</v>
      </c>
      <c r="K3192">
        <v>1478662675</v>
      </c>
      <c r="L3192" s="14">
        <f>(((K3192/60)/60)/24)+DATE(1970,1,1)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>SUM(E3192/D3192)*100</f>
        <v>0</v>
      </c>
      <c r="R3192" s="20" t="e">
        <f>SUM(E3192/N3192)</f>
        <v>#DIV/0!</v>
      </c>
      <c r="S3192" t="s">
        <v>8317</v>
      </c>
      <c r="T3192" t="s">
        <v>8359</v>
      </c>
    </row>
    <row r="3193" spans="1:20" ht="16.5" customHeight="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>(((I3193/60)/60)/24)+DATE(1970,1,1)</f>
        <v>42598.755428240736</v>
      </c>
      <c r="K3193">
        <v>1466186869</v>
      </c>
      <c r="L3193" s="14">
        <f>(((K3193/60)/60)/24)+DATE(1970,1,1)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>SUM(E3193/D3193)*100</f>
        <v>4.0266666666666664</v>
      </c>
      <c r="R3193" s="20">
        <f>SUM(E3193/N3193)</f>
        <v>37.75</v>
      </c>
      <c r="S3193" t="s">
        <v>8317</v>
      </c>
      <c r="T3193" t="s">
        <v>8359</v>
      </c>
    </row>
    <row r="3194" spans="1:20" ht="16.5" customHeight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>(((I3194/60)/60)/24)+DATE(1970,1,1)</f>
        <v>42063.916666666672</v>
      </c>
      <c r="K3194">
        <v>1421274859</v>
      </c>
      <c r="L3194" s="14">
        <f>(((K3194/60)/60)/24)+DATE(1970,1,1)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>SUM(E3194/D3194)*100</f>
        <v>1.02</v>
      </c>
      <c r="R3194" s="20">
        <f>SUM(E3194/N3194)</f>
        <v>12.75</v>
      </c>
      <c r="S3194" t="s">
        <v>8317</v>
      </c>
      <c r="T3194" t="s">
        <v>8359</v>
      </c>
    </row>
    <row r="3195" spans="1:20" ht="16.5" customHeight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>(((I3195/60)/60)/24)+DATE(1970,1,1)</f>
        <v>42055.968240740738</v>
      </c>
      <c r="K3195">
        <v>1420586056</v>
      </c>
      <c r="L3195" s="14">
        <f>(((K3195/60)/60)/24)+DATE(1970,1,1)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>SUM(E3195/D3195)*100</f>
        <v>11.74</v>
      </c>
      <c r="R3195" s="20">
        <f>SUM(E3195/N3195)</f>
        <v>24.458333333333332</v>
      </c>
      <c r="S3195" t="s">
        <v>8317</v>
      </c>
      <c r="T3195" t="s">
        <v>8359</v>
      </c>
    </row>
    <row r="3196" spans="1:20" ht="16.5" customHeight="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>(((I3196/60)/60)/24)+DATE(1970,1,1)</f>
        <v>42212.062476851846</v>
      </c>
      <c r="K3196">
        <v>1435368598</v>
      </c>
      <c r="L3196" s="14">
        <f>(((K3196/60)/60)/24)+DATE(1970,1,1)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>SUM(E3196/D3196)*100</f>
        <v>0</v>
      </c>
      <c r="R3196" s="20" t="e">
        <f>SUM(E3196/N3196)</f>
        <v>#DIV/0!</v>
      </c>
      <c r="S3196" t="s">
        <v>8317</v>
      </c>
      <c r="T3196" t="s">
        <v>8359</v>
      </c>
    </row>
    <row r="3197" spans="1:20" ht="16.5" customHeight="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>(((I3197/60)/60)/24)+DATE(1970,1,1)</f>
        <v>42047.594236111108</v>
      </c>
      <c r="K3197">
        <v>1421158542</v>
      </c>
      <c r="L3197" s="14">
        <f>(((K3197/60)/60)/24)+DATE(1970,1,1)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>SUM(E3197/D3197)*100</f>
        <v>59.142857142857139</v>
      </c>
      <c r="R3197" s="20">
        <f>SUM(E3197/N3197)</f>
        <v>53.07692307692308</v>
      </c>
      <c r="S3197" t="s">
        <v>8317</v>
      </c>
      <c r="T3197" t="s">
        <v>8359</v>
      </c>
    </row>
    <row r="3198" spans="1:20" ht="16.5" customHeight="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>(((I3198/60)/60)/24)+DATE(1970,1,1)</f>
        <v>42217.583333333328</v>
      </c>
      <c r="K3198">
        <v>1433254875</v>
      </c>
      <c r="L3198" s="14">
        <f>(((K3198/60)/60)/24)+DATE(1970,1,1)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>SUM(E3198/D3198)*100</f>
        <v>0.06</v>
      </c>
      <c r="R3198" s="20">
        <f>SUM(E3198/N3198)</f>
        <v>300</v>
      </c>
      <c r="S3198" t="s">
        <v>8317</v>
      </c>
      <c r="T3198" t="s">
        <v>8359</v>
      </c>
    </row>
    <row r="3199" spans="1:20" ht="16.5" customHeight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>(((I3199/60)/60)/24)+DATE(1970,1,1)</f>
        <v>42039.493263888886</v>
      </c>
      <c r="K3199">
        <v>1420458618</v>
      </c>
      <c r="L3199" s="14">
        <f>(((K3199/60)/60)/24)+DATE(1970,1,1)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>SUM(E3199/D3199)*100</f>
        <v>11.450000000000001</v>
      </c>
      <c r="R3199" s="20">
        <f>SUM(E3199/N3199)</f>
        <v>286.25</v>
      </c>
      <c r="S3199" t="s">
        <v>8317</v>
      </c>
      <c r="T3199" t="s">
        <v>8359</v>
      </c>
    </row>
    <row r="3200" spans="1:20" ht="16.5" customHeight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>(((I3200/60)/60)/24)+DATE(1970,1,1)</f>
        <v>42051.424502314811</v>
      </c>
      <c r="K3200">
        <v>1420798277</v>
      </c>
      <c r="L3200" s="14">
        <f>(((K3200/60)/60)/24)+DATE(1970,1,1)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>SUM(E3200/D3200)*100</f>
        <v>0.36666666666666664</v>
      </c>
      <c r="R3200" s="20">
        <f>SUM(E3200/N3200)</f>
        <v>36.666666666666664</v>
      </c>
      <c r="S3200" t="s">
        <v>8317</v>
      </c>
      <c r="T3200" t="s">
        <v>8359</v>
      </c>
    </row>
    <row r="3201" spans="1:20" ht="16.5" customHeight="1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>(((I3201/60)/60)/24)+DATE(1970,1,1)</f>
        <v>41888.875</v>
      </c>
      <c r="K3201">
        <v>1407435418</v>
      </c>
      <c r="L3201" s="14">
        <f>(((K3201/60)/60)/24)+DATE(1970,1,1)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>SUM(E3201/D3201)*100</f>
        <v>52.16</v>
      </c>
      <c r="R3201" s="20">
        <f>SUM(E3201/N3201)</f>
        <v>49.20754716981132</v>
      </c>
      <c r="S3201" t="s">
        <v>8317</v>
      </c>
      <c r="T3201" t="s">
        <v>8359</v>
      </c>
    </row>
    <row r="3202" spans="1:20" ht="16.5" customHeight="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>(((I3202/60)/60)/24)+DATE(1970,1,1)</f>
        <v>42490.231944444444</v>
      </c>
      <c r="K3202">
        <v>1459410101</v>
      </c>
      <c r="L3202" s="14">
        <f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>SUM(E3202/D3202)*100</f>
        <v>2E-3</v>
      </c>
      <c r="R3202" s="20">
        <f>SUM(E3202/N3202)</f>
        <v>1</v>
      </c>
      <c r="S3202" t="s">
        <v>8317</v>
      </c>
      <c r="T3202" t="s">
        <v>8359</v>
      </c>
    </row>
    <row r="3203" spans="1:20" ht="16.5" customHeight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>(((I3203/60)/60)/24)+DATE(1970,1,1)</f>
        <v>41882.767094907409</v>
      </c>
      <c r="K3203">
        <v>1407695077</v>
      </c>
      <c r="L3203" s="14">
        <f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>SUM(E3203/D3203)*100</f>
        <v>1.25</v>
      </c>
      <c r="R3203" s="20">
        <f>SUM(E3203/N3203)</f>
        <v>12.5</v>
      </c>
      <c r="S3203" t="s">
        <v>8317</v>
      </c>
      <c r="T3203" t="s">
        <v>8359</v>
      </c>
    </row>
    <row r="3204" spans="1:20" ht="16.5" customHeight="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>(((I3204/60)/60)/24)+DATE(1970,1,1)</f>
        <v>42352.249305555553</v>
      </c>
      <c r="K3204">
        <v>1445027346</v>
      </c>
      <c r="L3204" s="14">
        <f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>SUM(E3204/D3204)*100</f>
        <v>54.52</v>
      </c>
      <c r="R3204" s="20">
        <f>SUM(E3204/N3204)</f>
        <v>109.04</v>
      </c>
      <c r="S3204" t="s">
        <v>8317</v>
      </c>
      <c r="T3204" t="s">
        <v>8359</v>
      </c>
    </row>
    <row r="3205" spans="1:20" ht="16.5" customHeight="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>(((I3205/60)/60)/24)+DATE(1970,1,1)</f>
        <v>42272.988680555558</v>
      </c>
      <c r="K3205">
        <v>1440632622</v>
      </c>
      <c r="L3205" s="14">
        <f>(((K3205/60)/60)/24)+DATE(1970,1,1)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>SUM(E3205/D3205)*100</f>
        <v>25</v>
      </c>
      <c r="R3205" s="20">
        <f>SUM(E3205/N3205)</f>
        <v>41.666666666666664</v>
      </c>
      <c r="S3205" t="s">
        <v>8317</v>
      </c>
      <c r="T3205" t="s">
        <v>8359</v>
      </c>
    </row>
    <row r="3206" spans="1:20" ht="16.5" customHeight="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>(((I3206/60)/60)/24)+DATE(1970,1,1)</f>
        <v>42202.676388888889</v>
      </c>
      <c r="K3206">
        <v>1434558479</v>
      </c>
      <c r="L3206" s="14">
        <f>(((K3206/60)/60)/24)+DATE(1970,1,1)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>SUM(E3206/D3206)*100</f>
        <v>0</v>
      </c>
      <c r="R3206" s="20" t="e">
        <f>SUM(E3206/N3206)</f>
        <v>#DIV/0!</v>
      </c>
      <c r="S3206" t="s">
        <v>8317</v>
      </c>
      <c r="T3206" t="s">
        <v>8359</v>
      </c>
    </row>
    <row r="3207" spans="1:20" ht="16.5" customHeight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>(((I3207/60)/60)/24)+DATE(1970,1,1)</f>
        <v>42125.374675925923</v>
      </c>
      <c r="K3207">
        <v>1427878772</v>
      </c>
      <c r="L3207" s="14">
        <f>(((K3207/60)/60)/24)+DATE(1970,1,1)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>SUM(E3207/D3207)*100</f>
        <v>3.4125000000000001</v>
      </c>
      <c r="R3207" s="20">
        <f>SUM(E3207/N3207)</f>
        <v>22.75</v>
      </c>
      <c r="S3207" t="s">
        <v>8317</v>
      </c>
      <c r="T3207" t="s">
        <v>8359</v>
      </c>
    </row>
    <row r="3208" spans="1:20" ht="16.5" customHeight="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>(((I3208/60)/60)/24)+DATE(1970,1,1)</f>
        <v>42266.276053240741</v>
      </c>
      <c r="K3208">
        <v>1440052651</v>
      </c>
      <c r="L3208" s="14">
        <f>(((K3208/60)/60)/24)+DATE(1970,1,1)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>SUM(E3208/D3208)*100</f>
        <v>0</v>
      </c>
      <c r="R3208" s="20" t="e">
        <f>SUM(E3208/N3208)</f>
        <v>#DIV/0!</v>
      </c>
      <c r="S3208" t="s">
        <v>8317</v>
      </c>
      <c r="T3208" t="s">
        <v>8359</v>
      </c>
    </row>
    <row r="3209" spans="1:20" ht="16.5" customHeight="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>(((I3209/60)/60)/24)+DATE(1970,1,1)</f>
        <v>42117.236192129625</v>
      </c>
      <c r="K3209">
        <v>1424587207</v>
      </c>
      <c r="L3209" s="14">
        <f>(((K3209/60)/60)/24)+DATE(1970,1,1)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>SUM(E3209/D3209)*100</f>
        <v>46.36363636363636</v>
      </c>
      <c r="R3209" s="20">
        <f>SUM(E3209/N3209)</f>
        <v>70.833333333333329</v>
      </c>
      <c r="S3209" t="s">
        <v>8317</v>
      </c>
      <c r="T3209" t="s">
        <v>8359</v>
      </c>
    </row>
    <row r="3210" spans="1:20" ht="16.5" customHeight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>(((I3210/60)/60)/24)+DATE(1970,1,1)</f>
        <v>41848.605057870373</v>
      </c>
      <c r="K3210">
        <v>1404743477</v>
      </c>
      <c r="L3210" s="14">
        <f>(((K3210/60)/60)/24)+DATE(1970,1,1)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>SUM(E3210/D3210)*100</f>
        <v>103.49999999999999</v>
      </c>
      <c r="R3210" s="20">
        <f>SUM(E3210/N3210)</f>
        <v>63.109756097560975</v>
      </c>
      <c r="S3210" t="s">
        <v>8317</v>
      </c>
      <c r="T3210" t="s">
        <v>8318</v>
      </c>
    </row>
    <row r="3211" spans="1:20" ht="16.5" customHeight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>(((I3211/60)/60)/24)+DATE(1970,1,1)</f>
        <v>41810.958333333336</v>
      </c>
      <c r="K3211">
        <v>1400512658</v>
      </c>
      <c r="L3211" s="14">
        <f>(((K3211/60)/60)/24)+DATE(1970,1,1)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>SUM(E3211/D3211)*100</f>
        <v>119.32315789473684</v>
      </c>
      <c r="R3211" s="20">
        <f>SUM(E3211/N3211)</f>
        <v>50.157964601769912</v>
      </c>
      <c r="S3211" t="s">
        <v>8317</v>
      </c>
      <c r="T3211" t="s">
        <v>8318</v>
      </c>
    </row>
    <row r="3212" spans="1:20" ht="16.5" customHeight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>(((I3212/60)/60)/24)+DATE(1970,1,1)</f>
        <v>41061.165972222225</v>
      </c>
      <c r="K3212">
        <v>1334442519</v>
      </c>
      <c r="L3212" s="14">
        <f>(((K3212/60)/60)/24)+DATE(1970,1,1)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>SUM(E3212/D3212)*100</f>
        <v>125.76666666666667</v>
      </c>
      <c r="R3212" s="20">
        <f>SUM(E3212/N3212)</f>
        <v>62.883333333333333</v>
      </c>
      <c r="S3212" t="s">
        <v>8317</v>
      </c>
      <c r="T3212" t="s">
        <v>8318</v>
      </c>
    </row>
    <row r="3213" spans="1:20" ht="16.5" customHeight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>(((I3213/60)/60)/24)+DATE(1970,1,1)</f>
        <v>41866.083333333336</v>
      </c>
      <c r="K3213">
        <v>1405346680</v>
      </c>
      <c r="L3213" s="14">
        <f>(((K3213/60)/60)/24)+DATE(1970,1,1)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>SUM(E3213/D3213)*100</f>
        <v>119.74347826086958</v>
      </c>
      <c r="R3213" s="20">
        <f>SUM(E3213/N3213)</f>
        <v>85.531055900621112</v>
      </c>
      <c r="S3213" t="s">
        <v>8317</v>
      </c>
      <c r="T3213" t="s">
        <v>8318</v>
      </c>
    </row>
    <row r="3214" spans="1:20" ht="16.5" customHeight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>(((I3214/60)/60)/24)+DATE(1970,1,1)</f>
        <v>41859.795729166668</v>
      </c>
      <c r="K3214">
        <v>1404932751</v>
      </c>
      <c r="L3214" s="14">
        <f>(((K3214/60)/60)/24)+DATE(1970,1,1)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>SUM(E3214/D3214)*100</f>
        <v>126.25</v>
      </c>
      <c r="R3214" s="20">
        <f>SUM(E3214/N3214)</f>
        <v>53.723404255319146</v>
      </c>
      <c r="S3214" t="s">
        <v>8317</v>
      </c>
      <c r="T3214" t="s">
        <v>8318</v>
      </c>
    </row>
    <row r="3215" spans="1:20" ht="16.5" customHeight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>(((I3215/60)/60)/24)+DATE(1970,1,1)</f>
        <v>42211.763414351852</v>
      </c>
      <c r="K3215">
        <v>1434478759</v>
      </c>
      <c r="L3215" s="14">
        <f>(((K3215/60)/60)/24)+DATE(1970,1,1)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>SUM(E3215/D3215)*100</f>
        <v>100.11666666666667</v>
      </c>
      <c r="R3215" s="20">
        <f>SUM(E3215/N3215)</f>
        <v>127.80851063829788</v>
      </c>
      <c r="S3215" t="s">
        <v>8317</v>
      </c>
      <c r="T3215" t="s">
        <v>8318</v>
      </c>
    </row>
    <row r="3216" spans="1:20" ht="16.5" customHeight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>(((I3216/60)/60)/24)+DATE(1970,1,1)</f>
        <v>42374.996527777781</v>
      </c>
      <c r="K3216">
        <v>1448823673</v>
      </c>
      <c r="L3216" s="14">
        <f>(((K3216/60)/60)/24)+DATE(1970,1,1)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>SUM(E3216/D3216)*100</f>
        <v>102.13333333333334</v>
      </c>
      <c r="R3216" s="20">
        <f>SUM(E3216/N3216)</f>
        <v>106.57391304347826</v>
      </c>
      <c r="S3216" t="s">
        <v>8317</v>
      </c>
      <c r="T3216" t="s">
        <v>8318</v>
      </c>
    </row>
    <row r="3217" spans="1:20" ht="16.5" customHeight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>(((I3217/60)/60)/24)+DATE(1970,1,1)</f>
        <v>42257.165972222225</v>
      </c>
      <c r="K3217">
        <v>1438617471</v>
      </c>
      <c r="L3217" s="14">
        <f>(((K3217/60)/60)/24)+DATE(1970,1,1)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>SUM(E3217/D3217)*100</f>
        <v>100.35142857142858</v>
      </c>
      <c r="R3217" s="20">
        <f>SUM(E3217/N3217)</f>
        <v>262.11194029850748</v>
      </c>
      <c r="S3217" t="s">
        <v>8317</v>
      </c>
      <c r="T3217" t="s">
        <v>8318</v>
      </c>
    </row>
    <row r="3218" spans="1:20" ht="16.5" customHeight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>(((I3218/60)/60)/24)+DATE(1970,1,1)</f>
        <v>42196.604166666672</v>
      </c>
      <c r="K3218">
        <v>1433934371</v>
      </c>
      <c r="L3218" s="14">
        <f>(((K3218/60)/60)/24)+DATE(1970,1,1)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>SUM(E3218/D3218)*100</f>
        <v>100.05</v>
      </c>
      <c r="R3218" s="20">
        <f>SUM(E3218/N3218)</f>
        <v>57.171428571428571</v>
      </c>
      <c r="S3218" t="s">
        <v>8317</v>
      </c>
      <c r="T3218" t="s">
        <v>8318</v>
      </c>
    </row>
    <row r="3219" spans="1:20" ht="16.5" customHeight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>(((I3219/60)/60)/24)+DATE(1970,1,1)</f>
        <v>42678.546111111107</v>
      </c>
      <c r="K3219">
        <v>1475672784</v>
      </c>
      <c r="L3219" s="14">
        <f>(((K3219/60)/60)/24)+DATE(1970,1,1)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>SUM(E3219/D3219)*100</f>
        <v>116.02222222222223</v>
      </c>
      <c r="R3219" s="20">
        <f>SUM(E3219/N3219)</f>
        <v>50.20192307692308</v>
      </c>
      <c r="S3219" t="s">
        <v>8317</v>
      </c>
      <c r="T3219" t="s">
        <v>8318</v>
      </c>
    </row>
    <row r="3220" spans="1:20" ht="16.5" customHeight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>(((I3220/60)/60)/24)+DATE(1970,1,1)</f>
        <v>42004</v>
      </c>
      <c r="K3220">
        <v>1417132986</v>
      </c>
      <c r="L3220" s="14">
        <f>(((K3220/60)/60)/24)+DATE(1970,1,1)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>SUM(E3220/D3220)*100</f>
        <v>102.1</v>
      </c>
      <c r="R3220" s="20">
        <f>SUM(E3220/N3220)</f>
        <v>66.586956521739125</v>
      </c>
      <c r="S3220" t="s">
        <v>8317</v>
      </c>
      <c r="T3220" t="s">
        <v>8318</v>
      </c>
    </row>
    <row r="3221" spans="1:20" ht="16.5" customHeight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>(((I3221/60)/60)/24)+DATE(1970,1,1)</f>
        <v>42085.941516203704</v>
      </c>
      <c r="K3221">
        <v>1424043347</v>
      </c>
      <c r="L3221" s="14">
        <f>(((K3221/60)/60)/24)+DATE(1970,1,1)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>SUM(E3221/D3221)*100</f>
        <v>100.11000000000001</v>
      </c>
      <c r="R3221" s="20">
        <f>SUM(E3221/N3221)</f>
        <v>168.25210084033614</v>
      </c>
      <c r="S3221" t="s">
        <v>8317</v>
      </c>
      <c r="T3221" t="s">
        <v>8318</v>
      </c>
    </row>
    <row r="3222" spans="1:20" ht="16.5" customHeight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>(((I3222/60)/60)/24)+DATE(1970,1,1)</f>
        <v>42806.875</v>
      </c>
      <c r="K3222">
        <v>1486411204</v>
      </c>
      <c r="L3222" s="14">
        <f>(((K3222/60)/60)/24)+DATE(1970,1,1)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>SUM(E3222/D3222)*100</f>
        <v>100.84</v>
      </c>
      <c r="R3222" s="20">
        <f>SUM(E3222/N3222)</f>
        <v>256.37288135593218</v>
      </c>
      <c r="S3222" t="s">
        <v>8317</v>
      </c>
      <c r="T3222" t="s">
        <v>8318</v>
      </c>
    </row>
    <row r="3223" spans="1:20" ht="16.5" customHeight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>(((I3223/60)/60)/24)+DATE(1970,1,1)</f>
        <v>42190.696793981479</v>
      </c>
      <c r="K3223">
        <v>1433090603</v>
      </c>
      <c r="L3223" s="14">
        <f>(((K3223/60)/60)/24)+DATE(1970,1,1)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>SUM(E3223/D3223)*100</f>
        <v>103.42499999999998</v>
      </c>
      <c r="R3223" s="20">
        <f>SUM(E3223/N3223)</f>
        <v>36.610619469026545</v>
      </c>
      <c r="S3223" t="s">
        <v>8317</v>
      </c>
      <c r="T3223" t="s">
        <v>8318</v>
      </c>
    </row>
    <row r="3224" spans="1:20" ht="16.5" customHeight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>(((I3224/60)/60)/24)+DATE(1970,1,1)</f>
        <v>42301.895138888889</v>
      </c>
      <c r="K3224">
        <v>1443016697</v>
      </c>
      <c r="L3224" s="14">
        <f>(((K3224/60)/60)/24)+DATE(1970,1,1)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>SUM(E3224/D3224)*100</f>
        <v>124.8</v>
      </c>
      <c r="R3224" s="20">
        <f>SUM(E3224/N3224)</f>
        <v>37.142857142857146</v>
      </c>
      <c r="S3224" t="s">
        <v>8317</v>
      </c>
      <c r="T3224" t="s">
        <v>8318</v>
      </c>
    </row>
    <row r="3225" spans="1:20" ht="16.5" customHeight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>(((I3225/60)/60)/24)+DATE(1970,1,1)</f>
        <v>42236.835370370376</v>
      </c>
      <c r="K3225">
        <v>1437508976</v>
      </c>
      <c r="L3225" s="14">
        <f>(((K3225/60)/60)/24)+DATE(1970,1,1)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>SUM(E3225/D3225)*100</f>
        <v>109.51612903225806</v>
      </c>
      <c r="R3225" s="20">
        <f>SUM(E3225/N3225)</f>
        <v>45.878378378378379</v>
      </c>
      <c r="S3225" t="s">
        <v>8317</v>
      </c>
      <c r="T3225" t="s">
        <v>8318</v>
      </c>
    </row>
    <row r="3226" spans="1:20" ht="16.5" customHeight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>(((I3226/60)/60)/24)+DATE(1970,1,1)</f>
        <v>42745.208333333328</v>
      </c>
      <c r="K3226">
        <v>1479932713</v>
      </c>
      <c r="L3226" s="14">
        <f>(((K3226/60)/60)/24)+DATE(1970,1,1)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>SUM(E3226/D3226)*100</f>
        <v>102.03333333333333</v>
      </c>
      <c r="R3226" s="20">
        <f>SUM(E3226/N3226)</f>
        <v>141.71296296296296</v>
      </c>
      <c r="S3226" t="s">
        <v>8317</v>
      </c>
      <c r="T3226" t="s">
        <v>8318</v>
      </c>
    </row>
    <row r="3227" spans="1:20" ht="16.5" customHeight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>(((I3227/60)/60)/24)+DATE(1970,1,1)</f>
        <v>42524.875</v>
      </c>
      <c r="K3227">
        <v>1463145938</v>
      </c>
      <c r="L3227" s="14">
        <f>(((K3227/60)/60)/24)+DATE(1970,1,1)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>SUM(E3227/D3227)*100</f>
        <v>102.35000000000001</v>
      </c>
      <c r="R3227" s="20">
        <f>SUM(E3227/N3227)</f>
        <v>52.487179487179489</v>
      </c>
      <c r="S3227" t="s">
        <v>8317</v>
      </c>
      <c r="T3227" t="s">
        <v>8318</v>
      </c>
    </row>
    <row r="3228" spans="1:20" ht="16.5" customHeight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>(((I3228/60)/60)/24)+DATE(1970,1,1)</f>
        <v>42307.583472222221</v>
      </c>
      <c r="K3228">
        <v>1443621612</v>
      </c>
      <c r="L3228" s="14">
        <f>(((K3228/60)/60)/24)+DATE(1970,1,1)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>SUM(E3228/D3228)*100</f>
        <v>104.16666666666667</v>
      </c>
      <c r="R3228" s="20">
        <f>SUM(E3228/N3228)</f>
        <v>59.523809523809526</v>
      </c>
      <c r="S3228" t="s">
        <v>8317</v>
      </c>
      <c r="T3228" t="s">
        <v>8318</v>
      </c>
    </row>
    <row r="3229" spans="1:20" ht="16.5" customHeight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>(((I3229/60)/60)/24)+DATE(1970,1,1)</f>
        <v>42752.882361111115</v>
      </c>
      <c r="K3229">
        <v>1482095436</v>
      </c>
      <c r="L3229" s="14">
        <f>(((K3229/60)/60)/24)+DATE(1970,1,1)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>SUM(E3229/D3229)*100</f>
        <v>125</v>
      </c>
      <c r="R3229" s="20">
        <f>SUM(E3229/N3229)</f>
        <v>50</v>
      </c>
      <c r="S3229" t="s">
        <v>8317</v>
      </c>
      <c r="T3229" t="s">
        <v>8318</v>
      </c>
    </row>
    <row r="3230" spans="1:20" ht="16.5" customHeight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>(((I3230/60)/60)/24)+DATE(1970,1,1)</f>
        <v>42355.207638888889</v>
      </c>
      <c r="K3230">
        <v>1447606884</v>
      </c>
      <c r="L3230" s="14">
        <f>(((K3230/60)/60)/24)+DATE(1970,1,1)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>SUM(E3230/D3230)*100</f>
        <v>102.34285714285714</v>
      </c>
      <c r="R3230" s="20">
        <f>SUM(E3230/N3230)</f>
        <v>193.62162162162161</v>
      </c>
      <c r="S3230" t="s">
        <v>8317</v>
      </c>
      <c r="T3230" t="s">
        <v>8318</v>
      </c>
    </row>
    <row r="3231" spans="1:20" ht="16.5" customHeight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>(((I3231/60)/60)/24)+DATE(1970,1,1)</f>
        <v>41963.333310185189</v>
      </c>
      <c r="K3231">
        <v>1413874798</v>
      </c>
      <c r="L3231" s="14">
        <f>(((K3231/60)/60)/24)+DATE(1970,1,1)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>SUM(E3231/D3231)*100</f>
        <v>107.86500000000001</v>
      </c>
      <c r="R3231" s="20">
        <f>SUM(E3231/N3231)</f>
        <v>106.79702970297029</v>
      </c>
      <c r="S3231" t="s">
        <v>8317</v>
      </c>
      <c r="T3231" t="s">
        <v>8318</v>
      </c>
    </row>
    <row r="3232" spans="1:20" ht="16.5" customHeight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>(((I3232/60)/60)/24)+DATE(1970,1,1)</f>
        <v>41913.165972222225</v>
      </c>
      <c r="K3232">
        <v>1410840126</v>
      </c>
      <c r="L3232" s="14">
        <f>(((K3232/60)/60)/24)+DATE(1970,1,1)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>SUM(E3232/D3232)*100</f>
        <v>109.88461538461539</v>
      </c>
      <c r="R3232" s="20">
        <f>SUM(E3232/N3232)</f>
        <v>77.21621621621621</v>
      </c>
      <c r="S3232" t="s">
        <v>8317</v>
      </c>
      <c r="T3232" t="s">
        <v>8318</v>
      </c>
    </row>
    <row r="3233" spans="1:20" ht="16.5" customHeight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>(((I3233/60)/60)/24)+DATE(1970,1,1)</f>
        <v>42476.943831018521</v>
      </c>
      <c r="K3233">
        <v>1458254347</v>
      </c>
      <c r="L3233" s="14">
        <f>(((K3233/60)/60)/24)+DATE(1970,1,1)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>SUM(E3233/D3233)*100</f>
        <v>161</v>
      </c>
      <c r="R3233" s="20">
        <f>SUM(E3233/N3233)</f>
        <v>57.5</v>
      </c>
      <c r="S3233" t="s">
        <v>8317</v>
      </c>
      <c r="T3233" t="s">
        <v>8318</v>
      </c>
    </row>
    <row r="3234" spans="1:20" ht="16.5" customHeight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>(((I3234/60)/60)/24)+DATE(1970,1,1)</f>
        <v>42494.165972222225</v>
      </c>
      <c r="K3234">
        <v>1459711917</v>
      </c>
      <c r="L3234" s="14">
        <f>(((K3234/60)/60)/24)+DATE(1970,1,1)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>SUM(E3234/D3234)*100</f>
        <v>131.20000000000002</v>
      </c>
      <c r="R3234" s="20">
        <f>SUM(E3234/N3234)</f>
        <v>50.46153846153846</v>
      </c>
      <c r="S3234" t="s">
        <v>8317</v>
      </c>
      <c r="T3234" t="s">
        <v>8318</v>
      </c>
    </row>
    <row r="3235" spans="1:20" ht="16.5" customHeight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>(((I3235/60)/60)/24)+DATE(1970,1,1)</f>
        <v>42796.805034722223</v>
      </c>
      <c r="K3235">
        <v>1485890355</v>
      </c>
      <c r="L3235" s="14">
        <f>(((K3235/60)/60)/24)+DATE(1970,1,1)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>SUM(E3235/D3235)*100</f>
        <v>118.8</v>
      </c>
      <c r="R3235" s="20">
        <f>SUM(E3235/N3235)</f>
        <v>97.377049180327873</v>
      </c>
      <c r="S3235" t="s">
        <v>8317</v>
      </c>
      <c r="T3235" t="s">
        <v>8318</v>
      </c>
    </row>
    <row r="3236" spans="1:20" ht="16.5" customHeight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>(((I3236/60)/60)/24)+DATE(1970,1,1)</f>
        <v>42767.979861111111</v>
      </c>
      <c r="K3236">
        <v>1483124208</v>
      </c>
      <c r="L3236" s="14">
        <f>(((K3236/60)/60)/24)+DATE(1970,1,1)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>SUM(E3236/D3236)*100</f>
        <v>100.39275000000001</v>
      </c>
      <c r="R3236" s="20">
        <f>SUM(E3236/N3236)</f>
        <v>34.91921739130435</v>
      </c>
      <c r="S3236" t="s">
        <v>8317</v>
      </c>
      <c r="T3236" t="s">
        <v>8318</v>
      </c>
    </row>
    <row r="3237" spans="1:20" ht="16.5" customHeight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>(((I3237/60)/60)/24)+DATE(1970,1,1)</f>
        <v>42552.347812499997</v>
      </c>
      <c r="K3237">
        <v>1464769251</v>
      </c>
      <c r="L3237" s="14">
        <f>(((K3237/60)/60)/24)+DATE(1970,1,1)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>SUM(E3237/D3237)*100</f>
        <v>103.20666666666666</v>
      </c>
      <c r="R3237" s="20">
        <f>SUM(E3237/N3237)</f>
        <v>85.530386740331494</v>
      </c>
      <c r="S3237" t="s">
        <v>8317</v>
      </c>
      <c r="T3237" t="s">
        <v>8318</v>
      </c>
    </row>
    <row r="3238" spans="1:20" ht="16.5" customHeight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>(((I3238/60)/60)/24)+DATE(1970,1,1)</f>
        <v>42732.917048611111</v>
      </c>
      <c r="K3238">
        <v>1480370433</v>
      </c>
      <c r="L3238" s="14">
        <f>(((K3238/60)/60)/24)+DATE(1970,1,1)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>SUM(E3238/D3238)*100</f>
        <v>100.6</v>
      </c>
      <c r="R3238" s="20">
        <f>SUM(E3238/N3238)</f>
        <v>182.90909090909091</v>
      </c>
      <c r="S3238" t="s">
        <v>8317</v>
      </c>
      <c r="T3238" t="s">
        <v>8318</v>
      </c>
    </row>
    <row r="3239" spans="1:20" ht="16.5" customHeight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>(((I3239/60)/60)/24)+DATE(1970,1,1)</f>
        <v>42276.165972222225</v>
      </c>
      <c r="K3239">
        <v>1441452184</v>
      </c>
      <c r="L3239" s="14">
        <f>(((K3239/60)/60)/24)+DATE(1970,1,1)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>SUM(E3239/D3239)*100</f>
        <v>100.78754285714287</v>
      </c>
      <c r="R3239" s="20">
        <f>SUM(E3239/N3239)</f>
        <v>131.13620817843866</v>
      </c>
      <c r="S3239" t="s">
        <v>8317</v>
      </c>
      <c r="T3239" t="s">
        <v>8318</v>
      </c>
    </row>
    <row r="3240" spans="1:20" ht="16.5" customHeight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>(((I3240/60)/60)/24)+DATE(1970,1,1)</f>
        <v>42186.510393518518</v>
      </c>
      <c r="K3240">
        <v>1433160898</v>
      </c>
      <c r="L3240" s="14">
        <f>(((K3240/60)/60)/24)+DATE(1970,1,1)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>SUM(E3240/D3240)*100</f>
        <v>112.32142857142857</v>
      </c>
      <c r="R3240" s="20">
        <f>SUM(E3240/N3240)</f>
        <v>39.810126582278478</v>
      </c>
      <c r="S3240" t="s">
        <v>8317</v>
      </c>
      <c r="T3240" t="s">
        <v>8318</v>
      </c>
    </row>
    <row r="3241" spans="1:20" ht="16.5" customHeight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>(((I3241/60)/60)/24)+DATE(1970,1,1)</f>
        <v>42302.999305555553</v>
      </c>
      <c r="K3241">
        <v>1443665293</v>
      </c>
      <c r="L3241" s="14">
        <f>(((K3241/60)/60)/24)+DATE(1970,1,1)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>SUM(E3241/D3241)*100</f>
        <v>105.91914022517912</v>
      </c>
      <c r="R3241" s="20">
        <f>SUM(E3241/N3241)</f>
        <v>59.701730769230764</v>
      </c>
      <c r="S3241" t="s">
        <v>8317</v>
      </c>
      <c r="T3241" t="s">
        <v>8318</v>
      </c>
    </row>
    <row r="3242" spans="1:20" ht="16.5" customHeight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>(((I3242/60)/60)/24)+DATE(1970,1,1)</f>
        <v>42782.958333333328</v>
      </c>
      <c r="K3242">
        <v>1484843948</v>
      </c>
      <c r="L3242" s="14">
        <f>(((K3242/60)/60)/24)+DATE(1970,1,1)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>SUM(E3242/D3242)*100</f>
        <v>100.56666666666668</v>
      </c>
      <c r="R3242" s="20">
        <f>SUM(E3242/N3242)</f>
        <v>88.735294117647058</v>
      </c>
      <c r="S3242" t="s">
        <v>8317</v>
      </c>
      <c r="T3242" t="s">
        <v>8318</v>
      </c>
    </row>
    <row r="3243" spans="1:20" ht="16.5" customHeight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>(((I3243/60)/60)/24)+DATE(1970,1,1)</f>
        <v>41926.290972222225</v>
      </c>
      <c r="K3243">
        <v>1410421670</v>
      </c>
      <c r="L3243" s="14">
        <f>(((K3243/60)/60)/24)+DATE(1970,1,1)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>SUM(E3243/D3243)*100</f>
        <v>115.30588235294117</v>
      </c>
      <c r="R3243" s="20">
        <f>SUM(E3243/N3243)</f>
        <v>58.688622754491021</v>
      </c>
      <c r="S3243" t="s">
        <v>8317</v>
      </c>
      <c r="T3243" t="s">
        <v>8318</v>
      </c>
    </row>
    <row r="3244" spans="1:20" ht="16.5" customHeight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>(((I3244/60)/60)/24)+DATE(1970,1,1)</f>
        <v>41901.755694444444</v>
      </c>
      <c r="K3244">
        <v>1408558092</v>
      </c>
      <c r="L3244" s="14">
        <f>(((K3244/60)/60)/24)+DATE(1970,1,1)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>SUM(E3244/D3244)*100</f>
        <v>127.30419999999999</v>
      </c>
      <c r="R3244" s="20">
        <f>SUM(E3244/N3244)</f>
        <v>69.56513661202186</v>
      </c>
      <c r="S3244" t="s">
        <v>8317</v>
      </c>
      <c r="T3244" t="s">
        <v>8318</v>
      </c>
    </row>
    <row r="3245" spans="1:20" ht="16.5" customHeight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>(((I3245/60)/60)/24)+DATE(1970,1,1)</f>
        <v>42286</v>
      </c>
      <c r="K3245">
        <v>1442283562</v>
      </c>
      <c r="L3245" s="14">
        <f>(((K3245/60)/60)/24)+DATE(1970,1,1)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>SUM(E3245/D3245)*100</f>
        <v>102.83750000000001</v>
      </c>
      <c r="R3245" s="20">
        <f>SUM(E3245/N3245)</f>
        <v>115.87323943661971</v>
      </c>
      <c r="S3245" t="s">
        <v>8317</v>
      </c>
      <c r="T3245" t="s">
        <v>8318</v>
      </c>
    </row>
    <row r="3246" spans="1:20" ht="16.5" customHeight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>(((I3246/60)/60)/24)+DATE(1970,1,1)</f>
        <v>42705.735902777778</v>
      </c>
      <c r="K3246">
        <v>1478018382</v>
      </c>
      <c r="L3246" s="14">
        <f>(((K3246/60)/60)/24)+DATE(1970,1,1)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>SUM(E3246/D3246)*100</f>
        <v>102.9375</v>
      </c>
      <c r="R3246" s="20">
        <f>SUM(E3246/N3246)</f>
        <v>23.869565217391305</v>
      </c>
      <c r="S3246" t="s">
        <v>8317</v>
      </c>
      <c r="T3246" t="s">
        <v>8318</v>
      </c>
    </row>
    <row r="3247" spans="1:20" ht="16.5" customHeight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>(((I3247/60)/60)/24)+DATE(1970,1,1)</f>
        <v>42167.083333333328</v>
      </c>
      <c r="K3247">
        <v>1431354258</v>
      </c>
      <c r="L3247" s="14">
        <f>(((K3247/60)/60)/24)+DATE(1970,1,1)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>SUM(E3247/D3247)*100</f>
        <v>104.3047619047619</v>
      </c>
      <c r="R3247" s="20">
        <f>SUM(E3247/N3247)</f>
        <v>81.125925925925927</v>
      </c>
      <c r="S3247" t="s">
        <v>8317</v>
      </c>
      <c r="T3247" t="s">
        <v>8318</v>
      </c>
    </row>
    <row r="3248" spans="1:20" ht="16.5" customHeight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>(((I3248/60)/60)/24)+DATE(1970,1,1)</f>
        <v>42259.165972222225</v>
      </c>
      <c r="K3248">
        <v>1439551200</v>
      </c>
      <c r="L3248" s="14">
        <f>(((K3248/60)/60)/24)+DATE(1970,1,1)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>SUM(E3248/D3248)*100</f>
        <v>111.22000000000001</v>
      </c>
      <c r="R3248" s="20">
        <f>SUM(E3248/N3248)</f>
        <v>57.626943005181346</v>
      </c>
      <c r="S3248" t="s">
        <v>8317</v>
      </c>
      <c r="T3248" t="s">
        <v>8318</v>
      </c>
    </row>
    <row r="3249" spans="1:20" ht="16.5" customHeight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>(((I3249/60)/60)/24)+DATE(1970,1,1)</f>
        <v>42197.434166666666</v>
      </c>
      <c r="K3249">
        <v>1434104712</v>
      </c>
      <c r="L3249" s="14">
        <f>(((K3249/60)/60)/24)+DATE(1970,1,1)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>SUM(E3249/D3249)*100</f>
        <v>105.86</v>
      </c>
      <c r="R3249" s="20">
        <f>SUM(E3249/N3249)</f>
        <v>46.429824561403507</v>
      </c>
      <c r="S3249" t="s">
        <v>8317</v>
      </c>
      <c r="T3249" t="s">
        <v>8318</v>
      </c>
    </row>
    <row r="3250" spans="1:20" ht="16.5" customHeight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>(((I3250/60)/60)/24)+DATE(1970,1,1)</f>
        <v>42098.846724537041</v>
      </c>
      <c r="K3250">
        <v>1425590357</v>
      </c>
      <c r="L3250" s="14">
        <f>(((K3250/60)/60)/24)+DATE(1970,1,1)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>SUM(E3250/D3250)*100</f>
        <v>100.79166666666666</v>
      </c>
      <c r="R3250" s="20">
        <f>SUM(E3250/N3250)</f>
        <v>60.475000000000001</v>
      </c>
      <c r="S3250" t="s">
        <v>8317</v>
      </c>
      <c r="T3250" t="s">
        <v>8318</v>
      </c>
    </row>
    <row r="3251" spans="1:20" ht="16.5" customHeight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>(((I3251/60)/60)/24)+DATE(1970,1,1)</f>
        <v>42175.746689814812</v>
      </c>
      <c r="K3251">
        <v>1432230914</v>
      </c>
      <c r="L3251" s="14">
        <f>(((K3251/60)/60)/24)+DATE(1970,1,1)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>SUM(E3251/D3251)*100</f>
        <v>104.92727272727274</v>
      </c>
      <c r="R3251" s="20">
        <f>SUM(E3251/N3251)</f>
        <v>65.579545454545453</v>
      </c>
      <c r="S3251" t="s">
        <v>8317</v>
      </c>
      <c r="T3251" t="s">
        <v>8318</v>
      </c>
    </row>
    <row r="3252" spans="1:20" ht="16.5" customHeight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>(((I3252/60)/60)/24)+DATE(1970,1,1)</f>
        <v>41948.783842592595</v>
      </c>
      <c r="K3252">
        <v>1412617724</v>
      </c>
      <c r="L3252" s="14">
        <f>(((K3252/60)/60)/24)+DATE(1970,1,1)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>SUM(E3252/D3252)*100</f>
        <v>101.55199999999999</v>
      </c>
      <c r="R3252" s="20">
        <f>SUM(E3252/N3252)</f>
        <v>119.1924882629108</v>
      </c>
      <c r="S3252" t="s">
        <v>8317</v>
      </c>
      <c r="T3252" t="s">
        <v>8318</v>
      </c>
    </row>
    <row r="3253" spans="1:20" ht="16.5" customHeight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>(((I3253/60)/60)/24)+DATE(1970,1,1)</f>
        <v>42176.731087962966</v>
      </c>
      <c r="K3253">
        <v>1432315966</v>
      </c>
      <c r="L3253" s="14">
        <f>(((K3253/60)/60)/24)+DATE(1970,1,1)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>SUM(E3253/D3253)*100</f>
        <v>110.73333333333333</v>
      </c>
      <c r="R3253" s="20">
        <f>SUM(E3253/N3253)</f>
        <v>83.05</v>
      </c>
      <c r="S3253" t="s">
        <v>8317</v>
      </c>
      <c r="T3253" t="s">
        <v>8318</v>
      </c>
    </row>
    <row r="3254" spans="1:20" ht="16.5" customHeight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>(((I3254/60)/60)/24)+DATE(1970,1,1)</f>
        <v>42620.472685185188</v>
      </c>
      <c r="K3254">
        <v>1470655240</v>
      </c>
      <c r="L3254" s="14">
        <f>(((K3254/60)/60)/24)+DATE(1970,1,1)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>SUM(E3254/D3254)*100</f>
        <v>127.82222222222221</v>
      </c>
      <c r="R3254" s="20">
        <f>SUM(E3254/N3254)</f>
        <v>57.52</v>
      </c>
      <c r="S3254" t="s">
        <v>8317</v>
      </c>
      <c r="T3254" t="s">
        <v>8318</v>
      </c>
    </row>
    <row r="3255" spans="1:20" ht="16.5" customHeight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>(((I3255/60)/60)/24)+DATE(1970,1,1)</f>
        <v>42621.15625</v>
      </c>
      <c r="K3255">
        <v>1471701028</v>
      </c>
      <c r="L3255" s="14">
        <f>(((K3255/60)/60)/24)+DATE(1970,1,1)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>SUM(E3255/D3255)*100</f>
        <v>101.82500000000002</v>
      </c>
      <c r="R3255" s="20">
        <f>SUM(E3255/N3255)</f>
        <v>177.08695652173913</v>
      </c>
      <c r="S3255" t="s">
        <v>8317</v>
      </c>
      <c r="T3255" t="s">
        <v>8318</v>
      </c>
    </row>
    <row r="3256" spans="1:20" ht="16.5" customHeight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>(((I3256/60)/60)/24)+DATE(1970,1,1)</f>
        <v>42089.044085648144</v>
      </c>
      <c r="K3256">
        <v>1424743409</v>
      </c>
      <c r="L3256" s="14">
        <f>(((K3256/60)/60)/24)+DATE(1970,1,1)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>SUM(E3256/D3256)*100</f>
        <v>101.25769230769231</v>
      </c>
      <c r="R3256" s="20">
        <f>SUM(E3256/N3256)</f>
        <v>70.771505376344081</v>
      </c>
      <c r="S3256" t="s">
        <v>8317</v>
      </c>
      <c r="T3256" t="s">
        <v>8318</v>
      </c>
    </row>
    <row r="3257" spans="1:20" ht="16.5" customHeight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>(((I3257/60)/60)/24)+DATE(1970,1,1)</f>
        <v>41919.768229166664</v>
      </c>
      <c r="K3257">
        <v>1410114375</v>
      </c>
      <c r="L3257" s="14">
        <f>(((K3257/60)/60)/24)+DATE(1970,1,1)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>SUM(E3257/D3257)*100</f>
        <v>175</v>
      </c>
      <c r="R3257" s="20">
        <f>SUM(E3257/N3257)</f>
        <v>29.166666666666668</v>
      </c>
      <c r="S3257" t="s">
        <v>8317</v>
      </c>
      <c r="T3257" t="s">
        <v>8318</v>
      </c>
    </row>
    <row r="3258" spans="1:20" ht="16.5" customHeight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>(((I3258/60)/60)/24)+DATE(1970,1,1)</f>
        <v>42166.165972222225</v>
      </c>
      <c r="K3258">
        <v>1432129577</v>
      </c>
      <c r="L3258" s="14">
        <f>(((K3258/60)/60)/24)+DATE(1970,1,1)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>SUM(E3258/D3258)*100</f>
        <v>128.06</v>
      </c>
      <c r="R3258" s="20">
        <f>SUM(E3258/N3258)</f>
        <v>72.76136363636364</v>
      </c>
      <c r="S3258" t="s">
        <v>8317</v>
      </c>
      <c r="T3258" t="s">
        <v>8318</v>
      </c>
    </row>
    <row r="3259" spans="1:20" ht="16.5" customHeight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>(((I3259/60)/60)/24)+DATE(1970,1,1)</f>
        <v>42788.559629629628</v>
      </c>
      <c r="K3259">
        <v>1485177952</v>
      </c>
      <c r="L3259" s="14">
        <f>(((K3259/60)/60)/24)+DATE(1970,1,1)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>SUM(E3259/D3259)*100</f>
        <v>106.29949999999999</v>
      </c>
      <c r="R3259" s="20">
        <f>SUM(E3259/N3259)</f>
        <v>51.853414634146333</v>
      </c>
      <c r="S3259" t="s">
        <v>8317</v>
      </c>
      <c r="T3259" t="s">
        <v>8318</v>
      </c>
    </row>
    <row r="3260" spans="1:20" ht="16.5" customHeight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>(((I3260/60)/60)/24)+DATE(1970,1,1)</f>
        <v>42012.887280092589</v>
      </c>
      <c r="K3260">
        <v>1418159861</v>
      </c>
      <c r="L3260" s="14">
        <f>(((K3260/60)/60)/24)+DATE(1970,1,1)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>SUM(E3260/D3260)*100</f>
        <v>105.21428571428571</v>
      </c>
      <c r="R3260" s="20">
        <f>SUM(E3260/N3260)</f>
        <v>98.2</v>
      </c>
      <c r="S3260" t="s">
        <v>8317</v>
      </c>
      <c r="T3260" t="s">
        <v>8318</v>
      </c>
    </row>
    <row r="3261" spans="1:20" ht="16.5" customHeight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>(((I3261/60)/60)/24)+DATE(1970,1,1)</f>
        <v>42644.165972222225</v>
      </c>
      <c r="K3261">
        <v>1472753745</v>
      </c>
      <c r="L3261" s="14">
        <f>(((K3261/60)/60)/24)+DATE(1970,1,1)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>SUM(E3261/D3261)*100</f>
        <v>106.16782608695652</v>
      </c>
      <c r="R3261" s="20">
        <f>SUM(E3261/N3261)</f>
        <v>251.7381443298969</v>
      </c>
      <c r="S3261" t="s">
        <v>8317</v>
      </c>
      <c r="T3261" t="s">
        <v>8318</v>
      </c>
    </row>
    <row r="3262" spans="1:20" ht="16.5" customHeight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>(((I3262/60)/60)/24)+DATE(1970,1,1)</f>
        <v>42338.714328703703</v>
      </c>
      <c r="K3262">
        <v>1445875718</v>
      </c>
      <c r="L3262" s="14">
        <f>(((K3262/60)/60)/24)+DATE(1970,1,1)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>SUM(E3262/D3262)*100</f>
        <v>109.24000000000001</v>
      </c>
      <c r="R3262" s="20">
        <f>SUM(E3262/N3262)</f>
        <v>74.821917808219183</v>
      </c>
      <c r="S3262" t="s">
        <v>8317</v>
      </c>
      <c r="T3262" t="s">
        <v>8318</v>
      </c>
    </row>
    <row r="3263" spans="1:20" ht="16.5" customHeight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>(((I3263/60)/60)/24)+DATE(1970,1,1)</f>
        <v>42201.725416666668</v>
      </c>
      <c r="K3263">
        <v>1434475476</v>
      </c>
      <c r="L3263" s="14">
        <f>(((K3263/60)/60)/24)+DATE(1970,1,1)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>SUM(E3263/D3263)*100</f>
        <v>100.45454545454547</v>
      </c>
      <c r="R3263" s="20">
        <f>SUM(E3263/N3263)</f>
        <v>67.65306122448979</v>
      </c>
      <c r="S3263" t="s">
        <v>8317</v>
      </c>
      <c r="T3263" t="s">
        <v>8318</v>
      </c>
    </row>
    <row r="3264" spans="1:20" ht="16.5" customHeight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>(((I3264/60)/60)/24)+DATE(1970,1,1)</f>
        <v>41995.166666666672</v>
      </c>
      <c r="K3264">
        <v>1416555262</v>
      </c>
      <c r="L3264" s="14">
        <f>(((K3264/60)/60)/24)+DATE(1970,1,1)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>SUM(E3264/D3264)*100</f>
        <v>103.04098360655738</v>
      </c>
      <c r="R3264" s="20">
        <f>SUM(E3264/N3264)</f>
        <v>93.81343283582089</v>
      </c>
      <c r="S3264" t="s">
        <v>8317</v>
      </c>
      <c r="T3264" t="s">
        <v>8318</v>
      </c>
    </row>
    <row r="3265" spans="1:20" ht="16.5" customHeight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>(((I3265/60)/60)/24)+DATE(1970,1,1)</f>
        <v>42307.875</v>
      </c>
      <c r="K3265">
        <v>1444220588</v>
      </c>
      <c r="L3265" s="14">
        <f>(((K3265/60)/60)/24)+DATE(1970,1,1)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>SUM(E3265/D3265)*100</f>
        <v>112.1664</v>
      </c>
      <c r="R3265" s="20">
        <f>SUM(E3265/N3265)</f>
        <v>41.237647058823526</v>
      </c>
      <c r="S3265" t="s">
        <v>8317</v>
      </c>
      <c r="T3265" t="s">
        <v>8318</v>
      </c>
    </row>
    <row r="3266" spans="1:20" ht="16.5" customHeight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>(((I3266/60)/60)/24)+DATE(1970,1,1)</f>
        <v>42032.916666666672</v>
      </c>
      <c r="K3266">
        <v>1421089938</v>
      </c>
      <c r="L3266" s="14">
        <f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>SUM(E3266/D3266)*100</f>
        <v>103</v>
      </c>
      <c r="R3266" s="20">
        <f>SUM(E3266/N3266)</f>
        <v>52.551020408163268</v>
      </c>
      <c r="S3266" t="s">
        <v>8317</v>
      </c>
      <c r="T3266" t="s">
        <v>8318</v>
      </c>
    </row>
    <row r="3267" spans="1:20" ht="16.5" customHeight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>(((I3267/60)/60)/24)+DATE(1970,1,1)</f>
        <v>42341.708333333328</v>
      </c>
      <c r="K3267">
        <v>1446570315</v>
      </c>
      <c r="L3267" s="14">
        <f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>SUM(E3267/D3267)*100</f>
        <v>164</v>
      </c>
      <c r="R3267" s="20">
        <f>SUM(E3267/N3267)</f>
        <v>70.285714285714292</v>
      </c>
      <c r="S3267" t="s">
        <v>8317</v>
      </c>
      <c r="T3267" t="s">
        <v>8318</v>
      </c>
    </row>
    <row r="3268" spans="1:20" ht="16.5" customHeight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>(((I3268/60)/60)/24)+DATE(1970,1,1)</f>
        <v>42167.875</v>
      </c>
      <c r="K3268">
        <v>1431435122</v>
      </c>
      <c r="L3268" s="14">
        <f>(((K3268/60)/60)/24)+DATE(1970,1,1)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>SUM(E3268/D3268)*100</f>
        <v>131.28333333333333</v>
      </c>
      <c r="R3268" s="20">
        <f>SUM(E3268/N3268)</f>
        <v>48.325153374233132</v>
      </c>
      <c r="S3268" t="s">
        <v>8317</v>
      </c>
      <c r="T3268" t="s">
        <v>8318</v>
      </c>
    </row>
    <row r="3269" spans="1:20" ht="16.5" customHeight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>(((I3269/60)/60)/24)+DATE(1970,1,1)</f>
        <v>42202.757638888885</v>
      </c>
      <c r="K3269">
        <v>1434564660</v>
      </c>
      <c r="L3269" s="14">
        <f>(((K3269/60)/60)/24)+DATE(1970,1,1)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>SUM(E3269/D3269)*100</f>
        <v>102.1</v>
      </c>
      <c r="R3269" s="20">
        <f>SUM(E3269/N3269)</f>
        <v>53.177083333333336</v>
      </c>
      <c r="S3269" t="s">
        <v>8317</v>
      </c>
      <c r="T3269" t="s">
        <v>8318</v>
      </c>
    </row>
    <row r="3270" spans="1:20" ht="16.5" customHeight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>(((I3270/60)/60)/24)+DATE(1970,1,1)</f>
        <v>42606.90425925926</v>
      </c>
      <c r="K3270">
        <v>1470692528</v>
      </c>
      <c r="L3270" s="14">
        <f>(((K3270/60)/60)/24)+DATE(1970,1,1)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>SUM(E3270/D3270)*100</f>
        <v>128</v>
      </c>
      <c r="R3270" s="20">
        <f>SUM(E3270/N3270)</f>
        <v>60.952380952380949</v>
      </c>
      <c r="S3270" t="s">
        <v>8317</v>
      </c>
      <c r="T3270" t="s">
        <v>8318</v>
      </c>
    </row>
    <row r="3271" spans="1:20" ht="16.5" customHeight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>(((I3271/60)/60)/24)+DATE(1970,1,1)</f>
        <v>42171.458333333328</v>
      </c>
      <c r="K3271">
        <v>1431509397</v>
      </c>
      <c r="L3271" s="14">
        <f>(((K3271/60)/60)/24)+DATE(1970,1,1)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>SUM(E3271/D3271)*100</f>
        <v>101.49999999999999</v>
      </c>
      <c r="R3271" s="20">
        <f>SUM(E3271/N3271)</f>
        <v>116</v>
      </c>
      <c r="S3271" t="s">
        <v>8317</v>
      </c>
      <c r="T3271" t="s">
        <v>8318</v>
      </c>
    </row>
    <row r="3272" spans="1:20" ht="16.5" customHeight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>(((I3272/60)/60)/24)+DATE(1970,1,1)</f>
        <v>42197.533159722225</v>
      </c>
      <c r="K3272">
        <v>1434113265</v>
      </c>
      <c r="L3272" s="14">
        <f>(((K3272/60)/60)/24)+DATE(1970,1,1)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>SUM(E3272/D3272)*100</f>
        <v>101.66666666666666</v>
      </c>
      <c r="R3272" s="20">
        <f>SUM(E3272/N3272)</f>
        <v>61</v>
      </c>
      <c r="S3272" t="s">
        <v>8317</v>
      </c>
      <c r="T3272" t="s">
        <v>8318</v>
      </c>
    </row>
    <row r="3273" spans="1:20" ht="16.5" customHeight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>(((I3273/60)/60)/24)+DATE(1970,1,1)</f>
        <v>41945.478877314818</v>
      </c>
      <c r="K3273">
        <v>1412332175</v>
      </c>
      <c r="L3273" s="14">
        <f>(((K3273/60)/60)/24)+DATE(1970,1,1)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>SUM(E3273/D3273)*100</f>
        <v>130</v>
      </c>
      <c r="R3273" s="20">
        <f>SUM(E3273/N3273)</f>
        <v>38.235294117647058</v>
      </c>
      <c r="S3273" t="s">
        <v>8317</v>
      </c>
      <c r="T3273" t="s">
        <v>8318</v>
      </c>
    </row>
    <row r="3274" spans="1:20" ht="16.5" customHeight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>(((I3274/60)/60)/24)+DATE(1970,1,1)</f>
        <v>42314.541770833333</v>
      </c>
      <c r="K3274">
        <v>1444219209</v>
      </c>
      <c r="L3274" s="14">
        <f>(((K3274/60)/60)/24)+DATE(1970,1,1)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>SUM(E3274/D3274)*100</f>
        <v>154.43</v>
      </c>
      <c r="R3274" s="20">
        <f>SUM(E3274/N3274)</f>
        <v>106.50344827586207</v>
      </c>
      <c r="S3274" t="s">
        <v>8317</v>
      </c>
      <c r="T3274" t="s">
        <v>8318</v>
      </c>
    </row>
    <row r="3275" spans="1:20" ht="16.5" customHeight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>(((I3275/60)/60)/24)+DATE(1970,1,1)</f>
        <v>42627.791666666672</v>
      </c>
      <c r="K3275">
        <v>1472498042</v>
      </c>
      <c r="L3275" s="14">
        <f>(((K3275/60)/60)/24)+DATE(1970,1,1)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>SUM(E3275/D3275)*100</f>
        <v>107.4</v>
      </c>
      <c r="R3275" s="20">
        <f>SUM(E3275/N3275)</f>
        <v>204.57142857142858</v>
      </c>
      <c r="S3275" t="s">
        <v>8317</v>
      </c>
      <c r="T3275" t="s">
        <v>8318</v>
      </c>
    </row>
    <row r="3276" spans="1:20" ht="16.5" customHeight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>(((I3276/60)/60)/24)+DATE(1970,1,1)</f>
        <v>42444.875</v>
      </c>
      <c r="K3276">
        <v>1454259272</v>
      </c>
      <c r="L3276" s="14">
        <f>(((K3276/60)/60)/24)+DATE(1970,1,1)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>SUM(E3276/D3276)*100</f>
        <v>101.32258064516128</v>
      </c>
      <c r="R3276" s="20">
        <f>SUM(E3276/N3276)</f>
        <v>54.912587412587413</v>
      </c>
      <c r="S3276" t="s">
        <v>8317</v>
      </c>
      <c r="T3276" t="s">
        <v>8318</v>
      </c>
    </row>
    <row r="3277" spans="1:20" ht="16.5" customHeight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>(((I3277/60)/60)/24)+DATE(1970,1,1)</f>
        <v>42044.1875</v>
      </c>
      <c r="K3277">
        <v>1421183271</v>
      </c>
      <c r="L3277" s="14">
        <f>(((K3277/60)/60)/24)+DATE(1970,1,1)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>SUM(E3277/D3277)*100</f>
        <v>100.27777777777777</v>
      </c>
      <c r="R3277" s="20">
        <f>SUM(E3277/N3277)</f>
        <v>150.41666666666666</v>
      </c>
      <c r="S3277" t="s">
        <v>8317</v>
      </c>
      <c r="T3277" t="s">
        <v>8318</v>
      </c>
    </row>
    <row r="3278" spans="1:20" ht="16.5" customHeight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>(((I3278/60)/60)/24)+DATE(1970,1,1)</f>
        <v>42461.165972222225</v>
      </c>
      <c r="K3278">
        <v>1456526879</v>
      </c>
      <c r="L3278" s="14">
        <f>(((K3278/60)/60)/24)+DATE(1970,1,1)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>SUM(E3278/D3278)*100</f>
        <v>116.84444444444443</v>
      </c>
      <c r="R3278" s="20">
        <f>SUM(E3278/N3278)</f>
        <v>52.58</v>
      </c>
      <c r="S3278" t="s">
        <v>8317</v>
      </c>
      <c r="T3278" t="s">
        <v>8318</v>
      </c>
    </row>
    <row r="3279" spans="1:20" ht="16.5" customHeight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>(((I3279/60)/60)/24)+DATE(1970,1,1)</f>
        <v>41961.724606481483</v>
      </c>
      <c r="K3279">
        <v>1413735806</v>
      </c>
      <c r="L3279" s="14">
        <f>(((K3279/60)/60)/24)+DATE(1970,1,1)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>SUM(E3279/D3279)*100</f>
        <v>108.60000000000001</v>
      </c>
      <c r="R3279" s="20">
        <f>SUM(E3279/N3279)</f>
        <v>54.3</v>
      </c>
      <c r="S3279" t="s">
        <v>8317</v>
      </c>
      <c r="T3279" t="s">
        <v>8318</v>
      </c>
    </row>
    <row r="3280" spans="1:20" ht="16.5" customHeight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>(((I3280/60)/60)/24)+DATE(1970,1,1)</f>
        <v>42154.848414351851</v>
      </c>
      <c r="K3280">
        <v>1430425303</v>
      </c>
      <c r="L3280" s="14">
        <f>(((K3280/60)/60)/24)+DATE(1970,1,1)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>SUM(E3280/D3280)*100</f>
        <v>103.4</v>
      </c>
      <c r="R3280" s="20">
        <f>SUM(E3280/N3280)</f>
        <v>76.029411764705884</v>
      </c>
      <c r="S3280" t="s">
        <v>8317</v>
      </c>
      <c r="T3280" t="s">
        <v>8318</v>
      </c>
    </row>
    <row r="3281" spans="1:20" ht="16.5" customHeight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>(((I3281/60)/60)/24)+DATE(1970,1,1)</f>
        <v>42461.06086805556</v>
      </c>
      <c r="K3281">
        <v>1456885659</v>
      </c>
      <c r="L3281" s="14">
        <f>(((K3281/60)/60)/24)+DATE(1970,1,1)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>SUM(E3281/D3281)*100</f>
        <v>114.27586206896552</v>
      </c>
      <c r="R3281" s="20">
        <f>SUM(E3281/N3281)</f>
        <v>105.2063492063492</v>
      </c>
      <c r="S3281" t="s">
        <v>8317</v>
      </c>
      <c r="T3281" t="s">
        <v>8318</v>
      </c>
    </row>
    <row r="3282" spans="1:20" ht="16.5" customHeight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>(((I3282/60)/60)/24)+DATE(1970,1,1)</f>
        <v>42156.208333333328</v>
      </c>
      <c r="K3282">
        <v>1430158198</v>
      </c>
      <c r="L3282" s="14">
        <f>(((K3282/60)/60)/24)+DATE(1970,1,1)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>SUM(E3282/D3282)*100</f>
        <v>103</v>
      </c>
      <c r="R3282" s="20">
        <f>SUM(E3282/N3282)</f>
        <v>68.666666666666671</v>
      </c>
      <c r="S3282" t="s">
        <v>8317</v>
      </c>
      <c r="T3282" t="s">
        <v>8318</v>
      </c>
    </row>
    <row r="3283" spans="1:20" ht="16.5" customHeight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>(((I3283/60)/60)/24)+DATE(1970,1,1)</f>
        <v>42249.019733796296</v>
      </c>
      <c r="K3283">
        <v>1438561705</v>
      </c>
      <c r="L3283" s="14">
        <f>(((K3283/60)/60)/24)+DATE(1970,1,1)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>SUM(E3283/D3283)*100</f>
        <v>121.6</v>
      </c>
      <c r="R3283" s="20">
        <f>SUM(E3283/N3283)</f>
        <v>129.36170212765958</v>
      </c>
      <c r="S3283" t="s">
        <v>8317</v>
      </c>
      <c r="T3283" t="s">
        <v>8318</v>
      </c>
    </row>
    <row r="3284" spans="1:20" ht="16.5" customHeight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>(((I3284/60)/60)/24)+DATE(1970,1,1)</f>
        <v>42489.19430555556</v>
      </c>
      <c r="K3284">
        <v>1458103188</v>
      </c>
      <c r="L3284" s="14">
        <f>(((K3284/60)/60)/24)+DATE(1970,1,1)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>SUM(E3284/D3284)*100</f>
        <v>102.6467741935484</v>
      </c>
      <c r="R3284" s="20">
        <f>SUM(E3284/N3284)</f>
        <v>134.26371308016877</v>
      </c>
      <c r="S3284" t="s">
        <v>8317</v>
      </c>
      <c r="T3284" t="s">
        <v>8318</v>
      </c>
    </row>
    <row r="3285" spans="1:20" ht="16.5" customHeight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>(((I3285/60)/60)/24)+DATE(1970,1,1)</f>
        <v>42410.875</v>
      </c>
      <c r="K3285">
        <v>1452448298</v>
      </c>
      <c r="L3285" s="14">
        <f>(((K3285/60)/60)/24)+DATE(1970,1,1)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>SUM(E3285/D3285)*100</f>
        <v>104.75000000000001</v>
      </c>
      <c r="R3285" s="20">
        <f>SUM(E3285/N3285)</f>
        <v>17.829787234042552</v>
      </c>
      <c r="S3285" t="s">
        <v>8317</v>
      </c>
      <c r="T3285" t="s">
        <v>8318</v>
      </c>
    </row>
    <row r="3286" spans="1:20" ht="16.5" customHeight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>(((I3286/60)/60)/24)+DATE(1970,1,1)</f>
        <v>42398.249305555553</v>
      </c>
      <c r="K3286">
        <v>1452546853</v>
      </c>
      <c r="L3286" s="14">
        <f>(((K3286/60)/60)/24)+DATE(1970,1,1)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>SUM(E3286/D3286)*100</f>
        <v>101.6</v>
      </c>
      <c r="R3286" s="20">
        <f>SUM(E3286/N3286)</f>
        <v>203.2</v>
      </c>
      <c r="S3286" t="s">
        <v>8317</v>
      </c>
      <c r="T3286" t="s">
        <v>8318</v>
      </c>
    </row>
    <row r="3287" spans="1:20" ht="16.5" customHeight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>(((I3287/60)/60)/24)+DATE(1970,1,1)</f>
        <v>42794.208333333328</v>
      </c>
      <c r="K3287">
        <v>1485556626</v>
      </c>
      <c r="L3287" s="14">
        <f>(((K3287/60)/60)/24)+DATE(1970,1,1)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>SUM(E3287/D3287)*100</f>
        <v>112.10242048409683</v>
      </c>
      <c r="R3287" s="20">
        <f>SUM(E3287/N3287)</f>
        <v>69.18518518518519</v>
      </c>
      <c r="S3287" t="s">
        <v>8317</v>
      </c>
      <c r="T3287" t="s">
        <v>8318</v>
      </c>
    </row>
    <row r="3288" spans="1:20" ht="16.5" customHeight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>(((I3288/60)/60)/24)+DATE(1970,1,1)</f>
        <v>42597.840069444443</v>
      </c>
      <c r="K3288">
        <v>1468699782</v>
      </c>
      <c r="L3288" s="14">
        <f>(((K3288/60)/60)/24)+DATE(1970,1,1)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>SUM(E3288/D3288)*100</f>
        <v>101.76666666666667</v>
      </c>
      <c r="R3288" s="20">
        <f>SUM(E3288/N3288)</f>
        <v>125.12295081967213</v>
      </c>
      <c r="S3288" t="s">
        <v>8317</v>
      </c>
      <c r="T3288" t="s">
        <v>8318</v>
      </c>
    </row>
    <row r="3289" spans="1:20" ht="16.5" customHeight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>(((I3289/60)/60)/24)+DATE(1970,1,1)</f>
        <v>42336.750324074077</v>
      </c>
      <c r="K3289">
        <v>1446573628</v>
      </c>
      <c r="L3289" s="14">
        <f>(((K3289/60)/60)/24)+DATE(1970,1,1)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>SUM(E3289/D3289)*100</f>
        <v>100</v>
      </c>
      <c r="R3289" s="20">
        <f>SUM(E3289/N3289)</f>
        <v>73.529411764705884</v>
      </c>
      <c r="S3289" t="s">
        <v>8317</v>
      </c>
      <c r="T3289" t="s">
        <v>8318</v>
      </c>
    </row>
    <row r="3290" spans="1:20" ht="16.5" customHeight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>(((I3290/60)/60)/24)+DATE(1970,1,1)</f>
        <v>42541.958333333328</v>
      </c>
      <c r="K3290">
        <v>1463337315</v>
      </c>
      <c r="L3290" s="14">
        <f>(((K3290/60)/60)/24)+DATE(1970,1,1)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>SUM(E3290/D3290)*100</f>
        <v>100.26489999999998</v>
      </c>
      <c r="R3290" s="20">
        <f>SUM(E3290/N3290)</f>
        <v>48.437149758454105</v>
      </c>
      <c r="S3290" t="s">
        <v>8317</v>
      </c>
      <c r="T3290" t="s">
        <v>8318</v>
      </c>
    </row>
    <row r="3291" spans="1:20" ht="16.5" customHeight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>(((I3291/60)/60)/24)+DATE(1970,1,1)</f>
        <v>42786.368078703701</v>
      </c>
      <c r="K3291">
        <v>1485161402</v>
      </c>
      <c r="L3291" s="14">
        <f>(((K3291/60)/60)/24)+DATE(1970,1,1)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>SUM(E3291/D3291)*100</f>
        <v>133.04200000000003</v>
      </c>
      <c r="R3291" s="20">
        <f>SUM(E3291/N3291)</f>
        <v>26.608400000000003</v>
      </c>
      <c r="S3291" t="s">
        <v>8317</v>
      </c>
      <c r="T3291" t="s">
        <v>8318</v>
      </c>
    </row>
    <row r="3292" spans="1:20" ht="16.5" customHeight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>(((I3292/60)/60)/24)+DATE(1970,1,1)</f>
        <v>42805.51494212963</v>
      </c>
      <c r="K3292">
        <v>1486642891</v>
      </c>
      <c r="L3292" s="14">
        <f>(((K3292/60)/60)/24)+DATE(1970,1,1)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>SUM(E3292/D3292)*100</f>
        <v>121.2</v>
      </c>
      <c r="R3292" s="20">
        <f>SUM(E3292/N3292)</f>
        <v>33.666666666666664</v>
      </c>
      <c r="S3292" t="s">
        <v>8317</v>
      </c>
      <c r="T3292" t="s">
        <v>8318</v>
      </c>
    </row>
    <row r="3293" spans="1:20" ht="16.5" customHeight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>(((I3293/60)/60)/24)+DATE(1970,1,1)</f>
        <v>42264.165972222225</v>
      </c>
      <c r="K3293">
        <v>1439743900</v>
      </c>
      <c r="L3293" s="14">
        <f>(((K3293/60)/60)/24)+DATE(1970,1,1)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>SUM(E3293/D3293)*100</f>
        <v>113.99999999999999</v>
      </c>
      <c r="R3293" s="20">
        <f>SUM(E3293/N3293)</f>
        <v>40.714285714285715</v>
      </c>
      <c r="S3293" t="s">
        <v>8317</v>
      </c>
      <c r="T3293" t="s">
        <v>8318</v>
      </c>
    </row>
    <row r="3294" spans="1:20" ht="16.5" customHeight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>(((I3294/60)/60)/24)+DATE(1970,1,1)</f>
        <v>42342.811898148153</v>
      </c>
      <c r="K3294">
        <v>1444069748</v>
      </c>
      <c r="L3294" s="14">
        <f>(((K3294/60)/60)/24)+DATE(1970,1,1)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>SUM(E3294/D3294)*100</f>
        <v>286.13861386138615</v>
      </c>
      <c r="R3294" s="20">
        <f>SUM(E3294/N3294)</f>
        <v>19.266666666666666</v>
      </c>
      <c r="S3294" t="s">
        <v>8317</v>
      </c>
      <c r="T3294" t="s">
        <v>8318</v>
      </c>
    </row>
    <row r="3295" spans="1:20" ht="16.5" customHeight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>(((I3295/60)/60)/24)+DATE(1970,1,1)</f>
        <v>42798.425370370373</v>
      </c>
      <c r="K3295">
        <v>1486030352</v>
      </c>
      <c r="L3295" s="14">
        <f>(((K3295/60)/60)/24)+DATE(1970,1,1)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>SUM(E3295/D3295)*100</f>
        <v>170.44444444444446</v>
      </c>
      <c r="R3295" s="20">
        <f>SUM(E3295/N3295)</f>
        <v>84.285714285714292</v>
      </c>
      <c r="S3295" t="s">
        <v>8317</v>
      </c>
      <c r="T3295" t="s">
        <v>8318</v>
      </c>
    </row>
    <row r="3296" spans="1:20" ht="16.5" customHeight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>(((I3296/60)/60)/24)+DATE(1970,1,1)</f>
        <v>42171.541134259256</v>
      </c>
      <c r="K3296">
        <v>1431867554</v>
      </c>
      <c r="L3296" s="14">
        <f>(((K3296/60)/60)/24)+DATE(1970,1,1)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>SUM(E3296/D3296)*100</f>
        <v>118.33333333333333</v>
      </c>
      <c r="R3296" s="20">
        <f>SUM(E3296/N3296)</f>
        <v>29.583333333333332</v>
      </c>
      <c r="S3296" t="s">
        <v>8317</v>
      </c>
      <c r="T3296" t="s">
        <v>8318</v>
      </c>
    </row>
    <row r="3297" spans="1:20" ht="16.5" customHeight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>(((I3297/60)/60)/24)+DATE(1970,1,1)</f>
        <v>42639.442465277782</v>
      </c>
      <c r="K3297">
        <v>1472294229</v>
      </c>
      <c r="L3297" s="14">
        <f>(((K3297/60)/60)/24)+DATE(1970,1,1)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>SUM(E3297/D3297)*100</f>
        <v>102.85857142857142</v>
      </c>
      <c r="R3297" s="20">
        <f>SUM(E3297/N3297)</f>
        <v>26.667037037037037</v>
      </c>
      <c r="S3297" t="s">
        <v>8317</v>
      </c>
      <c r="T3297" t="s">
        <v>8318</v>
      </c>
    </row>
    <row r="3298" spans="1:20" ht="16.5" customHeight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>(((I3298/60)/60)/24)+DATE(1970,1,1)</f>
        <v>42330.916666666672</v>
      </c>
      <c r="K3298">
        <v>1446401372</v>
      </c>
      <c r="L3298" s="14">
        <f>(((K3298/60)/60)/24)+DATE(1970,1,1)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>SUM(E3298/D3298)*100</f>
        <v>144.06666666666666</v>
      </c>
      <c r="R3298" s="20">
        <f>SUM(E3298/N3298)</f>
        <v>45.978723404255319</v>
      </c>
      <c r="S3298" t="s">
        <v>8317</v>
      </c>
      <c r="T3298" t="s">
        <v>8318</v>
      </c>
    </row>
    <row r="3299" spans="1:20" ht="16.5" customHeight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>(((I3299/60)/60)/24)+DATE(1970,1,1)</f>
        <v>42212.957638888889</v>
      </c>
      <c r="K3299">
        <v>1436380256</v>
      </c>
      <c r="L3299" s="14">
        <f>(((K3299/60)/60)/24)+DATE(1970,1,1)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>SUM(E3299/D3299)*100</f>
        <v>100.07272727272726</v>
      </c>
      <c r="R3299" s="20">
        <f>SUM(E3299/N3299)</f>
        <v>125.09090909090909</v>
      </c>
      <c r="S3299" t="s">
        <v>8317</v>
      </c>
      <c r="T3299" t="s">
        <v>8318</v>
      </c>
    </row>
    <row r="3300" spans="1:20" ht="16.5" customHeight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>(((I3300/60)/60)/24)+DATE(1970,1,1)</f>
        <v>42260</v>
      </c>
      <c r="K3300">
        <v>1440370768</v>
      </c>
      <c r="L3300" s="14">
        <f>(((K3300/60)/60)/24)+DATE(1970,1,1)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>SUM(E3300/D3300)*100</f>
        <v>101.73</v>
      </c>
      <c r="R3300" s="20">
        <f>SUM(E3300/N3300)</f>
        <v>141.29166666666666</v>
      </c>
      <c r="S3300" t="s">
        <v>8317</v>
      </c>
      <c r="T3300" t="s">
        <v>8318</v>
      </c>
    </row>
    <row r="3301" spans="1:20" ht="16.5" customHeight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>(((I3301/60)/60)/24)+DATE(1970,1,1)</f>
        <v>42291.917395833334</v>
      </c>
      <c r="K3301">
        <v>1442268063</v>
      </c>
      <c r="L3301" s="14">
        <f>(((K3301/60)/60)/24)+DATE(1970,1,1)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>SUM(E3301/D3301)*100</f>
        <v>116.19999999999999</v>
      </c>
      <c r="R3301" s="20">
        <f>SUM(E3301/N3301)</f>
        <v>55.333333333333336</v>
      </c>
      <c r="S3301" t="s">
        <v>8317</v>
      </c>
      <c r="T3301" t="s">
        <v>8318</v>
      </c>
    </row>
    <row r="3302" spans="1:20" ht="16.5" customHeight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>(((I3302/60)/60)/24)+DATE(1970,1,1)</f>
        <v>42123.743773148148</v>
      </c>
      <c r="K3302">
        <v>1428515462</v>
      </c>
      <c r="L3302" s="14">
        <f>(((K3302/60)/60)/24)+DATE(1970,1,1)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>SUM(E3302/D3302)*100</f>
        <v>136.16666666666666</v>
      </c>
      <c r="R3302" s="20">
        <f>SUM(E3302/N3302)</f>
        <v>46.420454545454547</v>
      </c>
      <c r="S3302" t="s">
        <v>8317</v>
      </c>
      <c r="T3302" t="s">
        <v>8318</v>
      </c>
    </row>
    <row r="3303" spans="1:20" ht="16.5" customHeight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>(((I3303/60)/60)/24)+DATE(1970,1,1)</f>
        <v>42583.290972222225</v>
      </c>
      <c r="K3303">
        <v>1466185176</v>
      </c>
      <c r="L3303" s="14">
        <f>(((K3303/60)/60)/24)+DATE(1970,1,1)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>SUM(E3303/D3303)*100</f>
        <v>133.46666666666667</v>
      </c>
      <c r="R3303" s="20">
        <f>SUM(E3303/N3303)</f>
        <v>57.2</v>
      </c>
      <c r="S3303" t="s">
        <v>8317</v>
      </c>
      <c r="T3303" t="s">
        <v>8318</v>
      </c>
    </row>
    <row r="3304" spans="1:20" ht="16.5" customHeight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>(((I3304/60)/60)/24)+DATE(1970,1,1)</f>
        <v>42711.35157407407</v>
      </c>
      <c r="K3304">
        <v>1478507176</v>
      </c>
      <c r="L3304" s="14">
        <f>(((K3304/60)/60)/24)+DATE(1970,1,1)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>SUM(E3304/D3304)*100</f>
        <v>103.39285714285715</v>
      </c>
      <c r="R3304" s="20">
        <f>SUM(E3304/N3304)</f>
        <v>173.7</v>
      </c>
      <c r="S3304" t="s">
        <v>8317</v>
      </c>
      <c r="T3304" t="s">
        <v>8318</v>
      </c>
    </row>
    <row r="3305" spans="1:20" ht="16.5" customHeight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>(((I3305/60)/60)/24)+DATE(1970,1,1)</f>
        <v>42091.609768518523</v>
      </c>
      <c r="K3305">
        <v>1424533084</v>
      </c>
      <c r="L3305" s="14">
        <f>(((K3305/60)/60)/24)+DATE(1970,1,1)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>SUM(E3305/D3305)*100</f>
        <v>115.88888888888889</v>
      </c>
      <c r="R3305" s="20">
        <f>SUM(E3305/N3305)</f>
        <v>59.6</v>
      </c>
      <c r="S3305" t="s">
        <v>8317</v>
      </c>
      <c r="T3305" t="s">
        <v>8318</v>
      </c>
    </row>
    <row r="3306" spans="1:20" ht="16.5" customHeight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>(((I3306/60)/60)/24)+DATE(1970,1,1)</f>
        <v>42726.624444444446</v>
      </c>
      <c r="K3306">
        <v>1479826752</v>
      </c>
      <c r="L3306" s="14">
        <f>(((K3306/60)/60)/24)+DATE(1970,1,1)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>SUM(E3306/D3306)*100</f>
        <v>104.51666666666665</v>
      </c>
      <c r="R3306" s="20">
        <f>SUM(E3306/N3306)</f>
        <v>89.585714285714289</v>
      </c>
      <c r="S3306" t="s">
        <v>8317</v>
      </c>
      <c r="T3306" t="s">
        <v>8318</v>
      </c>
    </row>
    <row r="3307" spans="1:20" ht="16.5" customHeight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>(((I3307/60)/60)/24)+DATE(1970,1,1)</f>
        <v>42216.855879629627</v>
      </c>
      <c r="K3307">
        <v>1435782748</v>
      </c>
      <c r="L3307" s="14">
        <f>(((K3307/60)/60)/24)+DATE(1970,1,1)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>SUM(E3307/D3307)*100</f>
        <v>102.02500000000001</v>
      </c>
      <c r="R3307" s="20">
        <f>SUM(E3307/N3307)</f>
        <v>204.05</v>
      </c>
      <c r="S3307" t="s">
        <v>8317</v>
      </c>
      <c r="T3307" t="s">
        <v>8318</v>
      </c>
    </row>
    <row r="3308" spans="1:20" ht="16.5" customHeight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>(((I3308/60)/60)/24)+DATE(1970,1,1)</f>
        <v>42531.125</v>
      </c>
      <c r="K3308">
        <v>1462252542</v>
      </c>
      <c r="L3308" s="14">
        <f>(((K3308/60)/60)/24)+DATE(1970,1,1)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>SUM(E3308/D3308)*100</f>
        <v>175.33333333333334</v>
      </c>
      <c r="R3308" s="20">
        <f>SUM(E3308/N3308)</f>
        <v>48.703703703703702</v>
      </c>
      <c r="S3308" t="s">
        <v>8317</v>
      </c>
      <c r="T3308" t="s">
        <v>8318</v>
      </c>
    </row>
    <row r="3309" spans="1:20" ht="16.5" customHeight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>(((I3309/60)/60)/24)+DATE(1970,1,1)</f>
        <v>42505.057164351849</v>
      </c>
      <c r="K3309">
        <v>1460683339</v>
      </c>
      <c r="L3309" s="14">
        <f>(((K3309/60)/60)/24)+DATE(1970,1,1)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>SUM(E3309/D3309)*100</f>
        <v>106.67999999999999</v>
      </c>
      <c r="R3309" s="20">
        <f>SUM(E3309/N3309)</f>
        <v>53.339999999999996</v>
      </c>
      <c r="S3309" t="s">
        <v>8317</v>
      </c>
      <c r="T3309" t="s">
        <v>8318</v>
      </c>
    </row>
    <row r="3310" spans="1:20" ht="16.5" customHeight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>(((I3310/60)/60)/24)+DATE(1970,1,1)</f>
        <v>42473.876909722225</v>
      </c>
      <c r="K3310">
        <v>1458766965</v>
      </c>
      <c r="L3310" s="14">
        <f>(((K3310/60)/60)/24)+DATE(1970,1,1)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>SUM(E3310/D3310)*100</f>
        <v>122.28571428571429</v>
      </c>
      <c r="R3310" s="20">
        <f>SUM(E3310/N3310)</f>
        <v>75.087719298245617</v>
      </c>
      <c r="S3310" t="s">
        <v>8317</v>
      </c>
      <c r="T3310" t="s">
        <v>8318</v>
      </c>
    </row>
    <row r="3311" spans="1:20" ht="16.5" customHeight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>(((I3311/60)/60)/24)+DATE(1970,1,1)</f>
        <v>42659.650208333333</v>
      </c>
      <c r="K3311">
        <v>1473953778</v>
      </c>
      <c r="L3311" s="14">
        <f>(((K3311/60)/60)/24)+DATE(1970,1,1)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>SUM(E3311/D3311)*100</f>
        <v>159.42857142857144</v>
      </c>
      <c r="R3311" s="20">
        <f>SUM(E3311/N3311)</f>
        <v>18</v>
      </c>
      <c r="S3311" t="s">
        <v>8317</v>
      </c>
      <c r="T3311" t="s">
        <v>8318</v>
      </c>
    </row>
    <row r="3312" spans="1:20" ht="16.5" customHeight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>(((I3312/60)/60)/24)+DATE(1970,1,1)</f>
        <v>42283.928530092591</v>
      </c>
      <c r="K3312">
        <v>1441577825</v>
      </c>
      <c r="L3312" s="14">
        <f>(((K3312/60)/60)/24)+DATE(1970,1,1)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>SUM(E3312/D3312)*100</f>
        <v>100.07692307692308</v>
      </c>
      <c r="R3312" s="20">
        <f>SUM(E3312/N3312)</f>
        <v>209.83870967741936</v>
      </c>
      <c r="S3312" t="s">
        <v>8317</v>
      </c>
      <c r="T3312" t="s">
        <v>8318</v>
      </c>
    </row>
    <row r="3313" spans="1:20" ht="16.5" customHeight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>(((I3313/60)/60)/24)+DATE(1970,1,1)</f>
        <v>42294.29178240741</v>
      </c>
      <c r="K3313">
        <v>1442473210</v>
      </c>
      <c r="L3313" s="14">
        <f>(((K3313/60)/60)/24)+DATE(1970,1,1)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>SUM(E3313/D3313)*100</f>
        <v>109.84</v>
      </c>
      <c r="R3313" s="20">
        <f>SUM(E3313/N3313)</f>
        <v>61.022222222222226</v>
      </c>
      <c r="S3313" t="s">
        <v>8317</v>
      </c>
      <c r="T3313" t="s">
        <v>8318</v>
      </c>
    </row>
    <row r="3314" spans="1:20" ht="16.5" customHeight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>(((I3314/60)/60)/24)+DATE(1970,1,1)</f>
        <v>42685.916666666672</v>
      </c>
      <c r="K3314">
        <v>1477077946</v>
      </c>
      <c r="L3314" s="14">
        <f>(((K3314/60)/60)/24)+DATE(1970,1,1)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>SUM(E3314/D3314)*100</f>
        <v>100.03999999999999</v>
      </c>
      <c r="R3314" s="20">
        <f>SUM(E3314/N3314)</f>
        <v>61</v>
      </c>
      <c r="S3314" t="s">
        <v>8317</v>
      </c>
      <c r="T3314" t="s">
        <v>8318</v>
      </c>
    </row>
    <row r="3315" spans="1:20" ht="16.5" customHeight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>(((I3315/60)/60)/24)+DATE(1970,1,1)</f>
        <v>42396.041666666672</v>
      </c>
      <c r="K3315">
        <v>1452664317</v>
      </c>
      <c r="L3315" s="14">
        <f>(((K3315/60)/60)/24)+DATE(1970,1,1)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>SUM(E3315/D3315)*100</f>
        <v>116.05000000000001</v>
      </c>
      <c r="R3315" s="20">
        <f>SUM(E3315/N3315)</f>
        <v>80.034482758620683</v>
      </c>
      <c r="S3315" t="s">
        <v>8317</v>
      </c>
      <c r="T3315" t="s">
        <v>8318</v>
      </c>
    </row>
    <row r="3316" spans="1:20" ht="16.5" customHeight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>(((I3316/60)/60)/24)+DATE(1970,1,1)</f>
        <v>42132.836805555555</v>
      </c>
      <c r="K3316">
        <v>1428733511</v>
      </c>
      <c r="L3316" s="14">
        <f>(((K3316/60)/60)/24)+DATE(1970,1,1)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>SUM(E3316/D3316)*100</f>
        <v>210.75</v>
      </c>
      <c r="R3316" s="20">
        <f>SUM(E3316/N3316)</f>
        <v>29.068965517241381</v>
      </c>
      <c r="S3316" t="s">
        <v>8317</v>
      </c>
      <c r="T3316" t="s">
        <v>8318</v>
      </c>
    </row>
    <row r="3317" spans="1:20" ht="16.5" customHeight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>(((I3317/60)/60)/24)+DATE(1970,1,1)</f>
        <v>42496.303715277783</v>
      </c>
      <c r="K3317">
        <v>1459927041</v>
      </c>
      <c r="L3317" s="14">
        <f>(((K3317/60)/60)/24)+DATE(1970,1,1)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>SUM(E3317/D3317)*100</f>
        <v>110.00000000000001</v>
      </c>
      <c r="R3317" s="20">
        <f>SUM(E3317/N3317)</f>
        <v>49.438202247191015</v>
      </c>
      <c r="S3317" t="s">
        <v>8317</v>
      </c>
      <c r="T3317" t="s">
        <v>8318</v>
      </c>
    </row>
    <row r="3318" spans="1:20" ht="16.5" customHeight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>(((I3318/60)/60)/24)+DATE(1970,1,1)</f>
        <v>41859.57916666667</v>
      </c>
      <c r="K3318">
        <v>1404680075</v>
      </c>
      <c r="L3318" s="14">
        <f>(((K3318/60)/60)/24)+DATE(1970,1,1)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>SUM(E3318/D3318)*100</f>
        <v>100.08673425918037</v>
      </c>
      <c r="R3318" s="20">
        <f>SUM(E3318/N3318)</f>
        <v>93.977440000000001</v>
      </c>
      <c r="S3318" t="s">
        <v>8317</v>
      </c>
      <c r="T3318" t="s">
        <v>8318</v>
      </c>
    </row>
    <row r="3319" spans="1:20" ht="16.5" customHeight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>(((I3319/60)/60)/24)+DATE(1970,1,1)</f>
        <v>42529.039629629624</v>
      </c>
      <c r="K3319">
        <v>1462755424</v>
      </c>
      <c r="L3319" s="14">
        <f>(((K3319/60)/60)/24)+DATE(1970,1,1)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>SUM(E3319/D3319)*100</f>
        <v>106.19047619047619</v>
      </c>
      <c r="R3319" s="20">
        <f>SUM(E3319/N3319)</f>
        <v>61.944444444444443</v>
      </c>
      <c r="S3319" t="s">
        <v>8317</v>
      </c>
      <c r="T3319" t="s">
        <v>8318</v>
      </c>
    </row>
    <row r="3320" spans="1:20" ht="16.5" customHeight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>(((I3320/60)/60)/24)+DATE(1970,1,1)</f>
        <v>42471.104166666672</v>
      </c>
      <c r="K3320">
        <v>1456902893</v>
      </c>
      <c r="L3320" s="14">
        <f>(((K3320/60)/60)/24)+DATE(1970,1,1)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>SUM(E3320/D3320)*100</f>
        <v>125.6</v>
      </c>
      <c r="R3320" s="20">
        <f>SUM(E3320/N3320)</f>
        <v>78.5</v>
      </c>
      <c r="S3320" t="s">
        <v>8317</v>
      </c>
      <c r="T3320" t="s">
        <v>8318</v>
      </c>
    </row>
    <row r="3321" spans="1:20" ht="16.5" customHeight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>(((I3321/60)/60)/24)+DATE(1970,1,1)</f>
        <v>42035.585486111115</v>
      </c>
      <c r="K3321">
        <v>1418824986</v>
      </c>
      <c r="L3321" s="14">
        <f>(((K3321/60)/60)/24)+DATE(1970,1,1)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>SUM(E3321/D3321)*100</f>
        <v>108</v>
      </c>
      <c r="R3321" s="20">
        <f>SUM(E3321/N3321)</f>
        <v>33.75</v>
      </c>
      <c r="S3321" t="s">
        <v>8317</v>
      </c>
      <c r="T3321" t="s">
        <v>8318</v>
      </c>
    </row>
    <row r="3322" spans="1:20" ht="16.5" customHeight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>(((I3322/60)/60)/24)+DATE(1970,1,1)</f>
        <v>42543.045798611114</v>
      </c>
      <c r="K3322">
        <v>1463965557</v>
      </c>
      <c r="L3322" s="14">
        <f>(((K3322/60)/60)/24)+DATE(1970,1,1)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>SUM(E3322/D3322)*100</f>
        <v>101</v>
      </c>
      <c r="R3322" s="20">
        <f>SUM(E3322/N3322)</f>
        <v>66.44736842105263</v>
      </c>
      <c r="S3322" t="s">
        <v>8317</v>
      </c>
      <c r="T3322" t="s">
        <v>8318</v>
      </c>
    </row>
    <row r="3323" spans="1:20" ht="16.5" customHeight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>(((I3323/60)/60)/24)+DATE(1970,1,1)</f>
        <v>41928.165972222225</v>
      </c>
      <c r="K3323">
        <v>1412216665</v>
      </c>
      <c r="L3323" s="14">
        <f>(((K3323/60)/60)/24)+DATE(1970,1,1)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>SUM(E3323/D3323)*100</f>
        <v>107.4</v>
      </c>
      <c r="R3323" s="20">
        <f>SUM(E3323/N3323)</f>
        <v>35.799999999999997</v>
      </c>
      <c r="S3323" t="s">
        <v>8317</v>
      </c>
      <c r="T3323" t="s">
        <v>8318</v>
      </c>
    </row>
    <row r="3324" spans="1:20" ht="16.5" customHeight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>(((I3324/60)/60)/24)+DATE(1970,1,1)</f>
        <v>42543.163194444445</v>
      </c>
      <c r="K3324">
        <v>1464653696</v>
      </c>
      <c r="L3324" s="14">
        <f>(((K3324/60)/60)/24)+DATE(1970,1,1)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>SUM(E3324/D3324)*100</f>
        <v>101.51515151515152</v>
      </c>
      <c r="R3324" s="20">
        <f>SUM(E3324/N3324)</f>
        <v>145.65217391304347</v>
      </c>
      <c r="S3324" t="s">
        <v>8317</v>
      </c>
      <c r="T3324" t="s">
        <v>8318</v>
      </c>
    </row>
    <row r="3325" spans="1:20" ht="16.5" customHeight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>(((I3325/60)/60)/24)+DATE(1970,1,1)</f>
        <v>42638.36583333333</v>
      </c>
      <c r="K3325">
        <v>1472201208</v>
      </c>
      <c r="L3325" s="14">
        <f>(((K3325/60)/60)/24)+DATE(1970,1,1)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>SUM(E3325/D3325)*100</f>
        <v>125.89999999999999</v>
      </c>
      <c r="R3325" s="20">
        <f>SUM(E3325/N3325)</f>
        <v>25.693877551020407</v>
      </c>
      <c r="S3325" t="s">
        <v>8317</v>
      </c>
      <c r="T3325" t="s">
        <v>8318</v>
      </c>
    </row>
    <row r="3326" spans="1:20" ht="16.5" customHeight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>(((I3326/60)/60)/24)+DATE(1970,1,1)</f>
        <v>42526.58321759259</v>
      </c>
      <c r="K3326">
        <v>1463925590</v>
      </c>
      <c r="L3326" s="14">
        <f>(((K3326/60)/60)/24)+DATE(1970,1,1)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>SUM(E3326/D3326)*100</f>
        <v>101.66666666666666</v>
      </c>
      <c r="R3326" s="20">
        <f>SUM(E3326/N3326)</f>
        <v>152.5</v>
      </c>
      <c r="S3326" t="s">
        <v>8317</v>
      </c>
      <c r="T3326" t="s">
        <v>8318</v>
      </c>
    </row>
    <row r="3327" spans="1:20" ht="16.5" customHeight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>(((I3327/60)/60)/24)+DATE(1970,1,1)</f>
        <v>42099.743946759263</v>
      </c>
      <c r="K3327">
        <v>1425235877</v>
      </c>
      <c r="L3327" s="14">
        <f>(((K3327/60)/60)/24)+DATE(1970,1,1)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>SUM(E3327/D3327)*100</f>
        <v>112.5</v>
      </c>
      <c r="R3327" s="20">
        <f>SUM(E3327/N3327)</f>
        <v>30</v>
      </c>
      <c r="S3327" t="s">
        <v>8317</v>
      </c>
      <c r="T3327" t="s">
        <v>8318</v>
      </c>
    </row>
    <row r="3328" spans="1:20" ht="16.5" customHeight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>(((I3328/60)/60)/24)+DATE(1970,1,1)</f>
        <v>42071.67251157407</v>
      </c>
      <c r="K3328">
        <v>1423242505</v>
      </c>
      <c r="L3328" s="14">
        <f>(((K3328/60)/60)/24)+DATE(1970,1,1)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>SUM(E3328/D3328)*100</f>
        <v>101.375</v>
      </c>
      <c r="R3328" s="20">
        <f>SUM(E3328/N3328)</f>
        <v>142.28070175438597</v>
      </c>
      <c r="S3328" t="s">
        <v>8317</v>
      </c>
      <c r="T3328" t="s">
        <v>8318</v>
      </c>
    </row>
    <row r="3329" spans="1:20" ht="16.5" customHeight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>(((I3329/60)/60)/24)+DATE(1970,1,1)</f>
        <v>42498.374606481477</v>
      </c>
      <c r="K3329">
        <v>1460105966</v>
      </c>
      <c r="L3329" s="14">
        <f>(((K3329/60)/60)/24)+DATE(1970,1,1)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>SUM(E3329/D3329)*100</f>
        <v>101.25</v>
      </c>
      <c r="R3329" s="20">
        <f>SUM(E3329/N3329)</f>
        <v>24.545454545454547</v>
      </c>
      <c r="S3329" t="s">
        <v>8317</v>
      </c>
      <c r="T3329" t="s">
        <v>8318</v>
      </c>
    </row>
    <row r="3330" spans="1:20" ht="16.5" customHeight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>(((I3330/60)/60)/24)+DATE(1970,1,1)</f>
        <v>41825.041666666664</v>
      </c>
      <c r="K3330">
        <v>1404308883</v>
      </c>
      <c r="L3330" s="14">
        <f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>SUM(E3330/D3330)*100</f>
        <v>146.38888888888889</v>
      </c>
      <c r="R3330" s="20">
        <f>SUM(E3330/N3330)</f>
        <v>292.77777777777777</v>
      </c>
      <c r="S3330" t="s">
        <v>8317</v>
      </c>
      <c r="T3330" t="s">
        <v>8318</v>
      </c>
    </row>
    <row r="3331" spans="1:20" ht="16.5" customHeight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>(((I3331/60)/60)/24)+DATE(1970,1,1)</f>
        <v>41847.958333333336</v>
      </c>
      <c r="K3331">
        <v>1405583108</v>
      </c>
      <c r="L3331" s="14">
        <f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>SUM(E3331/D3331)*100</f>
        <v>116.8</v>
      </c>
      <c r="R3331" s="20">
        <f>SUM(E3331/N3331)</f>
        <v>44.92307692307692</v>
      </c>
      <c r="S3331" t="s">
        <v>8317</v>
      </c>
      <c r="T3331" t="s">
        <v>8318</v>
      </c>
    </row>
    <row r="3332" spans="1:20" ht="16.5" customHeight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>(((I3332/60)/60)/24)+DATE(1970,1,1)</f>
        <v>42095.845694444448</v>
      </c>
      <c r="K3332">
        <v>1425331068</v>
      </c>
      <c r="L3332" s="14">
        <f>(((K3332/60)/60)/24)+DATE(1970,1,1)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>SUM(E3332/D3332)*100</f>
        <v>106.26666666666667</v>
      </c>
      <c r="R3332" s="20">
        <f>SUM(E3332/N3332)</f>
        <v>23.10144927536232</v>
      </c>
      <c r="S3332" t="s">
        <v>8317</v>
      </c>
      <c r="T3332" t="s">
        <v>8318</v>
      </c>
    </row>
    <row r="3333" spans="1:20" ht="16.5" customHeight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>(((I3333/60)/60)/24)+DATE(1970,1,1)</f>
        <v>42283.697754629626</v>
      </c>
      <c r="K3333">
        <v>1441125886</v>
      </c>
      <c r="L3333" s="14">
        <f>(((K3333/60)/60)/24)+DATE(1970,1,1)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>SUM(E3333/D3333)*100</f>
        <v>104.52</v>
      </c>
      <c r="R3333" s="20">
        <f>SUM(E3333/N3333)</f>
        <v>80.400000000000006</v>
      </c>
      <c r="S3333" t="s">
        <v>8317</v>
      </c>
      <c r="T3333" t="s">
        <v>8318</v>
      </c>
    </row>
    <row r="3334" spans="1:20" ht="16.5" customHeight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>(((I3334/60)/60)/24)+DATE(1970,1,1)</f>
        <v>41839.860300925924</v>
      </c>
      <c r="K3334">
        <v>1403210330</v>
      </c>
      <c r="L3334" s="14">
        <f>(((K3334/60)/60)/24)+DATE(1970,1,1)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>SUM(E3334/D3334)*100</f>
        <v>100</v>
      </c>
      <c r="R3334" s="20">
        <f>SUM(E3334/N3334)</f>
        <v>72.289156626506028</v>
      </c>
      <c r="S3334" t="s">
        <v>8317</v>
      </c>
      <c r="T3334" t="s">
        <v>8318</v>
      </c>
    </row>
    <row r="3335" spans="1:20" ht="16.5" customHeight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>(((I3335/60)/60)/24)+DATE(1970,1,1)</f>
        <v>42170.676851851851</v>
      </c>
      <c r="K3335">
        <v>1432484080</v>
      </c>
      <c r="L3335" s="14">
        <f>(((K3335/60)/60)/24)+DATE(1970,1,1)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>SUM(E3335/D3335)*100</f>
        <v>104.57142857142858</v>
      </c>
      <c r="R3335" s="20">
        <f>SUM(E3335/N3335)</f>
        <v>32.972972972972975</v>
      </c>
      <c r="S3335" t="s">
        <v>8317</v>
      </c>
      <c r="T3335" t="s">
        <v>8318</v>
      </c>
    </row>
    <row r="3336" spans="1:20" ht="16.5" customHeight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>(((I3336/60)/60)/24)+DATE(1970,1,1)</f>
        <v>42215.521087962959</v>
      </c>
      <c r="K3336">
        <v>1435667422</v>
      </c>
      <c r="L3336" s="14">
        <f>(((K3336/60)/60)/24)+DATE(1970,1,1)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>SUM(E3336/D3336)*100</f>
        <v>138.62051149573753</v>
      </c>
      <c r="R3336" s="20">
        <f>SUM(E3336/N3336)</f>
        <v>116.65217391304348</v>
      </c>
      <c r="S3336" t="s">
        <v>8317</v>
      </c>
      <c r="T3336" t="s">
        <v>8318</v>
      </c>
    </row>
    <row r="3337" spans="1:20" ht="16.5" customHeight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>(((I3337/60)/60)/24)+DATE(1970,1,1)</f>
        <v>41854.958333333336</v>
      </c>
      <c r="K3337">
        <v>1404749446</v>
      </c>
      <c r="L3337" s="14">
        <f>(((K3337/60)/60)/24)+DATE(1970,1,1)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>SUM(E3337/D3337)*100</f>
        <v>100.32000000000001</v>
      </c>
      <c r="R3337" s="20">
        <f>SUM(E3337/N3337)</f>
        <v>79.61904761904762</v>
      </c>
      <c r="S3337" t="s">
        <v>8317</v>
      </c>
      <c r="T3337" t="s">
        <v>8318</v>
      </c>
    </row>
    <row r="3338" spans="1:20" ht="16.5" customHeight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>(((I3338/60)/60)/24)+DATE(1970,1,1)</f>
        <v>42465.35701388889</v>
      </c>
      <c r="K3338">
        <v>1457429646</v>
      </c>
      <c r="L3338" s="14">
        <f>(((K3338/60)/60)/24)+DATE(1970,1,1)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>SUM(E3338/D3338)*100</f>
        <v>100</v>
      </c>
      <c r="R3338" s="20">
        <f>SUM(E3338/N3338)</f>
        <v>27.777777777777779</v>
      </c>
      <c r="S3338" t="s">
        <v>8317</v>
      </c>
      <c r="T3338" t="s">
        <v>8318</v>
      </c>
    </row>
    <row r="3339" spans="1:20" ht="16.5" customHeight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>(((I3339/60)/60)/24)+DATE(1970,1,1)</f>
        <v>41922.875</v>
      </c>
      <c r="K3339">
        <v>1411109167</v>
      </c>
      <c r="L3339" s="14">
        <f>(((K3339/60)/60)/24)+DATE(1970,1,1)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>SUM(E3339/D3339)*100</f>
        <v>110.2</v>
      </c>
      <c r="R3339" s="20">
        <f>SUM(E3339/N3339)</f>
        <v>81.029411764705884</v>
      </c>
      <c r="S3339" t="s">
        <v>8317</v>
      </c>
      <c r="T3339" t="s">
        <v>8318</v>
      </c>
    </row>
    <row r="3340" spans="1:20" ht="16.5" customHeight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>(((I3340/60)/60)/24)+DATE(1970,1,1)</f>
        <v>42790.574999999997</v>
      </c>
      <c r="K3340">
        <v>1486129680</v>
      </c>
      <c r="L3340" s="14">
        <f>(((K3340/60)/60)/24)+DATE(1970,1,1)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>SUM(E3340/D3340)*100</f>
        <v>102.18</v>
      </c>
      <c r="R3340" s="20">
        <f>SUM(E3340/N3340)</f>
        <v>136.84821428571428</v>
      </c>
      <c r="S3340" t="s">
        <v>8317</v>
      </c>
      <c r="T3340" t="s">
        <v>8318</v>
      </c>
    </row>
    <row r="3341" spans="1:20" ht="16.5" customHeight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>(((I3341/60)/60)/24)+DATE(1970,1,1)</f>
        <v>42579.665717592594</v>
      </c>
      <c r="K3341">
        <v>1467129518</v>
      </c>
      <c r="L3341" s="14">
        <f>(((K3341/60)/60)/24)+DATE(1970,1,1)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>SUM(E3341/D3341)*100</f>
        <v>104.35000000000001</v>
      </c>
      <c r="R3341" s="20">
        <f>SUM(E3341/N3341)</f>
        <v>177.61702127659575</v>
      </c>
      <c r="S3341" t="s">
        <v>8317</v>
      </c>
      <c r="T3341" t="s">
        <v>8318</v>
      </c>
    </row>
    <row r="3342" spans="1:20" ht="16.5" customHeight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>(((I3342/60)/60)/24)+DATE(1970,1,1)</f>
        <v>42710.974004629628</v>
      </c>
      <c r="K3342">
        <v>1478906554</v>
      </c>
      <c r="L3342" s="14">
        <f>(((K3342/60)/60)/24)+DATE(1970,1,1)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>SUM(E3342/D3342)*100</f>
        <v>138.16666666666666</v>
      </c>
      <c r="R3342" s="20">
        <f>SUM(E3342/N3342)</f>
        <v>109.07894736842105</v>
      </c>
      <c r="S3342" t="s">
        <v>8317</v>
      </c>
      <c r="T3342" t="s">
        <v>8318</v>
      </c>
    </row>
    <row r="3343" spans="1:20" ht="16.5" customHeight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>(((I3343/60)/60)/24)+DATE(1970,1,1)</f>
        <v>42533.708333333328</v>
      </c>
      <c r="K3343">
        <v>1463771421</v>
      </c>
      <c r="L3343" s="14">
        <f>(((K3343/60)/60)/24)+DATE(1970,1,1)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>SUM(E3343/D3343)*100</f>
        <v>100</v>
      </c>
      <c r="R3343" s="20">
        <f>SUM(E3343/N3343)</f>
        <v>119.64285714285714</v>
      </c>
      <c r="S3343" t="s">
        <v>8317</v>
      </c>
      <c r="T3343" t="s">
        <v>8318</v>
      </c>
    </row>
    <row r="3344" spans="1:20" ht="16.5" customHeight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>(((I3344/60)/60)/24)+DATE(1970,1,1)</f>
        <v>42095.207638888889</v>
      </c>
      <c r="K3344">
        <v>1425020810</v>
      </c>
      <c r="L3344" s="14">
        <f>(((K3344/60)/60)/24)+DATE(1970,1,1)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>SUM(E3344/D3344)*100</f>
        <v>101.66666666666666</v>
      </c>
      <c r="R3344" s="20">
        <f>SUM(E3344/N3344)</f>
        <v>78.205128205128204</v>
      </c>
      <c r="S3344" t="s">
        <v>8317</v>
      </c>
      <c r="T3344" t="s">
        <v>8318</v>
      </c>
    </row>
    <row r="3345" spans="1:20" ht="16.5" customHeight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>(((I3345/60)/60)/24)+DATE(1970,1,1)</f>
        <v>42473.554166666669</v>
      </c>
      <c r="K3345">
        <v>1458770384</v>
      </c>
      <c r="L3345" s="14">
        <f>(((K3345/60)/60)/24)+DATE(1970,1,1)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>SUM(E3345/D3345)*100</f>
        <v>171.42857142857142</v>
      </c>
      <c r="R3345" s="20">
        <f>SUM(E3345/N3345)</f>
        <v>52.173913043478258</v>
      </c>
      <c r="S3345" t="s">
        <v>8317</v>
      </c>
      <c r="T3345" t="s">
        <v>8318</v>
      </c>
    </row>
    <row r="3346" spans="1:20" ht="16.5" customHeight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>(((I3346/60)/60)/24)+DATE(1970,1,1)</f>
        <v>41881.200150462959</v>
      </c>
      <c r="K3346">
        <v>1406782093</v>
      </c>
      <c r="L3346" s="14">
        <f>(((K3346/60)/60)/24)+DATE(1970,1,1)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>SUM(E3346/D3346)*100</f>
        <v>101.44444444444444</v>
      </c>
      <c r="R3346" s="20">
        <f>SUM(E3346/N3346)</f>
        <v>114.125</v>
      </c>
      <c r="S3346" t="s">
        <v>8317</v>
      </c>
      <c r="T3346" t="s">
        <v>8318</v>
      </c>
    </row>
    <row r="3347" spans="1:20" ht="16.5" customHeight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>(((I3347/60)/60)/24)+DATE(1970,1,1)</f>
        <v>42112.025694444441</v>
      </c>
      <c r="K3347">
        <v>1424226768</v>
      </c>
      <c r="L3347" s="14">
        <f>(((K3347/60)/60)/24)+DATE(1970,1,1)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>SUM(E3347/D3347)*100</f>
        <v>130</v>
      </c>
      <c r="R3347" s="20">
        <f>SUM(E3347/N3347)</f>
        <v>50</v>
      </c>
      <c r="S3347" t="s">
        <v>8317</v>
      </c>
      <c r="T3347" t="s">
        <v>8318</v>
      </c>
    </row>
    <row r="3348" spans="1:20" ht="16.5" customHeight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>(((I3348/60)/60)/24)+DATE(1970,1,1)</f>
        <v>42061.024421296301</v>
      </c>
      <c r="K3348">
        <v>1424306110</v>
      </c>
      <c r="L3348" s="14">
        <f>(((K3348/60)/60)/24)+DATE(1970,1,1)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>SUM(E3348/D3348)*100</f>
        <v>110.00000000000001</v>
      </c>
      <c r="R3348" s="20">
        <f>SUM(E3348/N3348)</f>
        <v>91.666666666666671</v>
      </c>
      <c r="S3348" t="s">
        <v>8317</v>
      </c>
      <c r="T3348" t="s">
        <v>8318</v>
      </c>
    </row>
    <row r="3349" spans="1:20" ht="16.5" customHeight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>(((I3349/60)/60)/24)+DATE(1970,1,1)</f>
        <v>42498.875</v>
      </c>
      <c r="K3349">
        <v>1461503654</v>
      </c>
      <c r="L3349" s="14">
        <f>(((K3349/60)/60)/24)+DATE(1970,1,1)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>SUM(E3349/D3349)*100</f>
        <v>119.44999999999999</v>
      </c>
      <c r="R3349" s="20">
        <f>SUM(E3349/N3349)</f>
        <v>108.59090909090909</v>
      </c>
      <c r="S3349" t="s">
        <v>8317</v>
      </c>
      <c r="T3349" t="s">
        <v>8318</v>
      </c>
    </row>
    <row r="3350" spans="1:20" ht="16.5" customHeight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>(((I3350/60)/60)/24)+DATE(1970,1,1)</f>
        <v>42490.165972222225</v>
      </c>
      <c r="K3350">
        <v>1459949080</v>
      </c>
      <c r="L3350" s="14">
        <f>(((K3350/60)/60)/24)+DATE(1970,1,1)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>SUM(E3350/D3350)*100</f>
        <v>100.2909090909091</v>
      </c>
      <c r="R3350" s="20">
        <f>SUM(E3350/N3350)</f>
        <v>69.822784810126578</v>
      </c>
      <c r="S3350" t="s">
        <v>8317</v>
      </c>
      <c r="T3350" t="s">
        <v>8318</v>
      </c>
    </row>
    <row r="3351" spans="1:20" ht="16.5" customHeight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>(((I3351/60)/60)/24)+DATE(1970,1,1)</f>
        <v>42534.708333333328</v>
      </c>
      <c r="K3351">
        <v>1463971172</v>
      </c>
      <c r="L3351" s="14">
        <f>(((K3351/60)/60)/24)+DATE(1970,1,1)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>SUM(E3351/D3351)*100</f>
        <v>153.4</v>
      </c>
      <c r="R3351" s="20">
        <f>SUM(E3351/N3351)</f>
        <v>109.57142857142857</v>
      </c>
      <c r="S3351" t="s">
        <v>8317</v>
      </c>
      <c r="T3351" t="s">
        <v>8318</v>
      </c>
    </row>
    <row r="3352" spans="1:20" ht="16.5" customHeight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>(((I3352/60)/60)/24)+DATE(1970,1,1)</f>
        <v>42337.958333333328</v>
      </c>
      <c r="K3352">
        <v>1445791811</v>
      </c>
      <c r="L3352" s="14">
        <f>(((K3352/60)/60)/24)+DATE(1970,1,1)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>SUM(E3352/D3352)*100</f>
        <v>104.42857142857143</v>
      </c>
      <c r="R3352" s="20">
        <f>SUM(E3352/N3352)</f>
        <v>71.666666666666671</v>
      </c>
      <c r="S3352" t="s">
        <v>8317</v>
      </c>
      <c r="T3352" t="s">
        <v>8318</v>
      </c>
    </row>
    <row r="3353" spans="1:20" ht="16.5" customHeight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>(((I3353/60)/60)/24)+DATE(1970,1,1)</f>
        <v>41843.458333333336</v>
      </c>
      <c r="K3353">
        <v>1402910965</v>
      </c>
      <c r="L3353" s="14">
        <f>(((K3353/60)/60)/24)+DATE(1970,1,1)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>SUM(E3353/D3353)*100</f>
        <v>101.1</v>
      </c>
      <c r="R3353" s="20">
        <f>SUM(E3353/N3353)</f>
        <v>93.611111111111114</v>
      </c>
      <c r="S3353" t="s">
        <v>8317</v>
      </c>
      <c r="T3353" t="s">
        <v>8318</v>
      </c>
    </row>
    <row r="3354" spans="1:20" ht="16.5" customHeight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>(((I3354/60)/60)/24)+DATE(1970,1,1)</f>
        <v>42552.958333333328</v>
      </c>
      <c r="K3354">
        <v>1462492178</v>
      </c>
      <c r="L3354" s="14">
        <f>(((K3354/60)/60)/24)+DATE(1970,1,1)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>SUM(E3354/D3354)*100</f>
        <v>107.52</v>
      </c>
      <c r="R3354" s="20">
        <f>SUM(E3354/N3354)</f>
        <v>76.8</v>
      </c>
      <c r="S3354" t="s">
        <v>8317</v>
      </c>
      <c r="T3354" t="s">
        <v>8318</v>
      </c>
    </row>
    <row r="3355" spans="1:20" ht="16.5" customHeight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>(((I3355/60)/60)/24)+DATE(1970,1,1)</f>
        <v>42492.958333333328</v>
      </c>
      <c r="K3355">
        <v>1461061350</v>
      </c>
      <c r="L3355" s="14">
        <f>(((K3355/60)/60)/24)+DATE(1970,1,1)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>SUM(E3355/D3355)*100</f>
        <v>315</v>
      </c>
      <c r="R3355" s="20">
        <f>SUM(E3355/N3355)</f>
        <v>35.795454545454547</v>
      </c>
      <c r="S3355" t="s">
        <v>8317</v>
      </c>
      <c r="T3355" t="s">
        <v>8318</v>
      </c>
    </row>
    <row r="3356" spans="1:20" ht="16.5" customHeight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>(((I3356/60)/60)/24)+DATE(1970,1,1)</f>
        <v>42306.167361111111</v>
      </c>
      <c r="K3356">
        <v>1443029206</v>
      </c>
      <c r="L3356" s="14">
        <f>(((K3356/60)/60)/24)+DATE(1970,1,1)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>SUM(E3356/D3356)*100</f>
        <v>101.93333333333334</v>
      </c>
      <c r="R3356" s="20">
        <f>SUM(E3356/N3356)</f>
        <v>55.6</v>
      </c>
      <c r="S3356" t="s">
        <v>8317</v>
      </c>
      <c r="T3356" t="s">
        <v>8318</v>
      </c>
    </row>
    <row r="3357" spans="1:20" ht="16.5" customHeight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>(((I3357/60)/60)/24)+DATE(1970,1,1)</f>
        <v>42500.470138888893</v>
      </c>
      <c r="K3357">
        <v>1461941527</v>
      </c>
      <c r="L3357" s="14">
        <f>(((K3357/60)/60)/24)+DATE(1970,1,1)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>SUM(E3357/D3357)*100</f>
        <v>126.28571428571429</v>
      </c>
      <c r="R3357" s="20">
        <f>SUM(E3357/N3357)</f>
        <v>147.33333333333334</v>
      </c>
      <c r="S3357" t="s">
        <v>8317</v>
      </c>
      <c r="T3357" t="s">
        <v>8318</v>
      </c>
    </row>
    <row r="3358" spans="1:20" ht="16.5" customHeight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>(((I3358/60)/60)/24)+DATE(1970,1,1)</f>
        <v>42566.815648148149</v>
      </c>
      <c r="K3358">
        <v>1466019272</v>
      </c>
      <c r="L3358" s="14">
        <f>(((K3358/60)/60)/24)+DATE(1970,1,1)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>SUM(E3358/D3358)*100</f>
        <v>101.4</v>
      </c>
      <c r="R3358" s="20">
        <f>SUM(E3358/N3358)</f>
        <v>56.333333333333336</v>
      </c>
      <c r="S3358" t="s">
        <v>8317</v>
      </c>
      <c r="T3358" t="s">
        <v>8318</v>
      </c>
    </row>
    <row r="3359" spans="1:20" ht="16.5" customHeight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>(((I3359/60)/60)/24)+DATE(1970,1,1)</f>
        <v>41852.417939814812</v>
      </c>
      <c r="K3359">
        <v>1404295310</v>
      </c>
      <c r="L3359" s="14">
        <f>(((K3359/60)/60)/24)+DATE(1970,1,1)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>SUM(E3359/D3359)*100</f>
        <v>101</v>
      </c>
      <c r="R3359" s="20">
        <f>SUM(E3359/N3359)</f>
        <v>96.19047619047619</v>
      </c>
      <c r="S3359" t="s">
        <v>8317</v>
      </c>
      <c r="T3359" t="s">
        <v>8318</v>
      </c>
    </row>
    <row r="3360" spans="1:20" ht="16.5" customHeight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>(((I3360/60)/60)/24)+DATE(1970,1,1)</f>
        <v>41962.352766203709</v>
      </c>
      <c r="K3360">
        <v>1413790079</v>
      </c>
      <c r="L3360" s="14">
        <f>(((K3360/60)/60)/24)+DATE(1970,1,1)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>SUM(E3360/D3360)*100</f>
        <v>102.99000000000001</v>
      </c>
      <c r="R3360" s="20">
        <f>SUM(E3360/N3360)</f>
        <v>63.574074074074076</v>
      </c>
      <c r="S3360" t="s">
        <v>8317</v>
      </c>
      <c r="T3360" t="s">
        <v>8318</v>
      </c>
    </row>
    <row r="3361" spans="1:20" ht="16.5" customHeight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>(((I3361/60)/60)/24)+DATE(1970,1,1)</f>
        <v>42791.057106481487</v>
      </c>
      <c r="K3361">
        <v>1484097734</v>
      </c>
      <c r="L3361" s="14">
        <f>(((K3361/60)/60)/24)+DATE(1970,1,1)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>SUM(E3361/D3361)*100</f>
        <v>106.25</v>
      </c>
      <c r="R3361" s="20">
        <f>SUM(E3361/N3361)</f>
        <v>184.78260869565219</v>
      </c>
      <c r="S3361" t="s">
        <v>8317</v>
      </c>
      <c r="T3361" t="s">
        <v>8318</v>
      </c>
    </row>
    <row r="3362" spans="1:20" ht="16.5" customHeight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>(((I3362/60)/60)/24)+DATE(1970,1,1)</f>
        <v>42718.665972222225</v>
      </c>
      <c r="K3362">
        <v>1479866343</v>
      </c>
      <c r="L3362" s="14">
        <f>(((K3362/60)/60)/24)+DATE(1970,1,1)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>SUM(E3362/D3362)*100</f>
        <v>101.37777777777779</v>
      </c>
      <c r="R3362" s="20">
        <f>SUM(E3362/N3362)</f>
        <v>126.72222222222223</v>
      </c>
      <c r="S3362" t="s">
        <v>8317</v>
      </c>
      <c r="T3362" t="s">
        <v>8318</v>
      </c>
    </row>
    <row r="3363" spans="1:20" ht="16.5" customHeight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>(((I3363/60)/60)/24)+DATE(1970,1,1)</f>
        <v>41883.665972222225</v>
      </c>
      <c r="K3363">
        <v>1408062990</v>
      </c>
      <c r="L3363" s="14">
        <f>(((K3363/60)/60)/24)+DATE(1970,1,1)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>SUM(E3363/D3363)*100</f>
        <v>113.46000000000001</v>
      </c>
      <c r="R3363" s="20">
        <f>SUM(E3363/N3363)</f>
        <v>83.42647058823529</v>
      </c>
      <c r="S3363" t="s">
        <v>8317</v>
      </c>
      <c r="T3363" t="s">
        <v>8318</v>
      </c>
    </row>
    <row r="3364" spans="1:20" ht="16.5" customHeight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>(((I3364/60)/60)/24)+DATE(1970,1,1)</f>
        <v>42070.204861111109</v>
      </c>
      <c r="K3364">
        <v>1424484717</v>
      </c>
      <c r="L3364" s="14">
        <f>(((K3364/60)/60)/24)+DATE(1970,1,1)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>SUM(E3364/D3364)*100</f>
        <v>218.00000000000003</v>
      </c>
      <c r="R3364" s="20">
        <f>SUM(E3364/N3364)</f>
        <v>54.5</v>
      </c>
      <c r="S3364" t="s">
        <v>8317</v>
      </c>
      <c r="T3364" t="s">
        <v>8318</v>
      </c>
    </row>
    <row r="3365" spans="1:20" ht="16.5" customHeight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>(((I3365/60)/60)/24)+DATE(1970,1,1)</f>
        <v>41870.666666666664</v>
      </c>
      <c r="K3365">
        <v>1406831445</v>
      </c>
      <c r="L3365" s="14">
        <f>(((K3365/60)/60)/24)+DATE(1970,1,1)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>SUM(E3365/D3365)*100</f>
        <v>101.41935483870968</v>
      </c>
      <c r="R3365" s="20">
        <f>SUM(E3365/N3365)</f>
        <v>302.30769230769232</v>
      </c>
      <c r="S3365" t="s">
        <v>8317</v>
      </c>
      <c r="T3365" t="s">
        <v>8318</v>
      </c>
    </row>
    <row r="3366" spans="1:20" ht="16.5" customHeight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>(((I3366/60)/60)/24)+DATE(1970,1,1)</f>
        <v>42444.875</v>
      </c>
      <c r="K3366">
        <v>1456183649</v>
      </c>
      <c r="L3366" s="14">
        <f>(((K3366/60)/60)/24)+DATE(1970,1,1)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>SUM(E3366/D3366)*100</f>
        <v>105.93333333333332</v>
      </c>
      <c r="R3366" s="20">
        <f>SUM(E3366/N3366)</f>
        <v>44.138888888888886</v>
      </c>
      <c r="S3366" t="s">
        <v>8317</v>
      </c>
      <c r="T3366" t="s">
        <v>8318</v>
      </c>
    </row>
    <row r="3367" spans="1:20" ht="16.5" customHeight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>(((I3367/60)/60)/24)+DATE(1970,1,1)</f>
        <v>42351.101759259262</v>
      </c>
      <c r="K3367">
        <v>1447381592</v>
      </c>
      <c r="L3367" s="14">
        <f>(((K3367/60)/60)/24)+DATE(1970,1,1)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>SUM(E3367/D3367)*100</f>
        <v>104</v>
      </c>
      <c r="R3367" s="20">
        <f>SUM(E3367/N3367)</f>
        <v>866.66666666666663</v>
      </c>
      <c r="S3367" t="s">
        <v>8317</v>
      </c>
      <c r="T3367" t="s">
        <v>8318</v>
      </c>
    </row>
    <row r="3368" spans="1:20" ht="16.5" customHeight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>(((I3368/60)/60)/24)+DATE(1970,1,1)</f>
        <v>42137.067557870367</v>
      </c>
      <c r="K3368">
        <v>1428889037</v>
      </c>
      <c r="L3368" s="14">
        <f>(((K3368/60)/60)/24)+DATE(1970,1,1)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>SUM(E3368/D3368)*100</f>
        <v>221</v>
      </c>
      <c r="R3368" s="20">
        <f>SUM(E3368/N3368)</f>
        <v>61.388888888888886</v>
      </c>
      <c r="S3368" t="s">
        <v>8317</v>
      </c>
      <c r="T3368" t="s">
        <v>8318</v>
      </c>
    </row>
    <row r="3369" spans="1:20" ht="16.5" customHeight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>(((I3369/60)/60)/24)+DATE(1970,1,1)</f>
        <v>42217.933958333335</v>
      </c>
      <c r="K3369">
        <v>1436307894</v>
      </c>
      <c r="L3369" s="14">
        <f>(((K3369/60)/60)/24)+DATE(1970,1,1)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>SUM(E3369/D3369)*100</f>
        <v>118.66666666666667</v>
      </c>
      <c r="R3369" s="20">
        <f>SUM(E3369/N3369)</f>
        <v>29.666666666666668</v>
      </c>
      <c r="S3369" t="s">
        <v>8317</v>
      </c>
      <c r="T3369" t="s">
        <v>8318</v>
      </c>
    </row>
    <row r="3370" spans="1:20" ht="16.5" customHeight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>(((I3370/60)/60)/24)+DATE(1970,1,1)</f>
        <v>42005.208333333328</v>
      </c>
      <c r="K3370">
        <v>1416977259</v>
      </c>
      <c r="L3370" s="14">
        <f>(((K3370/60)/60)/24)+DATE(1970,1,1)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>SUM(E3370/D3370)*100</f>
        <v>104.60000000000001</v>
      </c>
      <c r="R3370" s="20">
        <f>SUM(E3370/N3370)</f>
        <v>45.478260869565219</v>
      </c>
      <c r="S3370" t="s">
        <v>8317</v>
      </c>
      <c r="T3370" t="s">
        <v>8318</v>
      </c>
    </row>
    <row r="3371" spans="1:20" ht="16.5" customHeight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>(((I3371/60)/60)/24)+DATE(1970,1,1)</f>
        <v>42750.041435185187</v>
      </c>
      <c r="K3371">
        <v>1479257980</v>
      </c>
      <c r="L3371" s="14">
        <f>(((K3371/60)/60)/24)+DATE(1970,1,1)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>SUM(E3371/D3371)*100</f>
        <v>103.89999999999999</v>
      </c>
      <c r="R3371" s="20">
        <f>SUM(E3371/N3371)</f>
        <v>96.203703703703709</v>
      </c>
      <c r="S3371" t="s">
        <v>8317</v>
      </c>
      <c r="T3371" t="s">
        <v>8318</v>
      </c>
    </row>
    <row r="3372" spans="1:20" ht="16.5" customHeight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>(((I3372/60)/60)/24)+DATE(1970,1,1)</f>
        <v>42721.333333333328</v>
      </c>
      <c r="K3372">
        <v>1479283285</v>
      </c>
      <c r="L3372" s="14">
        <f>(((K3372/60)/60)/24)+DATE(1970,1,1)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>SUM(E3372/D3372)*100</f>
        <v>117.73333333333333</v>
      </c>
      <c r="R3372" s="20">
        <f>SUM(E3372/N3372)</f>
        <v>67.92307692307692</v>
      </c>
      <c r="S3372" t="s">
        <v>8317</v>
      </c>
      <c r="T3372" t="s">
        <v>8318</v>
      </c>
    </row>
    <row r="3373" spans="1:20" ht="16.5" customHeight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>(((I3373/60)/60)/24)+DATE(1970,1,1)</f>
        <v>42340.874594907407</v>
      </c>
      <c r="K3373">
        <v>1446670765</v>
      </c>
      <c r="L3373" s="14">
        <f>(((K3373/60)/60)/24)+DATE(1970,1,1)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>SUM(E3373/D3373)*100</f>
        <v>138.5</v>
      </c>
      <c r="R3373" s="20">
        <f>SUM(E3373/N3373)</f>
        <v>30.777777777777779</v>
      </c>
      <c r="S3373" t="s">
        <v>8317</v>
      </c>
      <c r="T3373" t="s">
        <v>8318</v>
      </c>
    </row>
    <row r="3374" spans="1:20" ht="16.5" customHeight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>(((I3374/60)/60)/24)+DATE(1970,1,1)</f>
        <v>41876.207638888889</v>
      </c>
      <c r="K3374">
        <v>1407157756</v>
      </c>
      <c r="L3374" s="14">
        <f>(((K3374/60)/60)/24)+DATE(1970,1,1)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>SUM(E3374/D3374)*100</f>
        <v>103.49999999999999</v>
      </c>
      <c r="R3374" s="20">
        <f>SUM(E3374/N3374)</f>
        <v>38.333333333333336</v>
      </c>
      <c r="S3374" t="s">
        <v>8317</v>
      </c>
      <c r="T3374" t="s">
        <v>8318</v>
      </c>
    </row>
    <row r="3375" spans="1:20" ht="16.5" customHeight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>(((I3375/60)/60)/24)+DATE(1970,1,1)</f>
        <v>42203.666666666672</v>
      </c>
      <c r="K3375">
        <v>1435177840</v>
      </c>
      <c r="L3375" s="14">
        <f>(((K3375/60)/60)/24)+DATE(1970,1,1)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>SUM(E3375/D3375)*100</f>
        <v>100.25</v>
      </c>
      <c r="R3375" s="20">
        <f>SUM(E3375/N3375)</f>
        <v>66.833333333333329</v>
      </c>
      <c r="S3375" t="s">
        <v>8317</v>
      </c>
      <c r="T3375" t="s">
        <v>8318</v>
      </c>
    </row>
    <row r="3376" spans="1:20" ht="16.5" customHeight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>(((I3376/60)/60)/24)+DATE(1970,1,1)</f>
        <v>42305.731666666667</v>
      </c>
      <c r="K3376">
        <v>1443461616</v>
      </c>
      <c r="L3376" s="14">
        <f>(((K3376/60)/60)/24)+DATE(1970,1,1)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>SUM(E3376/D3376)*100</f>
        <v>106.57142857142856</v>
      </c>
      <c r="R3376" s="20">
        <f>SUM(E3376/N3376)</f>
        <v>71.730769230769226</v>
      </c>
      <c r="S3376" t="s">
        <v>8317</v>
      </c>
      <c r="T3376" t="s">
        <v>8318</v>
      </c>
    </row>
    <row r="3377" spans="1:20" ht="16.5" customHeight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>(((I3377/60)/60)/24)+DATE(1970,1,1)</f>
        <v>41777.610798611109</v>
      </c>
      <c r="K3377">
        <v>1399387173</v>
      </c>
      <c r="L3377" s="14">
        <f>(((K3377/60)/60)/24)+DATE(1970,1,1)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>SUM(E3377/D3377)*100</f>
        <v>100</v>
      </c>
      <c r="R3377" s="20">
        <f>SUM(E3377/N3377)</f>
        <v>176.47058823529412</v>
      </c>
      <c r="S3377" t="s">
        <v>8317</v>
      </c>
      <c r="T3377" t="s">
        <v>8318</v>
      </c>
    </row>
    <row r="3378" spans="1:20" ht="16.5" customHeight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>(((I3378/60)/60)/24)+DATE(1970,1,1)</f>
        <v>42119.659652777773</v>
      </c>
      <c r="K3378">
        <v>1424796594</v>
      </c>
      <c r="L3378" s="14">
        <f>(((K3378/60)/60)/24)+DATE(1970,1,1)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>SUM(E3378/D3378)*100</f>
        <v>100.01249999999999</v>
      </c>
      <c r="R3378" s="20">
        <f>SUM(E3378/N3378)</f>
        <v>421.10526315789474</v>
      </c>
      <c r="S3378" t="s">
        <v>8317</v>
      </c>
      <c r="T3378" t="s">
        <v>8318</v>
      </c>
    </row>
    <row r="3379" spans="1:20" ht="16.5" customHeight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>(((I3379/60)/60)/24)+DATE(1970,1,1)</f>
        <v>42083.705555555556</v>
      </c>
      <c r="K3379">
        <v>1424280899</v>
      </c>
      <c r="L3379" s="14">
        <f>(((K3379/60)/60)/24)+DATE(1970,1,1)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>SUM(E3379/D3379)*100</f>
        <v>101.05</v>
      </c>
      <c r="R3379" s="20">
        <f>SUM(E3379/N3379)</f>
        <v>104.98701298701299</v>
      </c>
      <c r="S3379" t="s">
        <v>8317</v>
      </c>
      <c r="T3379" t="s">
        <v>8318</v>
      </c>
    </row>
    <row r="3380" spans="1:20" ht="16.5" customHeight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>(((I3380/60)/60)/24)+DATE(1970,1,1)</f>
        <v>41882.547222222223</v>
      </c>
      <c r="K3380">
        <v>1407400306</v>
      </c>
      <c r="L3380" s="14">
        <f>(((K3380/60)/60)/24)+DATE(1970,1,1)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>SUM(E3380/D3380)*100</f>
        <v>107.63636363636364</v>
      </c>
      <c r="R3380" s="20">
        <f>SUM(E3380/N3380)</f>
        <v>28.19047619047619</v>
      </c>
      <c r="S3380" t="s">
        <v>8317</v>
      </c>
      <c r="T3380" t="s">
        <v>8318</v>
      </c>
    </row>
    <row r="3381" spans="1:20" ht="16.5" customHeight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>(((I3381/60)/60)/24)+DATE(1970,1,1)</f>
        <v>42242.958333333328</v>
      </c>
      <c r="K3381">
        <v>1439122800</v>
      </c>
      <c r="L3381" s="14">
        <f>(((K3381/60)/60)/24)+DATE(1970,1,1)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>SUM(E3381/D3381)*100</f>
        <v>103.64999999999999</v>
      </c>
      <c r="R3381" s="20">
        <f>SUM(E3381/N3381)</f>
        <v>54.55263157894737</v>
      </c>
      <c r="S3381" t="s">
        <v>8317</v>
      </c>
      <c r="T3381" t="s">
        <v>8318</v>
      </c>
    </row>
    <row r="3382" spans="1:20" ht="16.5" customHeight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>(((I3382/60)/60)/24)+DATE(1970,1,1)</f>
        <v>41972.995115740734</v>
      </c>
      <c r="K3382">
        <v>1414277578</v>
      </c>
      <c r="L3382" s="14">
        <f>(((K3382/60)/60)/24)+DATE(1970,1,1)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>SUM(E3382/D3382)*100</f>
        <v>104.43333333333334</v>
      </c>
      <c r="R3382" s="20">
        <f>SUM(E3382/N3382)</f>
        <v>111.89285714285714</v>
      </c>
      <c r="S3382" t="s">
        <v>8317</v>
      </c>
      <c r="T3382" t="s">
        <v>8318</v>
      </c>
    </row>
    <row r="3383" spans="1:20" ht="16.5" customHeight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>(((I3383/60)/60)/24)+DATE(1970,1,1)</f>
        <v>42074.143321759257</v>
      </c>
      <c r="K3383">
        <v>1423455983</v>
      </c>
      <c r="L3383" s="14">
        <f>(((K3383/60)/60)/24)+DATE(1970,1,1)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>SUM(E3383/D3383)*100</f>
        <v>102.25</v>
      </c>
      <c r="R3383" s="20">
        <f>SUM(E3383/N3383)</f>
        <v>85.208333333333329</v>
      </c>
      <c r="S3383" t="s">
        <v>8317</v>
      </c>
      <c r="T3383" t="s">
        <v>8318</v>
      </c>
    </row>
    <row r="3384" spans="1:20" ht="16.5" customHeight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>(((I3384/60)/60)/24)+DATE(1970,1,1)</f>
        <v>42583.957638888889</v>
      </c>
      <c r="K3384">
        <v>1467973256</v>
      </c>
      <c r="L3384" s="14">
        <f>(((K3384/60)/60)/24)+DATE(1970,1,1)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>SUM(E3384/D3384)*100</f>
        <v>100.74285714285713</v>
      </c>
      <c r="R3384" s="20">
        <f>SUM(E3384/N3384)</f>
        <v>76.652173913043484</v>
      </c>
      <c r="S3384" t="s">
        <v>8317</v>
      </c>
      <c r="T3384" t="s">
        <v>8318</v>
      </c>
    </row>
    <row r="3385" spans="1:20" ht="16.5" customHeight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>(((I3385/60)/60)/24)+DATE(1970,1,1)</f>
        <v>42544.782638888893</v>
      </c>
      <c r="K3385">
        <v>1464979620</v>
      </c>
      <c r="L3385" s="14">
        <f>(((K3385/60)/60)/24)+DATE(1970,1,1)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>SUM(E3385/D3385)*100</f>
        <v>111.71428571428572</v>
      </c>
      <c r="R3385" s="20">
        <f>SUM(E3385/N3385)</f>
        <v>65.166666666666671</v>
      </c>
      <c r="S3385" t="s">
        <v>8317</v>
      </c>
      <c r="T3385" t="s">
        <v>8318</v>
      </c>
    </row>
    <row r="3386" spans="1:20" ht="16.5" customHeight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>(((I3386/60)/60)/24)+DATE(1970,1,1)</f>
        <v>42329.125</v>
      </c>
      <c r="K3386">
        <v>1444874768</v>
      </c>
      <c r="L3386" s="14">
        <f>(((K3386/60)/60)/24)+DATE(1970,1,1)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>SUM(E3386/D3386)*100</f>
        <v>100.01100000000001</v>
      </c>
      <c r="R3386" s="20">
        <f>SUM(E3386/N3386)</f>
        <v>93.760312499999998</v>
      </c>
      <c r="S3386" t="s">
        <v>8317</v>
      </c>
      <c r="T3386" t="s">
        <v>8318</v>
      </c>
    </row>
    <row r="3387" spans="1:20" ht="16.5" customHeight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>(((I3387/60)/60)/24)+DATE(1970,1,1)</f>
        <v>41983.8675</v>
      </c>
      <c r="K3387">
        <v>1415652552</v>
      </c>
      <c r="L3387" s="14">
        <f>(((K3387/60)/60)/24)+DATE(1970,1,1)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>SUM(E3387/D3387)*100</f>
        <v>100</v>
      </c>
      <c r="R3387" s="20">
        <f>SUM(E3387/N3387)</f>
        <v>133.33333333333334</v>
      </c>
      <c r="S3387" t="s">
        <v>8317</v>
      </c>
      <c r="T3387" t="s">
        <v>8318</v>
      </c>
    </row>
    <row r="3388" spans="1:20" ht="16.5" customHeight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>(((I3388/60)/60)/24)+DATE(1970,1,1)</f>
        <v>41976.644745370373</v>
      </c>
      <c r="K3388">
        <v>1415028506</v>
      </c>
      <c r="L3388" s="14">
        <f>(((K3388/60)/60)/24)+DATE(1970,1,1)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>SUM(E3388/D3388)*100</f>
        <v>105</v>
      </c>
      <c r="R3388" s="20">
        <f>SUM(E3388/N3388)</f>
        <v>51.219512195121951</v>
      </c>
      <c r="S3388" t="s">
        <v>8317</v>
      </c>
      <c r="T3388" t="s">
        <v>8318</v>
      </c>
    </row>
    <row r="3389" spans="1:20" ht="16.5" customHeight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>(((I3389/60)/60)/24)+DATE(1970,1,1)</f>
        <v>41987.762592592597</v>
      </c>
      <c r="K3389">
        <v>1415125088</v>
      </c>
      <c r="L3389" s="14">
        <f>(((K3389/60)/60)/24)+DATE(1970,1,1)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>SUM(E3389/D3389)*100</f>
        <v>116.86666666666667</v>
      </c>
      <c r="R3389" s="20">
        <f>SUM(E3389/N3389)</f>
        <v>100.17142857142858</v>
      </c>
      <c r="S3389" t="s">
        <v>8317</v>
      </c>
      <c r="T3389" t="s">
        <v>8318</v>
      </c>
    </row>
    <row r="3390" spans="1:20" ht="16.5" customHeight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>(((I3390/60)/60)/24)+DATE(1970,1,1)</f>
        <v>42173.461122685185</v>
      </c>
      <c r="K3390">
        <v>1432033441</v>
      </c>
      <c r="L3390" s="14">
        <f>(((K3390/60)/60)/24)+DATE(1970,1,1)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>SUM(E3390/D3390)*100</f>
        <v>103.8</v>
      </c>
      <c r="R3390" s="20">
        <f>SUM(E3390/N3390)</f>
        <v>34.6</v>
      </c>
      <c r="S3390" t="s">
        <v>8317</v>
      </c>
      <c r="T3390" t="s">
        <v>8318</v>
      </c>
    </row>
    <row r="3391" spans="1:20" ht="16.5" customHeight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>(((I3391/60)/60)/24)+DATE(1970,1,1)</f>
        <v>42524.563449074078</v>
      </c>
      <c r="K3391">
        <v>1462368682</v>
      </c>
      <c r="L3391" s="14">
        <f>(((K3391/60)/60)/24)+DATE(1970,1,1)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>SUM(E3391/D3391)*100</f>
        <v>114.5</v>
      </c>
      <c r="R3391" s="20">
        <f>SUM(E3391/N3391)</f>
        <v>184.67741935483872</v>
      </c>
      <c r="S3391" t="s">
        <v>8317</v>
      </c>
      <c r="T3391" t="s">
        <v>8318</v>
      </c>
    </row>
    <row r="3392" spans="1:20" ht="16.5" customHeight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>(((I3392/60)/60)/24)+DATE(1970,1,1)</f>
        <v>41830.774826388886</v>
      </c>
      <c r="K3392">
        <v>1403721345</v>
      </c>
      <c r="L3392" s="14">
        <f>(((K3392/60)/60)/24)+DATE(1970,1,1)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>SUM(E3392/D3392)*100</f>
        <v>102.4</v>
      </c>
      <c r="R3392" s="20">
        <f>SUM(E3392/N3392)</f>
        <v>69.818181818181813</v>
      </c>
      <c r="S3392" t="s">
        <v>8317</v>
      </c>
      <c r="T3392" t="s">
        <v>8318</v>
      </c>
    </row>
    <row r="3393" spans="1:20" ht="16.5" customHeight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>(((I3393/60)/60)/24)+DATE(1970,1,1)</f>
        <v>41859.936111111114</v>
      </c>
      <c r="K3393">
        <v>1404997548</v>
      </c>
      <c r="L3393" s="14">
        <f>(((K3393/60)/60)/24)+DATE(1970,1,1)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>SUM(E3393/D3393)*100</f>
        <v>223</v>
      </c>
      <c r="R3393" s="20">
        <f>SUM(E3393/N3393)</f>
        <v>61.944444444444443</v>
      </c>
      <c r="S3393" t="s">
        <v>8317</v>
      </c>
      <c r="T3393" t="s">
        <v>8318</v>
      </c>
    </row>
    <row r="3394" spans="1:20" ht="16.5" customHeight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>(((I3394/60)/60)/24)+DATE(1970,1,1)</f>
        <v>42496.845543981486</v>
      </c>
      <c r="K3394">
        <v>1458245855</v>
      </c>
      <c r="L3394" s="14">
        <f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>SUM(E3394/D3394)*100</f>
        <v>100</v>
      </c>
      <c r="R3394" s="20">
        <f>SUM(E3394/N3394)</f>
        <v>41.666666666666664</v>
      </c>
      <c r="S3394" t="s">
        <v>8317</v>
      </c>
      <c r="T3394" t="s">
        <v>8318</v>
      </c>
    </row>
    <row r="3395" spans="1:20" ht="16.5" customHeight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>(((I3395/60)/60)/24)+DATE(1970,1,1)</f>
        <v>41949.031944444447</v>
      </c>
      <c r="K3395">
        <v>1413065230</v>
      </c>
      <c r="L3395" s="14">
        <f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>SUM(E3395/D3395)*100</f>
        <v>105.80000000000001</v>
      </c>
      <c r="R3395" s="20">
        <f>SUM(E3395/N3395)</f>
        <v>36.06818181818182</v>
      </c>
      <c r="S3395" t="s">
        <v>8317</v>
      </c>
      <c r="T3395" t="s">
        <v>8318</v>
      </c>
    </row>
    <row r="3396" spans="1:20" ht="16.5" customHeight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>(((I3396/60)/60)/24)+DATE(1970,1,1)</f>
        <v>41847.59542824074</v>
      </c>
      <c r="K3396">
        <v>1403878645</v>
      </c>
      <c r="L3396" s="14">
        <f>(((K3396/60)/60)/24)+DATE(1970,1,1)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>SUM(E3396/D3396)*100</f>
        <v>142.36363636363635</v>
      </c>
      <c r="R3396" s="20">
        <f>SUM(E3396/N3396)</f>
        <v>29</v>
      </c>
      <c r="S3396" t="s">
        <v>8317</v>
      </c>
      <c r="T3396" t="s">
        <v>8318</v>
      </c>
    </row>
    <row r="3397" spans="1:20" ht="16.5" customHeight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>(((I3397/60)/60)/24)+DATE(1970,1,1)</f>
        <v>42154.756944444445</v>
      </c>
      <c r="K3397">
        <v>1431795944</v>
      </c>
      <c r="L3397" s="14">
        <f>(((K3397/60)/60)/24)+DATE(1970,1,1)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>SUM(E3397/D3397)*100</f>
        <v>184</v>
      </c>
      <c r="R3397" s="20">
        <f>SUM(E3397/N3397)</f>
        <v>24.210526315789473</v>
      </c>
      <c r="S3397" t="s">
        <v>8317</v>
      </c>
      <c r="T3397" t="s">
        <v>8318</v>
      </c>
    </row>
    <row r="3398" spans="1:20" ht="16.5" customHeight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>(((I3398/60)/60)/24)+DATE(1970,1,1)</f>
        <v>41791.165972222225</v>
      </c>
      <c r="K3398">
        <v>1399286589</v>
      </c>
      <c r="L3398" s="14">
        <f>(((K3398/60)/60)/24)+DATE(1970,1,1)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>SUM(E3398/D3398)*100</f>
        <v>104.33333333333333</v>
      </c>
      <c r="R3398" s="20">
        <f>SUM(E3398/N3398)</f>
        <v>55.892857142857146</v>
      </c>
      <c r="S3398" t="s">
        <v>8317</v>
      </c>
      <c r="T3398" t="s">
        <v>8318</v>
      </c>
    </row>
    <row r="3399" spans="1:20" ht="16.5" customHeight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>(((I3399/60)/60)/24)+DATE(1970,1,1)</f>
        <v>42418.916666666672</v>
      </c>
      <c r="K3399">
        <v>1452338929</v>
      </c>
      <c r="L3399" s="14">
        <f>(((K3399/60)/60)/24)+DATE(1970,1,1)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>SUM(E3399/D3399)*100</f>
        <v>112.00000000000001</v>
      </c>
      <c r="R3399" s="20">
        <f>SUM(E3399/N3399)</f>
        <v>11.666666666666666</v>
      </c>
      <c r="S3399" t="s">
        <v>8317</v>
      </c>
      <c r="T3399" t="s">
        <v>8318</v>
      </c>
    </row>
    <row r="3400" spans="1:20" ht="16.5" customHeight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>(((I3400/60)/60)/24)+DATE(1970,1,1)</f>
        <v>41964.708333333328</v>
      </c>
      <c r="K3400">
        <v>1414605776</v>
      </c>
      <c r="L3400" s="14">
        <f>(((K3400/60)/60)/24)+DATE(1970,1,1)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>SUM(E3400/D3400)*100</f>
        <v>111.07499999999999</v>
      </c>
      <c r="R3400" s="20">
        <f>SUM(E3400/N3400)</f>
        <v>68.353846153846149</v>
      </c>
      <c r="S3400" t="s">
        <v>8317</v>
      </c>
      <c r="T3400" t="s">
        <v>8318</v>
      </c>
    </row>
    <row r="3401" spans="1:20" ht="16.5" customHeight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>(((I3401/60)/60)/24)+DATE(1970,1,1)</f>
        <v>42056.920428240745</v>
      </c>
      <c r="K3401">
        <v>1421964325</v>
      </c>
      <c r="L3401" s="14">
        <f>(((K3401/60)/60)/24)+DATE(1970,1,1)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>SUM(E3401/D3401)*100</f>
        <v>103.75000000000001</v>
      </c>
      <c r="R3401" s="20">
        <f>SUM(E3401/N3401)</f>
        <v>27.065217391304348</v>
      </c>
      <c r="S3401" t="s">
        <v>8317</v>
      </c>
      <c r="T3401" t="s">
        <v>8318</v>
      </c>
    </row>
    <row r="3402" spans="1:20" ht="16.5" customHeight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>(((I3402/60)/60)/24)+DATE(1970,1,1)</f>
        <v>41879.953865740739</v>
      </c>
      <c r="K3402">
        <v>1405378414</v>
      </c>
      <c r="L3402" s="14">
        <f>(((K3402/60)/60)/24)+DATE(1970,1,1)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>SUM(E3402/D3402)*100</f>
        <v>100.41</v>
      </c>
      <c r="R3402" s="20">
        <f>SUM(E3402/N3402)</f>
        <v>118.12941176470588</v>
      </c>
      <c r="S3402" t="s">
        <v>8317</v>
      </c>
      <c r="T3402" t="s">
        <v>8318</v>
      </c>
    </row>
    <row r="3403" spans="1:20" ht="16.5" customHeight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>(((I3403/60)/60)/24)+DATE(1970,1,1)</f>
        <v>42223.723912037036</v>
      </c>
      <c r="K3403">
        <v>1436376146</v>
      </c>
      <c r="L3403" s="14">
        <f>(((K3403/60)/60)/24)+DATE(1970,1,1)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>SUM(E3403/D3403)*100</f>
        <v>101.86206896551724</v>
      </c>
      <c r="R3403" s="20">
        <f>SUM(E3403/N3403)</f>
        <v>44.757575757575758</v>
      </c>
      <c r="S3403" t="s">
        <v>8317</v>
      </c>
      <c r="T3403" t="s">
        <v>8318</v>
      </c>
    </row>
    <row r="3404" spans="1:20" ht="16.5" customHeight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>(((I3404/60)/60)/24)+DATE(1970,1,1)</f>
        <v>42320.104861111111</v>
      </c>
      <c r="K3404">
        <v>1444747843</v>
      </c>
      <c r="L3404" s="14">
        <f>(((K3404/60)/60)/24)+DATE(1970,1,1)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>SUM(E3404/D3404)*100</f>
        <v>109.76666666666665</v>
      </c>
      <c r="R3404" s="20">
        <f>SUM(E3404/N3404)</f>
        <v>99.787878787878782</v>
      </c>
      <c r="S3404" t="s">
        <v>8317</v>
      </c>
      <c r="T3404" t="s">
        <v>8318</v>
      </c>
    </row>
    <row r="3405" spans="1:20" ht="16.5" customHeight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>(((I3405/60)/60)/24)+DATE(1970,1,1)</f>
        <v>42180.462083333332</v>
      </c>
      <c r="K3405">
        <v>1432638324</v>
      </c>
      <c r="L3405" s="14">
        <f>(((K3405/60)/60)/24)+DATE(1970,1,1)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>SUM(E3405/D3405)*100</f>
        <v>100</v>
      </c>
      <c r="R3405" s="20">
        <f>SUM(E3405/N3405)</f>
        <v>117.64705882352941</v>
      </c>
      <c r="S3405" t="s">
        <v>8317</v>
      </c>
      <c r="T3405" t="s">
        <v>8318</v>
      </c>
    </row>
    <row r="3406" spans="1:20" ht="16.5" customHeight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>(((I3406/60)/60)/24)+DATE(1970,1,1)</f>
        <v>42172.503495370373</v>
      </c>
      <c r="K3406">
        <v>1432814702</v>
      </c>
      <c r="L3406" s="14">
        <f>(((K3406/60)/60)/24)+DATE(1970,1,1)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>SUM(E3406/D3406)*100</f>
        <v>122</v>
      </c>
      <c r="R3406" s="20">
        <f>SUM(E3406/N3406)</f>
        <v>203.33333333333334</v>
      </c>
      <c r="S3406" t="s">
        <v>8317</v>
      </c>
      <c r="T3406" t="s">
        <v>8318</v>
      </c>
    </row>
    <row r="3407" spans="1:20" ht="16.5" customHeight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>(((I3407/60)/60)/24)+DATE(1970,1,1)</f>
        <v>42430.999305555553</v>
      </c>
      <c r="K3407">
        <v>1455063886</v>
      </c>
      <c r="L3407" s="14">
        <f>(((K3407/60)/60)/24)+DATE(1970,1,1)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>SUM(E3407/D3407)*100</f>
        <v>137.57142857142856</v>
      </c>
      <c r="R3407" s="20">
        <f>SUM(E3407/N3407)</f>
        <v>28.323529411764707</v>
      </c>
      <c r="S3407" t="s">
        <v>8317</v>
      </c>
      <c r="T3407" t="s">
        <v>8318</v>
      </c>
    </row>
    <row r="3408" spans="1:20" ht="16.5" customHeight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>(((I3408/60)/60)/24)+DATE(1970,1,1)</f>
        <v>41836.492777777778</v>
      </c>
      <c r="K3408">
        <v>1401623376</v>
      </c>
      <c r="L3408" s="14">
        <f>(((K3408/60)/60)/24)+DATE(1970,1,1)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>SUM(E3408/D3408)*100</f>
        <v>100.31000000000002</v>
      </c>
      <c r="R3408" s="20">
        <f>SUM(E3408/N3408)</f>
        <v>110.23076923076923</v>
      </c>
      <c r="S3408" t="s">
        <v>8317</v>
      </c>
      <c r="T3408" t="s">
        <v>8318</v>
      </c>
    </row>
    <row r="3409" spans="1:20" ht="16.5" customHeight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>(((I3409/60)/60)/24)+DATE(1970,1,1)</f>
        <v>41826.422326388885</v>
      </c>
      <c r="K3409">
        <v>1402049289</v>
      </c>
      <c r="L3409" s="14">
        <f>(((K3409/60)/60)/24)+DATE(1970,1,1)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>SUM(E3409/D3409)*100</f>
        <v>107.1</v>
      </c>
      <c r="R3409" s="20">
        <f>SUM(E3409/N3409)</f>
        <v>31.970149253731343</v>
      </c>
      <c r="S3409" t="s">
        <v>8317</v>
      </c>
      <c r="T3409" t="s">
        <v>8318</v>
      </c>
    </row>
    <row r="3410" spans="1:20" ht="16.5" customHeight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>(((I3410/60)/60)/24)+DATE(1970,1,1)</f>
        <v>41838.991944444446</v>
      </c>
      <c r="K3410">
        <v>1403135304</v>
      </c>
      <c r="L3410" s="14">
        <f>(((K3410/60)/60)/24)+DATE(1970,1,1)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>SUM(E3410/D3410)*100</f>
        <v>211</v>
      </c>
      <c r="R3410" s="20">
        <f>SUM(E3410/N3410)</f>
        <v>58.611111111111114</v>
      </c>
      <c r="S3410" t="s">
        <v>8317</v>
      </c>
      <c r="T3410" t="s">
        <v>8318</v>
      </c>
    </row>
    <row r="3411" spans="1:20" ht="16.5" customHeight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>(((I3411/60)/60)/24)+DATE(1970,1,1)</f>
        <v>42582.873611111107</v>
      </c>
      <c r="K3411">
        <v>1466710358</v>
      </c>
      <c r="L3411" s="14">
        <f>(((K3411/60)/60)/24)+DATE(1970,1,1)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>SUM(E3411/D3411)*100</f>
        <v>123.6</v>
      </c>
      <c r="R3411" s="20">
        <f>SUM(E3411/N3411)</f>
        <v>29.428571428571427</v>
      </c>
      <c r="S3411" t="s">
        <v>8317</v>
      </c>
      <c r="T3411" t="s">
        <v>8318</v>
      </c>
    </row>
    <row r="3412" spans="1:20" ht="16.5" customHeight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>(((I3412/60)/60)/24)+DATE(1970,1,1)</f>
        <v>42527.291666666672</v>
      </c>
      <c r="K3412">
        <v>1462841990</v>
      </c>
      <c r="L3412" s="14">
        <f>(((K3412/60)/60)/24)+DATE(1970,1,1)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>SUM(E3412/D3412)*100</f>
        <v>108.5</v>
      </c>
      <c r="R3412" s="20">
        <f>SUM(E3412/N3412)</f>
        <v>81.375</v>
      </c>
      <c r="S3412" t="s">
        <v>8317</v>
      </c>
      <c r="T3412" t="s">
        <v>8318</v>
      </c>
    </row>
    <row r="3413" spans="1:20" ht="16.5" customHeight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>(((I3413/60)/60)/24)+DATE(1970,1,1)</f>
        <v>42285.022824074069</v>
      </c>
      <c r="K3413">
        <v>1442536372</v>
      </c>
      <c r="L3413" s="14">
        <f>(((K3413/60)/60)/24)+DATE(1970,1,1)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>SUM(E3413/D3413)*100</f>
        <v>103.56666666666668</v>
      </c>
      <c r="R3413" s="20">
        <f>SUM(E3413/N3413)</f>
        <v>199.16666666666666</v>
      </c>
      <c r="S3413" t="s">
        <v>8317</v>
      </c>
      <c r="T3413" t="s">
        <v>8318</v>
      </c>
    </row>
    <row r="3414" spans="1:20" ht="16.5" customHeight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>(((I3414/60)/60)/24)+DATE(1970,1,1)</f>
        <v>41909.959050925929</v>
      </c>
      <c r="K3414">
        <v>1409266862</v>
      </c>
      <c r="L3414" s="14">
        <f>(((K3414/60)/60)/24)+DATE(1970,1,1)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>SUM(E3414/D3414)*100</f>
        <v>100</v>
      </c>
      <c r="R3414" s="20">
        <f>SUM(E3414/N3414)</f>
        <v>115.38461538461539</v>
      </c>
      <c r="S3414" t="s">
        <v>8317</v>
      </c>
      <c r="T3414" t="s">
        <v>8318</v>
      </c>
    </row>
    <row r="3415" spans="1:20" ht="16.5" customHeight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>(((I3415/60)/60)/24)+DATE(1970,1,1)</f>
        <v>42063.207638888889</v>
      </c>
      <c r="K3415">
        <v>1424280938</v>
      </c>
      <c r="L3415" s="14">
        <f>(((K3415/60)/60)/24)+DATE(1970,1,1)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>SUM(E3415/D3415)*100</f>
        <v>130</v>
      </c>
      <c r="R3415" s="20">
        <f>SUM(E3415/N3415)</f>
        <v>46.428571428571431</v>
      </c>
      <c r="S3415" t="s">
        <v>8317</v>
      </c>
      <c r="T3415" t="s">
        <v>8318</v>
      </c>
    </row>
    <row r="3416" spans="1:20" ht="16.5" customHeight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>(((I3416/60)/60)/24)+DATE(1970,1,1)</f>
        <v>42705.332638888889</v>
      </c>
      <c r="K3416">
        <v>1478030325</v>
      </c>
      <c r="L3416" s="14">
        <f>(((K3416/60)/60)/24)+DATE(1970,1,1)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>SUM(E3416/D3416)*100</f>
        <v>103.49999999999999</v>
      </c>
      <c r="R3416" s="20">
        <f>SUM(E3416/N3416)</f>
        <v>70.568181818181813</v>
      </c>
      <c r="S3416" t="s">
        <v>8317</v>
      </c>
      <c r="T3416" t="s">
        <v>8318</v>
      </c>
    </row>
    <row r="3417" spans="1:20" ht="16.5" customHeight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>(((I3417/60)/60)/24)+DATE(1970,1,1)</f>
        <v>42477.979166666672</v>
      </c>
      <c r="K3417">
        <v>1459999656</v>
      </c>
      <c r="L3417" s="14">
        <f>(((K3417/60)/60)/24)+DATE(1970,1,1)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>SUM(E3417/D3417)*100</f>
        <v>100</v>
      </c>
      <c r="R3417" s="20">
        <f>SUM(E3417/N3417)</f>
        <v>22.222222222222221</v>
      </c>
      <c r="S3417" t="s">
        <v>8317</v>
      </c>
      <c r="T3417" t="s">
        <v>8318</v>
      </c>
    </row>
    <row r="3418" spans="1:20" ht="16.5" customHeight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>(((I3418/60)/60)/24)+DATE(1970,1,1)</f>
        <v>42117.770833333328</v>
      </c>
      <c r="K3418">
        <v>1427363645</v>
      </c>
      <c r="L3418" s="14">
        <f>(((K3418/60)/60)/24)+DATE(1970,1,1)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>SUM(E3418/D3418)*100</f>
        <v>119.6</v>
      </c>
      <c r="R3418" s="20">
        <f>SUM(E3418/N3418)</f>
        <v>159.46666666666667</v>
      </c>
      <c r="S3418" t="s">
        <v>8317</v>
      </c>
      <c r="T3418" t="s">
        <v>8318</v>
      </c>
    </row>
    <row r="3419" spans="1:20" ht="16.5" customHeight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>(((I3419/60)/60)/24)+DATE(1970,1,1)</f>
        <v>41938.029861111114</v>
      </c>
      <c r="K3419">
        <v>1410558948</v>
      </c>
      <c r="L3419" s="14">
        <f>(((K3419/60)/60)/24)+DATE(1970,1,1)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>SUM(E3419/D3419)*100</f>
        <v>100.00058823529412</v>
      </c>
      <c r="R3419" s="20">
        <f>SUM(E3419/N3419)</f>
        <v>37.777999999999999</v>
      </c>
      <c r="S3419" t="s">
        <v>8317</v>
      </c>
      <c r="T3419" t="s">
        <v>8318</v>
      </c>
    </row>
    <row r="3420" spans="1:20" ht="16.5" customHeight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>(((I3420/60)/60)/24)+DATE(1970,1,1)</f>
        <v>41782.83457175926</v>
      </c>
      <c r="K3420">
        <v>1398283307</v>
      </c>
      <c r="L3420" s="14">
        <f>(((K3420/60)/60)/24)+DATE(1970,1,1)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>SUM(E3420/D3420)*100</f>
        <v>100.875</v>
      </c>
      <c r="R3420" s="20">
        <f>SUM(E3420/N3420)</f>
        <v>72.053571428571431</v>
      </c>
      <c r="S3420" t="s">
        <v>8317</v>
      </c>
      <c r="T3420" t="s">
        <v>8318</v>
      </c>
    </row>
    <row r="3421" spans="1:20" ht="16.5" customHeight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>(((I3421/60)/60)/24)+DATE(1970,1,1)</f>
        <v>42466.895833333328</v>
      </c>
      <c r="K3421">
        <v>1458416585</v>
      </c>
      <c r="L3421" s="14">
        <f>(((K3421/60)/60)/24)+DATE(1970,1,1)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>SUM(E3421/D3421)*100</f>
        <v>106.54545454545455</v>
      </c>
      <c r="R3421" s="20">
        <f>SUM(E3421/N3421)</f>
        <v>63.695652173913047</v>
      </c>
      <c r="S3421" t="s">
        <v>8317</v>
      </c>
      <c r="T3421" t="s">
        <v>8318</v>
      </c>
    </row>
    <row r="3422" spans="1:20" ht="16.5" customHeight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>(((I3422/60)/60)/24)+DATE(1970,1,1)</f>
        <v>42414</v>
      </c>
      <c r="K3422">
        <v>1454638202</v>
      </c>
      <c r="L3422" s="14">
        <f>(((K3422/60)/60)/24)+DATE(1970,1,1)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>SUM(E3422/D3422)*100</f>
        <v>138</v>
      </c>
      <c r="R3422" s="20">
        <f>SUM(E3422/N3422)</f>
        <v>28.411764705882351</v>
      </c>
      <c r="S3422" t="s">
        <v>8317</v>
      </c>
      <c r="T3422" t="s">
        <v>8318</v>
      </c>
    </row>
    <row r="3423" spans="1:20" ht="16.5" customHeight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>(((I3423/60)/60)/24)+DATE(1970,1,1)</f>
        <v>42067.791238425925</v>
      </c>
      <c r="K3423">
        <v>1422903563</v>
      </c>
      <c r="L3423" s="14">
        <f>(((K3423/60)/60)/24)+DATE(1970,1,1)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>SUM(E3423/D3423)*100</f>
        <v>101.15</v>
      </c>
      <c r="R3423" s="20">
        <f>SUM(E3423/N3423)</f>
        <v>103.21428571428571</v>
      </c>
      <c r="S3423" t="s">
        <v>8317</v>
      </c>
      <c r="T3423" t="s">
        <v>8318</v>
      </c>
    </row>
    <row r="3424" spans="1:20" ht="16.5" customHeight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>(((I3424/60)/60)/24)+DATE(1970,1,1)</f>
        <v>42352</v>
      </c>
      <c r="K3424">
        <v>1447594176</v>
      </c>
      <c r="L3424" s="14">
        <f>(((K3424/60)/60)/24)+DATE(1970,1,1)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>SUM(E3424/D3424)*100</f>
        <v>109.1</v>
      </c>
      <c r="R3424" s="20">
        <f>SUM(E3424/N3424)</f>
        <v>71.152173913043484</v>
      </c>
      <c r="S3424" t="s">
        <v>8317</v>
      </c>
      <c r="T3424" t="s">
        <v>8318</v>
      </c>
    </row>
    <row r="3425" spans="1:20" ht="16.5" customHeight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>(((I3425/60)/60)/24)+DATE(1970,1,1)</f>
        <v>42118.911354166667</v>
      </c>
      <c r="K3425">
        <v>1427320341</v>
      </c>
      <c r="L3425" s="14">
        <f>(((K3425/60)/60)/24)+DATE(1970,1,1)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>SUM(E3425/D3425)*100</f>
        <v>140</v>
      </c>
      <c r="R3425" s="20">
        <f>SUM(E3425/N3425)</f>
        <v>35</v>
      </c>
      <c r="S3425" t="s">
        <v>8317</v>
      </c>
      <c r="T3425" t="s">
        <v>8318</v>
      </c>
    </row>
    <row r="3426" spans="1:20" ht="16.5" customHeight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>(((I3426/60)/60)/24)+DATE(1970,1,1)</f>
        <v>42040.290972222225</v>
      </c>
      <c r="K3426">
        <v>1421252084</v>
      </c>
      <c r="L3426" s="14">
        <f>(((K3426/60)/60)/24)+DATE(1970,1,1)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>SUM(E3426/D3426)*100</f>
        <v>103.58333333333334</v>
      </c>
      <c r="R3426" s="20">
        <f>SUM(E3426/N3426)</f>
        <v>81.776315789473685</v>
      </c>
      <c r="S3426" t="s">
        <v>8317</v>
      </c>
      <c r="T3426" t="s">
        <v>8318</v>
      </c>
    </row>
    <row r="3427" spans="1:20" ht="16.5" customHeight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>(((I3427/60)/60)/24)+DATE(1970,1,1)</f>
        <v>41916.617314814815</v>
      </c>
      <c r="K3427">
        <v>1409669336</v>
      </c>
      <c r="L3427" s="14">
        <f>(((K3427/60)/60)/24)+DATE(1970,1,1)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>SUM(E3427/D3427)*100</f>
        <v>102.97033333333331</v>
      </c>
      <c r="R3427" s="20">
        <f>SUM(E3427/N3427)</f>
        <v>297.02980769230766</v>
      </c>
      <c r="S3427" t="s">
        <v>8317</v>
      </c>
      <c r="T3427" t="s">
        <v>8318</v>
      </c>
    </row>
    <row r="3428" spans="1:20" ht="16.5" customHeight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>(((I3428/60)/60)/24)+DATE(1970,1,1)</f>
        <v>41903.083333333336</v>
      </c>
      <c r="K3428">
        <v>1409620903</v>
      </c>
      <c r="L3428" s="14">
        <f>(((K3428/60)/60)/24)+DATE(1970,1,1)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>SUM(E3428/D3428)*100</f>
        <v>108.13333333333333</v>
      </c>
      <c r="R3428" s="20">
        <f>SUM(E3428/N3428)</f>
        <v>46.609195402298852</v>
      </c>
      <c r="S3428" t="s">
        <v>8317</v>
      </c>
      <c r="T3428" t="s">
        <v>8318</v>
      </c>
    </row>
    <row r="3429" spans="1:20" ht="16.5" customHeight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>(((I3429/60)/60)/24)+DATE(1970,1,1)</f>
        <v>41822.645277777774</v>
      </c>
      <c r="K3429">
        <v>1401722952</v>
      </c>
      <c r="L3429" s="14">
        <f>(((K3429/60)/60)/24)+DATE(1970,1,1)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>SUM(E3429/D3429)*100</f>
        <v>100</v>
      </c>
      <c r="R3429" s="20">
        <f>SUM(E3429/N3429)</f>
        <v>51.724137931034484</v>
      </c>
      <c r="S3429" t="s">
        <v>8317</v>
      </c>
      <c r="T3429" t="s">
        <v>8318</v>
      </c>
    </row>
    <row r="3430" spans="1:20" ht="16.5" customHeight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>(((I3430/60)/60)/24)+DATE(1970,1,1)</f>
        <v>42063.708333333328</v>
      </c>
      <c r="K3430">
        <v>1422983847</v>
      </c>
      <c r="L3430" s="14">
        <f>(((K3430/60)/60)/24)+DATE(1970,1,1)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>SUM(E3430/D3430)*100</f>
        <v>102.75000000000001</v>
      </c>
      <c r="R3430" s="20">
        <f>SUM(E3430/N3430)</f>
        <v>40.294117647058826</v>
      </c>
      <c r="S3430" t="s">
        <v>8317</v>
      </c>
      <c r="T3430" t="s">
        <v>8318</v>
      </c>
    </row>
    <row r="3431" spans="1:20" ht="16.5" customHeight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>(((I3431/60)/60)/24)+DATE(1970,1,1)</f>
        <v>42676.021539351852</v>
      </c>
      <c r="K3431">
        <v>1476837061</v>
      </c>
      <c r="L3431" s="14">
        <f>(((K3431/60)/60)/24)+DATE(1970,1,1)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>SUM(E3431/D3431)*100</f>
        <v>130</v>
      </c>
      <c r="R3431" s="20">
        <f>SUM(E3431/N3431)</f>
        <v>16.25</v>
      </c>
      <c r="S3431" t="s">
        <v>8317</v>
      </c>
      <c r="T3431" t="s">
        <v>8318</v>
      </c>
    </row>
    <row r="3432" spans="1:20" ht="16.5" customHeight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>(((I3432/60)/60)/24)+DATE(1970,1,1)</f>
        <v>41850.945613425924</v>
      </c>
      <c r="K3432">
        <v>1404168101</v>
      </c>
      <c r="L3432" s="14">
        <f>(((K3432/60)/60)/24)+DATE(1970,1,1)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>SUM(E3432/D3432)*100</f>
        <v>108.54949999999999</v>
      </c>
      <c r="R3432" s="20">
        <f>SUM(E3432/N3432)</f>
        <v>30.152638888888887</v>
      </c>
      <c r="S3432" t="s">
        <v>8317</v>
      </c>
      <c r="T3432" t="s">
        <v>8318</v>
      </c>
    </row>
    <row r="3433" spans="1:20" ht="16.5" customHeight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>(((I3433/60)/60)/24)+DATE(1970,1,1)</f>
        <v>41869.730937500004</v>
      </c>
      <c r="K3433">
        <v>1405791153</v>
      </c>
      <c r="L3433" s="14">
        <f>(((K3433/60)/60)/24)+DATE(1970,1,1)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>SUM(E3433/D3433)*100</f>
        <v>100</v>
      </c>
      <c r="R3433" s="20">
        <f>SUM(E3433/N3433)</f>
        <v>95.238095238095241</v>
      </c>
      <c r="S3433" t="s">
        <v>8317</v>
      </c>
      <c r="T3433" t="s">
        <v>8318</v>
      </c>
    </row>
    <row r="3434" spans="1:20" ht="16.5" customHeight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>(((I3434/60)/60)/24)+DATE(1970,1,1)</f>
        <v>42405.916666666672</v>
      </c>
      <c r="K3434">
        <v>1452520614</v>
      </c>
      <c r="L3434" s="14">
        <f>(((K3434/60)/60)/24)+DATE(1970,1,1)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>SUM(E3434/D3434)*100</f>
        <v>109.65</v>
      </c>
      <c r="R3434" s="20">
        <f>SUM(E3434/N3434)</f>
        <v>52.214285714285715</v>
      </c>
      <c r="S3434" t="s">
        <v>8317</v>
      </c>
      <c r="T3434" t="s">
        <v>8318</v>
      </c>
    </row>
    <row r="3435" spans="1:20" ht="16.5" customHeight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>(((I3435/60)/60)/24)+DATE(1970,1,1)</f>
        <v>41807.125</v>
      </c>
      <c r="K3435">
        <v>1400290255</v>
      </c>
      <c r="L3435" s="14">
        <f>(((K3435/60)/60)/24)+DATE(1970,1,1)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>SUM(E3435/D3435)*100</f>
        <v>100.26315789473684</v>
      </c>
      <c r="R3435" s="20">
        <f>SUM(E3435/N3435)</f>
        <v>134.1549295774648</v>
      </c>
      <c r="S3435" t="s">
        <v>8317</v>
      </c>
      <c r="T3435" t="s">
        <v>8318</v>
      </c>
    </row>
    <row r="3436" spans="1:20" ht="16.5" customHeight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>(((I3436/60)/60)/24)+DATE(1970,1,1)</f>
        <v>41830.380428240744</v>
      </c>
      <c r="K3436">
        <v>1402391269</v>
      </c>
      <c r="L3436" s="14">
        <f>(((K3436/60)/60)/24)+DATE(1970,1,1)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>SUM(E3436/D3436)*100</f>
        <v>105.55000000000001</v>
      </c>
      <c r="R3436" s="20">
        <f>SUM(E3436/N3436)</f>
        <v>62.827380952380949</v>
      </c>
      <c r="S3436" t="s">
        <v>8317</v>
      </c>
      <c r="T3436" t="s">
        <v>8318</v>
      </c>
    </row>
    <row r="3437" spans="1:20" ht="16.5" customHeight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>(((I3437/60)/60)/24)+DATE(1970,1,1)</f>
        <v>42589.125</v>
      </c>
      <c r="K3437">
        <v>1469112493</v>
      </c>
      <c r="L3437" s="14">
        <f>(((K3437/60)/60)/24)+DATE(1970,1,1)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>SUM(E3437/D3437)*100</f>
        <v>112.00000000000001</v>
      </c>
      <c r="R3437" s="20">
        <f>SUM(E3437/N3437)</f>
        <v>58.94736842105263</v>
      </c>
      <c r="S3437" t="s">
        <v>8317</v>
      </c>
      <c r="T3437" t="s">
        <v>8318</v>
      </c>
    </row>
    <row r="3438" spans="1:20" ht="16.5" customHeight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>(((I3438/60)/60)/24)+DATE(1970,1,1)</f>
        <v>41872.686111111114</v>
      </c>
      <c r="K3438">
        <v>1406811593</v>
      </c>
      <c r="L3438" s="14">
        <f>(((K3438/60)/60)/24)+DATE(1970,1,1)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>SUM(E3438/D3438)*100</f>
        <v>105.89999999999999</v>
      </c>
      <c r="R3438" s="20">
        <f>SUM(E3438/N3438)</f>
        <v>143.1081081081081</v>
      </c>
      <c r="S3438" t="s">
        <v>8317</v>
      </c>
      <c r="T3438" t="s">
        <v>8318</v>
      </c>
    </row>
    <row r="3439" spans="1:20" ht="16.5" customHeight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>(((I3439/60)/60)/24)+DATE(1970,1,1)</f>
        <v>42235.710879629631</v>
      </c>
      <c r="K3439">
        <v>1437411820</v>
      </c>
      <c r="L3439" s="14">
        <f>(((K3439/60)/60)/24)+DATE(1970,1,1)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>SUM(E3439/D3439)*100</f>
        <v>101</v>
      </c>
      <c r="R3439" s="20">
        <f>SUM(E3439/N3439)</f>
        <v>84.166666666666671</v>
      </c>
      <c r="S3439" t="s">
        <v>8317</v>
      </c>
      <c r="T3439" t="s">
        <v>8318</v>
      </c>
    </row>
    <row r="3440" spans="1:20" ht="16.5" customHeight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>(((I3440/60)/60)/24)+DATE(1970,1,1)</f>
        <v>42126.875</v>
      </c>
      <c r="K3440">
        <v>1428358567</v>
      </c>
      <c r="L3440" s="14">
        <f>(((K3440/60)/60)/24)+DATE(1970,1,1)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>SUM(E3440/D3440)*100</f>
        <v>104.2</v>
      </c>
      <c r="R3440" s="20">
        <f>SUM(E3440/N3440)</f>
        <v>186.07142857142858</v>
      </c>
      <c r="S3440" t="s">
        <v>8317</v>
      </c>
      <c r="T3440" t="s">
        <v>8318</v>
      </c>
    </row>
    <row r="3441" spans="1:20" ht="16.5" customHeight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>(((I3441/60)/60)/24)+DATE(1970,1,1)</f>
        <v>42388.207638888889</v>
      </c>
      <c r="K3441">
        <v>1452030730</v>
      </c>
      <c r="L3441" s="14">
        <f>(((K3441/60)/60)/24)+DATE(1970,1,1)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>SUM(E3441/D3441)*100</f>
        <v>134.67833333333334</v>
      </c>
      <c r="R3441" s="20">
        <f>SUM(E3441/N3441)</f>
        <v>89.785555555555561</v>
      </c>
      <c r="S3441" t="s">
        <v>8317</v>
      </c>
      <c r="T3441" t="s">
        <v>8318</v>
      </c>
    </row>
    <row r="3442" spans="1:20" ht="16.5" customHeight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>(((I3442/60)/60)/24)+DATE(1970,1,1)</f>
        <v>41831.677083333336</v>
      </c>
      <c r="K3442">
        <v>1403146628</v>
      </c>
      <c r="L3442" s="14">
        <f>(((K3442/60)/60)/24)+DATE(1970,1,1)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>SUM(E3442/D3442)*100</f>
        <v>105.2184</v>
      </c>
      <c r="R3442" s="20">
        <f>SUM(E3442/N3442)</f>
        <v>64.157560975609755</v>
      </c>
      <c r="S3442" t="s">
        <v>8317</v>
      </c>
      <c r="T3442" t="s">
        <v>8318</v>
      </c>
    </row>
    <row r="3443" spans="1:20" ht="16.5" customHeight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>(((I3443/60)/60)/24)+DATE(1970,1,1)</f>
        <v>42321.845138888893</v>
      </c>
      <c r="K3443">
        <v>1445077121</v>
      </c>
      <c r="L3443" s="14">
        <f>(((K3443/60)/60)/24)+DATE(1970,1,1)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>SUM(E3443/D3443)*100</f>
        <v>102.60000000000001</v>
      </c>
      <c r="R3443" s="20">
        <f>SUM(E3443/N3443)</f>
        <v>59.651162790697676</v>
      </c>
      <c r="S3443" t="s">
        <v>8317</v>
      </c>
      <c r="T3443" t="s">
        <v>8318</v>
      </c>
    </row>
    <row r="3444" spans="1:20" ht="16.5" customHeight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>(((I3444/60)/60)/24)+DATE(1970,1,1)</f>
        <v>42154.841111111105</v>
      </c>
      <c r="K3444">
        <v>1430424672</v>
      </c>
      <c r="L3444" s="14">
        <f>(((K3444/60)/60)/24)+DATE(1970,1,1)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>SUM(E3444/D3444)*100</f>
        <v>100</v>
      </c>
      <c r="R3444" s="20">
        <f>SUM(E3444/N3444)</f>
        <v>31.25</v>
      </c>
      <c r="S3444" t="s">
        <v>8317</v>
      </c>
      <c r="T3444" t="s">
        <v>8318</v>
      </c>
    </row>
    <row r="3445" spans="1:20" ht="16.5" customHeight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>(((I3445/60)/60)/24)+DATE(1970,1,1)</f>
        <v>41891.524837962963</v>
      </c>
      <c r="K3445">
        <v>1407674146</v>
      </c>
      <c r="L3445" s="14">
        <f>(((K3445/60)/60)/24)+DATE(1970,1,1)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>SUM(E3445/D3445)*100</f>
        <v>185.5</v>
      </c>
      <c r="R3445" s="20">
        <f>SUM(E3445/N3445)</f>
        <v>41.222222222222221</v>
      </c>
      <c r="S3445" t="s">
        <v>8317</v>
      </c>
      <c r="T3445" t="s">
        <v>8318</v>
      </c>
    </row>
    <row r="3446" spans="1:20" ht="16.5" customHeight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>(((I3446/60)/60)/24)+DATE(1970,1,1)</f>
        <v>42529.582638888889</v>
      </c>
      <c r="K3446">
        <v>1464677986</v>
      </c>
      <c r="L3446" s="14">
        <f>(((K3446/60)/60)/24)+DATE(1970,1,1)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>SUM(E3446/D3446)*100</f>
        <v>289</v>
      </c>
      <c r="R3446" s="20">
        <f>SUM(E3446/N3446)</f>
        <v>43.35</v>
      </c>
      <c r="S3446" t="s">
        <v>8317</v>
      </c>
      <c r="T3446" t="s">
        <v>8318</v>
      </c>
    </row>
    <row r="3447" spans="1:20" ht="16.5" customHeight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>(((I3447/60)/60)/24)+DATE(1970,1,1)</f>
        <v>42300.530509259261</v>
      </c>
      <c r="K3447">
        <v>1443185036</v>
      </c>
      <c r="L3447" s="14">
        <f>(((K3447/60)/60)/24)+DATE(1970,1,1)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>SUM(E3447/D3447)*100</f>
        <v>100</v>
      </c>
      <c r="R3447" s="20">
        <f>SUM(E3447/N3447)</f>
        <v>64.516129032258064</v>
      </c>
      <c r="S3447" t="s">
        <v>8317</v>
      </c>
      <c r="T3447" t="s">
        <v>8318</v>
      </c>
    </row>
    <row r="3448" spans="1:20" ht="16.5" customHeight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>(((I3448/60)/60)/24)+DATE(1970,1,1)</f>
        <v>42040.513888888891</v>
      </c>
      <c r="K3448">
        <v>1421092725</v>
      </c>
      <c r="L3448" s="14">
        <f>(((K3448/60)/60)/24)+DATE(1970,1,1)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>SUM(E3448/D3448)*100</f>
        <v>108.2</v>
      </c>
      <c r="R3448" s="20">
        <f>SUM(E3448/N3448)</f>
        <v>43.28</v>
      </c>
      <c r="S3448" t="s">
        <v>8317</v>
      </c>
      <c r="T3448" t="s">
        <v>8318</v>
      </c>
    </row>
    <row r="3449" spans="1:20" ht="16.5" customHeight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>(((I3449/60)/60)/24)+DATE(1970,1,1)</f>
        <v>42447.847361111111</v>
      </c>
      <c r="K3449">
        <v>1454448012</v>
      </c>
      <c r="L3449" s="14">
        <f>(((K3449/60)/60)/24)+DATE(1970,1,1)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>SUM(E3449/D3449)*100</f>
        <v>107.80000000000001</v>
      </c>
      <c r="R3449" s="20">
        <f>SUM(E3449/N3449)</f>
        <v>77</v>
      </c>
      <c r="S3449" t="s">
        <v>8317</v>
      </c>
      <c r="T3449" t="s">
        <v>8318</v>
      </c>
    </row>
    <row r="3450" spans="1:20" ht="16.5" customHeight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>(((I3450/60)/60)/24)+DATE(1970,1,1)</f>
        <v>41990.119085648148</v>
      </c>
      <c r="K3450">
        <v>1416192689</v>
      </c>
      <c r="L3450" s="14">
        <f>(((K3450/60)/60)/24)+DATE(1970,1,1)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>SUM(E3450/D3450)*100</f>
        <v>109.76190476190477</v>
      </c>
      <c r="R3450" s="20">
        <f>SUM(E3450/N3450)</f>
        <v>51.222222222222221</v>
      </c>
      <c r="S3450" t="s">
        <v>8317</v>
      </c>
      <c r="T3450" t="s">
        <v>8318</v>
      </c>
    </row>
    <row r="3451" spans="1:20" ht="16.5" customHeight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>(((I3451/60)/60)/24)+DATE(1970,1,1)</f>
        <v>42560.166666666672</v>
      </c>
      <c r="K3451">
        <v>1465607738</v>
      </c>
      <c r="L3451" s="14">
        <f>(((K3451/60)/60)/24)+DATE(1970,1,1)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>SUM(E3451/D3451)*100</f>
        <v>170.625</v>
      </c>
      <c r="R3451" s="20">
        <f>SUM(E3451/N3451)</f>
        <v>68.25</v>
      </c>
      <c r="S3451" t="s">
        <v>8317</v>
      </c>
      <c r="T3451" t="s">
        <v>8318</v>
      </c>
    </row>
    <row r="3452" spans="1:20" ht="16.5" customHeight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>(((I3452/60)/60)/24)+DATE(1970,1,1)</f>
        <v>42096.662858796291</v>
      </c>
      <c r="K3452">
        <v>1422809671</v>
      </c>
      <c r="L3452" s="14">
        <f>(((K3452/60)/60)/24)+DATE(1970,1,1)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>SUM(E3452/D3452)*100</f>
        <v>152</v>
      </c>
      <c r="R3452" s="20">
        <f>SUM(E3452/N3452)</f>
        <v>19.487179487179485</v>
      </c>
      <c r="S3452" t="s">
        <v>8317</v>
      </c>
      <c r="T3452" t="s">
        <v>8318</v>
      </c>
    </row>
    <row r="3453" spans="1:20" ht="16.5" customHeight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>(((I3453/60)/60)/24)+DATE(1970,1,1)</f>
        <v>42115.723692129628</v>
      </c>
      <c r="K3453">
        <v>1427304127</v>
      </c>
      <c r="L3453" s="14">
        <f>(((K3453/60)/60)/24)+DATE(1970,1,1)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>SUM(E3453/D3453)*100</f>
        <v>101.23076923076924</v>
      </c>
      <c r="R3453" s="20">
        <f>SUM(E3453/N3453)</f>
        <v>41.125</v>
      </c>
      <c r="S3453" t="s">
        <v>8317</v>
      </c>
      <c r="T3453" t="s">
        <v>8318</v>
      </c>
    </row>
    <row r="3454" spans="1:20" ht="16.5" customHeight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>(((I3454/60)/60)/24)+DATE(1970,1,1)</f>
        <v>41843.165972222225</v>
      </c>
      <c r="K3454">
        <v>1404141626</v>
      </c>
      <c r="L3454" s="14">
        <f>(((K3454/60)/60)/24)+DATE(1970,1,1)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>SUM(E3454/D3454)*100</f>
        <v>153.19999999999999</v>
      </c>
      <c r="R3454" s="20">
        <f>SUM(E3454/N3454)</f>
        <v>41.405405405405403</v>
      </c>
      <c r="S3454" t="s">
        <v>8317</v>
      </c>
      <c r="T3454" t="s">
        <v>8318</v>
      </c>
    </row>
    <row r="3455" spans="1:20" ht="16.5" customHeight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>(((I3455/60)/60)/24)+DATE(1970,1,1)</f>
        <v>42595.97865740741</v>
      </c>
      <c r="K3455">
        <v>1465946956</v>
      </c>
      <c r="L3455" s="14">
        <f>(((K3455/60)/60)/24)+DATE(1970,1,1)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>SUM(E3455/D3455)*100</f>
        <v>128.33333333333334</v>
      </c>
      <c r="R3455" s="20">
        <f>SUM(E3455/N3455)</f>
        <v>27.5</v>
      </c>
      <c r="S3455" t="s">
        <v>8317</v>
      </c>
      <c r="T3455" t="s">
        <v>8318</v>
      </c>
    </row>
    <row r="3456" spans="1:20" ht="16.5" customHeight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>(((I3456/60)/60)/24)+DATE(1970,1,1)</f>
        <v>41851.698599537034</v>
      </c>
      <c r="K3456">
        <v>1404233159</v>
      </c>
      <c r="L3456" s="14">
        <f>(((K3456/60)/60)/24)+DATE(1970,1,1)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>SUM(E3456/D3456)*100</f>
        <v>100.71428571428571</v>
      </c>
      <c r="R3456" s="20">
        <f>SUM(E3456/N3456)</f>
        <v>33.571428571428569</v>
      </c>
      <c r="S3456" t="s">
        <v>8317</v>
      </c>
      <c r="T3456" t="s">
        <v>8318</v>
      </c>
    </row>
    <row r="3457" spans="1:20" ht="16.5" customHeight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>(((I3457/60)/60)/24)+DATE(1970,1,1)</f>
        <v>42656.7503125</v>
      </c>
      <c r="K3457">
        <v>1473789627</v>
      </c>
      <c r="L3457" s="14">
        <f>(((K3457/60)/60)/24)+DATE(1970,1,1)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>SUM(E3457/D3457)*100</f>
        <v>100.64999999999999</v>
      </c>
      <c r="R3457" s="20">
        <f>SUM(E3457/N3457)</f>
        <v>145.86956521739131</v>
      </c>
      <c r="S3457" t="s">
        <v>8317</v>
      </c>
      <c r="T3457" t="s">
        <v>8318</v>
      </c>
    </row>
    <row r="3458" spans="1:20" ht="16.5" customHeight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>(((I3458/60)/60)/24)+DATE(1970,1,1)</f>
        <v>41852.290972222225</v>
      </c>
      <c r="K3458">
        <v>1404190567</v>
      </c>
      <c r="L3458" s="14">
        <f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>SUM(E3458/D3458)*100</f>
        <v>191.3</v>
      </c>
      <c r="R3458" s="20">
        <f>SUM(E3458/N3458)</f>
        <v>358.6875</v>
      </c>
      <c r="S3458" t="s">
        <v>8317</v>
      </c>
      <c r="T3458" t="s">
        <v>8318</v>
      </c>
    </row>
    <row r="3459" spans="1:20" ht="16.5" customHeight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>(((I3459/60)/60)/24)+DATE(1970,1,1)</f>
        <v>42047.249305555553</v>
      </c>
      <c r="K3459">
        <v>1421081857</v>
      </c>
      <c r="L3459" s="14">
        <f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>SUM(E3459/D3459)*100</f>
        <v>140.19999999999999</v>
      </c>
      <c r="R3459" s="20">
        <f>SUM(E3459/N3459)</f>
        <v>50.981818181818184</v>
      </c>
      <c r="S3459" t="s">
        <v>8317</v>
      </c>
      <c r="T3459" t="s">
        <v>8318</v>
      </c>
    </row>
    <row r="3460" spans="1:20" ht="16.5" customHeight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>(((I3460/60)/60)/24)+DATE(1970,1,1)</f>
        <v>42038.185416666667</v>
      </c>
      <c r="K3460">
        <v>1420606303</v>
      </c>
      <c r="L3460" s="14">
        <f>(((K3460/60)/60)/24)+DATE(1970,1,1)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>SUM(E3460/D3460)*100</f>
        <v>124.33537832310839</v>
      </c>
      <c r="R3460" s="20">
        <f>SUM(E3460/N3460)</f>
        <v>45.037037037037038</v>
      </c>
      <c r="S3460" t="s">
        <v>8317</v>
      </c>
      <c r="T3460" t="s">
        <v>8318</v>
      </c>
    </row>
    <row r="3461" spans="1:20" ht="16.5" customHeight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>(((I3461/60)/60)/24)+DATE(1970,1,1)</f>
        <v>42510.479861111111</v>
      </c>
      <c r="K3461">
        <v>1461151860</v>
      </c>
      <c r="L3461" s="14">
        <f>(((K3461/60)/60)/24)+DATE(1970,1,1)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>SUM(E3461/D3461)*100</f>
        <v>126.2</v>
      </c>
      <c r="R3461" s="20">
        <f>SUM(E3461/N3461)</f>
        <v>17.527777777777779</v>
      </c>
      <c r="S3461" t="s">
        <v>8317</v>
      </c>
      <c r="T3461" t="s">
        <v>8318</v>
      </c>
    </row>
    <row r="3462" spans="1:20" ht="16.5" customHeight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>(((I3462/60)/60)/24)+DATE(1970,1,1)</f>
        <v>41866.527222222219</v>
      </c>
      <c r="K3462">
        <v>1406896752</v>
      </c>
      <c r="L3462" s="14">
        <f>(((K3462/60)/60)/24)+DATE(1970,1,1)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>SUM(E3462/D3462)*100</f>
        <v>190</v>
      </c>
      <c r="R3462" s="20">
        <f>SUM(E3462/N3462)</f>
        <v>50</v>
      </c>
      <c r="S3462" t="s">
        <v>8317</v>
      </c>
      <c r="T3462" t="s">
        <v>8318</v>
      </c>
    </row>
    <row r="3463" spans="1:20" ht="16.5" customHeight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>(((I3463/60)/60)/24)+DATE(1970,1,1)</f>
        <v>42672.125</v>
      </c>
      <c r="K3463">
        <v>1475248279</v>
      </c>
      <c r="L3463" s="14">
        <f>(((K3463/60)/60)/24)+DATE(1970,1,1)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>SUM(E3463/D3463)*100</f>
        <v>139</v>
      </c>
      <c r="R3463" s="20">
        <f>SUM(E3463/N3463)</f>
        <v>57.916666666666664</v>
      </c>
      <c r="S3463" t="s">
        <v>8317</v>
      </c>
      <c r="T3463" t="s">
        <v>8318</v>
      </c>
    </row>
    <row r="3464" spans="1:20" ht="16.5" customHeight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>(((I3464/60)/60)/24)+DATE(1970,1,1)</f>
        <v>42195.75</v>
      </c>
      <c r="K3464">
        <v>1435181628</v>
      </c>
      <c r="L3464" s="14">
        <f>(((K3464/60)/60)/24)+DATE(1970,1,1)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>SUM(E3464/D3464)*100</f>
        <v>202</v>
      </c>
      <c r="R3464" s="20">
        <f>SUM(E3464/N3464)</f>
        <v>29.705882352941178</v>
      </c>
      <c r="S3464" t="s">
        <v>8317</v>
      </c>
      <c r="T3464" t="s">
        <v>8318</v>
      </c>
    </row>
    <row r="3465" spans="1:20" ht="16.5" customHeight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>(((I3465/60)/60)/24)+DATE(1970,1,1)</f>
        <v>42654.165972222225</v>
      </c>
      <c r="K3465">
        <v>1472594585</v>
      </c>
      <c r="L3465" s="14">
        <f>(((K3465/60)/60)/24)+DATE(1970,1,1)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>SUM(E3465/D3465)*100</f>
        <v>103.38000000000001</v>
      </c>
      <c r="R3465" s="20">
        <f>SUM(E3465/N3465)</f>
        <v>90.684210526315795</v>
      </c>
      <c r="S3465" t="s">
        <v>8317</v>
      </c>
      <c r="T3465" t="s">
        <v>8318</v>
      </c>
    </row>
    <row r="3466" spans="1:20" ht="16.5" customHeight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>(((I3466/60)/60)/24)+DATE(1970,1,1)</f>
        <v>42605.130057870367</v>
      </c>
      <c r="K3466">
        <v>1469329637</v>
      </c>
      <c r="L3466" s="14">
        <f>(((K3466/60)/60)/24)+DATE(1970,1,1)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>SUM(E3466/D3466)*100</f>
        <v>102.3236</v>
      </c>
      <c r="R3466" s="20">
        <f>SUM(E3466/N3466)</f>
        <v>55.012688172043013</v>
      </c>
      <c r="S3466" t="s">
        <v>8317</v>
      </c>
      <c r="T3466" t="s">
        <v>8318</v>
      </c>
    </row>
    <row r="3467" spans="1:20" ht="16.5" customHeight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>(((I3467/60)/60)/24)+DATE(1970,1,1)</f>
        <v>42225.666666666672</v>
      </c>
      <c r="K3467">
        <v>1436972472</v>
      </c>
      <c r="L3467" s="14">
        <f>(((K3467/60)/60)/24)+DATE(1970,1,1)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>SUM(E3467/D3467)*100</f>
        <v>103</v>
      </c>
      <c r="R3467" s="20">
        <f>SUM(E3467/N3467)</f>
        <v>57.222222222222221</v>
      </c>
      <c r="S3467" t="s">
        <v>8317</v>
      </c>
      <c r="T3467" t="s">
        <v>8318</v>
      </c>
    </row>
    <row r="3468" spans="1:20" ht="16.5" customHeight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>(((I3468/60)/60)/24)+DATE(1970,1,1)</f>
        <v>42479.977430555555</v>
      </c>
      <c r="K3468">
        <v>1455928050</v>
      </c>
      <c r="L3468" s="14">
        <f>(((K3468/60)/60)/24)+DATE(1970,1,1)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>SUM(E3468/D3468)*100</f>
        <v>127.14285714285714</v>
      </c>
      <c r="R3468" s="20">
        <f>SUM(E3468/N3468)</f>
        <v>72.950819672131146</v>
      </c>
      <c r="S3468" t="s">
        <v>8317</v>
      </c>
      <c r="T3468" t="s">
        <v>8318</v>
      </c>
    </row>
    <row r="3469" spans="1:20" ht="16.5" customHeight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>(((I3469/60)/60)/24)+DATE(1970,1,1)</f>
        <v>42083.630000000005</v>
      </c>
      <c r="K3469">
        <v>1424275632</v>
      </c>
      <c r="L3469" s="14">
        <f>(((K3469/60)/60)/24)+DATE(1970,1,1)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>SUM(E3469/D3469)*100</f>
        <v>101</v>
      </c>
      <c r="R3469" s="20">
        <f>SUM(E3469/N3469)</f>
        <v>64.468085106382972</v>
      </c>
      <c r="S3469" t="s">
        <v>8317</v>
      </c>
      <c r="T3469" t="s">
        <v>8318</v>
      </c>
    </row>
    <row r="3470" spans="1:20" ht="16.5" customHeight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>(((I3470/60)/60)/24)+DATE(1970,1,1)</f>
        <v>42634.125</v>
      </c>
      <c r="K3470">
        <v>1471976529</v>
      </c>
      <c r="L3470" s="14">
        <f>(((K3470/60)/60)/24)+DATE(1970,1,1)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>SUM(E3470/D3470)*100</f>
        <v>121.78</v>
      </c>
      <c r="R3470" s="20">
        <f>SUM(E3470/N3470)</f>
        <v>716.35294117647061</v>
      </c>
      <c r="S3470" t="s">
        <v>8317</v>
      </c>
      <c r="T3470" t="s">
        <v>8318</v>
      </c>
    </row>
    <row r="3471" spans="1:20" ht="16.5" customHeight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>(((I3471/60)/60)/24)+DATE(1970,1,1)</f>
        <v>42488.641724537039</v>
      </c>
      <c r="K3471">
        <v>1459265045</v>
      </c>
      <c r="L3471" s="14">
        <f>(((K3471/60)/60)/24)+DATE(1970,1,1)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>SUM(E3471/D3471)*100</f>
        <v>113.39285714285714</v>
      </c>
      <c r="R3471" s="20">
        <f>SUM(E3471/N3471)</f>
        <v>50.396825396825399</v>
      </c>
      <c r="S3471" t="s">
        <v>8317</v>
      </c>
      <c r="T3471" t="s">
        <v>8318</v>
      </c>
    </row>
    <row r="3472" spans="1:20" ht="16.5" customHeight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>(((I3472/60)/60)/24)+DATE(1970,1,1)</f>
        <v>42566.901388888888</v>
      </c>
      <c r="K3472">
        <v>1465345902</v>
      </c>
      <c r="L3472" s="14">
        <f>(((K3472/60)/60)/24)+DATE(1970,1,1)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>SUM(E3472/D3472)*100</f>
        <v>150</v>
      </c>
      <c r="R3472" s="20">
        <f>SUM(E3472/N3472)</f>
        <v>41.666666666666664</v>
      </c>
      <c r="S3472" t="s">
        <v>8317</v>
      </c>
      <c r="T3472" t="s">
        <v>8318</v>
      </c>
    </row>
    <row r="3473" spans="1:20" ht="16.5" customHeight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>(((I3473/60)/60)/24)+DATE(1970,1,1)</f>
        <v>41882.833333333336</v>
      </c>
      <c r="K3473">
        <v>1405971690</v>
      </c>
      <c r="L3473" s="14">
        <f>(((K3473/60)/60)/24)+DATE(1970,1,1)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>SUM(E3473/D3473)*100</f>
        <v>214.6</v>
      </c>
      <c r="R3473" s="20">
        <f>SUM(E3473/N3473)</f>
        <v>35.766666666666666</v>
      </c>
      <c r="S3473" t="s">
        <v>8317</v>
      </c>
      <c r="T3473" t="s">
        <v>8318</v>
      </c>
    </row>
    <row r="3474" spans="1:20" ht="16.5" customHeight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>(((I3474/60)/60)/24)+DATE(1970,1,1)</f>
        <v>41949.249305555553</v>
      </c>
      <c r="K3474">
        <v>1413432331</v>
      </c>
      <c r="L3474" s="14">
        <f>(((K3474/60)/60)/24)+DATE(1970,1,1)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>SUM(E3474/D3474)*100</f>
        <v>102.05</v>
      </c>
      <c r="R3474" s="20">
        <f>SUM(E3474/N3474)</f>
        <v>88.739130434782609</v>
      </c>
      <c r="S3474" t="s">
        <v>8317</v>
      </c>
      <c r="T3474" t="s">
        <v>8318</v>
      </c>
    </row>
    <row r="3475" spans="1:20" ht="16.5" customHeight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>(((I3475/60)/60)/24)+DATE(1970,1,1)</f>
        <v>42083.852083333331</v>
      </c>
      <c r="K3475">
        <v>1425067296</v>
      </c>
      <c r="L3475" s="14">
        <f>(((K3475/60)/60)/24)+DATE(1970,1,1)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>SUM(E3475/D3475)*100</f>
        <v>100</v>
      </c>
      <c r="R3475" s="20">
        <f>SUM(E3475/N3475)</f>
        <v>148.4848484848485</v>
      </c>
      <c r="S3475" t="s">
        <v>8317</v>
      </c>
      <c r="T3475" t="s">
        <v>8318</v>
      </c>
    </row>
    <row r="3476" spans="1:20" ht="16.5" customHeight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>(((I3476/60)/60)/24)+DATE(1970,1,1)</f>
        <v>42571.501516203702</v>
      </c>
      <c r="K3476">
        <v>1466424131</v>
      </c>
      <c r="L3476" s="14">
        <f>(((K3476/60)/60)/24)+DATE(1970,1,1)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>SUM(E3476/D3476)*100</f>
        <v>101</v>
      </c>
      <c r="R3476" s="20">
        <f>SUM(E3476/N3476)</f>
        <v>51.794871794871796</v>
      </c>
      <c r="S3476" t="s">
        <v>8317</v>
      </c>
      <c r="T3476" t="s">
        <v>8318</v>
      </c>
    </row>
    <row r="3477" spans="1:20" ht="16.5" customHeight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>(((I3477/60)/60)/24)+DATE(1970,1,1)</f>
        <v>41946</v>
      </c>
      <c r="K3477">
        <v>1412629704</v>
      </c>
      <c r="L3477" s="14">
        <f>(((K3477/60)/60)/24)+DATE(1970,1,1)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>SUM(E3477/D3477)*100</f>
        <v>113.33333333333333</v>
      </c>
      <c r="R3477" s="20">
        <f>SUM(E3477/N3477)</f>
        <v>20</v>
      </c>
      <c r="S3477" t="s">
        <v>8317</v>
      </c>
      <c r="T3477" t="s">
        <v>8318</v>
      </c>
    </row>
    <row r="3478" spans="1:20" ht="16.5" customHeight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>(((I3478/60)/60)/24)+DATE(1970,1,1)</f>
        <v>41939.125</v>
      </c>
      <c r="K3478">
        <v>1412836990</v>
      </c>
      <c r="L3478" s="14">
        <f>(((K3478/60)/60)/24)+DATE(1970,1,1)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>SUM(E3478/D3478)*100</f>
        <v>104</v>
      </c>
      <c r="R3478" s="20">
        <f>SUM(E3478/N3478)</f>
        <v>52</v>
      </c>
      <c r="S3478" t="s">
        <v>8317</v>
      </c>
      <c r="T3478" t="s">
        <v>8318</v>
      </c>
    </row>
    <row r="3479" spans="1:20" ht="16.5" customHeight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>(((I3479/60)/60)/24)+DATE(1970,1,1)</f>
        <v>42141.125</v>
      </c>
      <c r="K3479">
        <v>1430761243</v>
      </c>
      <c r="L3479" s="14">
        <f>(((K3479/60)/60)/24)+DATE(1970,1,1)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>SUM(E3479/D3479)*100</f>
        <v>115.33333333333333</v>
      </c>
      <c r="R3479" s="20">
        <f>SUM(E3479/N3479)</f>
        <v>53.230769230769234</v>
      </c>
      <c r="S3479" t="s">
        <v>8317</v>
      </c>
      <c r="T3479" t="s">
        <v>8318</v>
      </c>
    </row>
    <row r="3480" spans="1:20" ht="16.5" customHeight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>(((I3480/60)/60)/24)+DATE(1970,1,1)</f>
        <v>42079.875</v>
      </c>
      <c r="K3480">
        <v>1424296822</v>
      </c>
      <c r="L3480" s="14">
        <f>(((K3480/60)/60)/24)+DATE(1970,1,1)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>SUM(E3480/D3480)*100</f>
        <v>112.85000000000001</v>
      </c>
      <c r="R3480" s="20">
        <f>SUM(E3480/N3480)</f>
        <v>39.596491228070178</v>
      </c>
      <c r="S3480" t="s">
        <v>8317</v>
      </c>
      <c r="T3480" t="s">
        <v>8318</v>
      </c>
    </row>
    <row r="3481" spans="1:20" ht="16.5" customHeight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>(((I3481/60)/60)/24)+DATE(1970,1,1)</f>
        <v>41811.855092592588</v>
      </c>
      <c r="K3481">
        <v>1400790680</v>
      </c>
      <c r="L3481" s="14">
        <f>(((K3481/60)/60)/24)+DATE(1970,1,1)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>SUM(E3481/D3481)*100</f>
        <v>127.86666666666666</v>
      </c>
      <c r="R3481" s="20">
        <f>SUM(E3481/N3481)</f>
        <v>34.25</v>
      </c>
      <c r="S3481" t="s">
        <v>8317</v>
      </c>
      <c r="T3481" t="s">
        <v>8318</v>
      </c>
    </row>
    <row r="3482" spans="1:20" ht="16.5" customHeight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>(((I3482/60)/60)/24)+DATE(1970,1,1)</f>
        <v>42195.875</v>
      </c>
      <c r="K3482">
        <v>1434440227</v>
      </c>
      <c r="L3482" s="14">
        <f>(((K3482/60)/60)/24)+DATE(1970,1,1)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>SUM(E3482/D3482)*100</f>
        <v>142.66666666666669</v>
      </c>
      <c r="R3482" s="20">
        <f>SUM(E3482/N3482)</f>
        <v>164.61538461538461</v>
      </c>
      <c r="S3482" t="s">
        <v>8317</v>
      </c>
      <c r="T3482" t="s">
        <v>8318</v>
      </c>
    </row>
    <row r="3483" spans="1:20" ht="16.5" customHeight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>(((I3483/60)/60)/24)+DATE(1970,1,1)</f>
        <v>42006.24754629629</v>
      </c>
      <c r="K3483">
        <v>1418709388</v>
      </c>
      <c r="L3483" s="14">
        <f>(((K3483/60)/60)/24)+DATE(1970,1,1)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>SUM(E3483/D3483)*100</f>
        <v>118.8</v>
      </c>
      <c r="R3483" s="20">
        <f>SUM(E3483/N3483)</f>
        <v>125.05263157894737</v>
      </c>
      <c r="S3483" t="s">
        <v>8317</v>
      </c>
      <c r="T3483" t="s">
        <v>8318</v>
      </c>
    </row>
    <row r="3484" spans="1:20" ht="16.5" customHeight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>(((I3484/60)/60)/24)+DATE(1970,1,1)</f>
        <v>41826.771597222221</v>
      </c>
      <c r="K3484">
        <v>1402079466</v>
      </c>
      <c r="L3484" s="14">
        <f>(((K3484/60)/60)/24)+DATE(1970,1,1)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>SUM(E3484/D3484)*100</f>
        <v>138.33333333333334</v>
      </c>
      <c r="R3484" s="20">
        <f>SUM(E3484/N3484)</f>
        <v>51.875</v>
      </c>
      <c r="S3484" t="s">
        <v>8317</v>
      </c>
      <c r="T3484" t="s">
        <v>8318</v>
      </c>
    </row>
    <row r="3485" spans="1:20" ht="16.5" customHeight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>(((I3485/60)/60)/24)+DATE(1970,1,1)</f>
        <v>41823.668761574074</v>
      </c>
      <c r="K3485">
        <v>1401811381</v>
      </c>
      <c r="L3485" s="14">
        <f>(((K3485/60)/60)/24)+DATE(1970,1,1)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>SUM(E3485/D3485)*100</f>
        <v>159.9402985074627</v>
      </c>
      <c r="R3485" s="20">
        <f>SUM(E3485/N3485)</f>
        <v>40.285714285714285</v>
      </c>
      <c r="S3485" t="s">
        <v>8317</v>
      </c>
      <c r="T3485" t="s">
        <v>8318</v>
      </c>
    </row>
    <row r="3486" spans="1:20" ht="16.5" customHeight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>(((I3486/60)/60)/24)+DATE(1970,1,1)</f>
        <v>42536.760405092587</v>
      </c>
      <c r="K3486">
        <v>1463422499</v>
      </c>
      <c r="L3486" s="14">
        <f>(((K3486/60)/60)/24)+DATE(1970,1,1)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>SUM(E3486/D3486)*100</f>
        <v>114.24000000000001</v>
      </c>
      <c r="R3486" s="20">
        <f>SUM(E3486/N3486)</f>
        <v>64.909090909090907</v>
      </c>
      <c r="S3486" t="s">
        <v>8317</v>
      </c>
      <c r="T3486" t="s">
        <v>8318</v>
      </c>
    </row>
    <row r="3487" spans="1:20" ht="16.5" customHeight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>(((I3487/60)/60)/24)+DATE(1970,1,1)</f>
        <v>42402.693055555559</v>
      </c>
      <c r="K3487">
        <v>1451839080</v>
      </c>
      <c r="L3487" s="14">
        <f>(((K3487/60)/60)/24)+DATE(1970,1,1)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>SUM(E3487/D3487)*100</f>
        <v>100.60606060606061</v>
      </c>
      <c r="R3487" s="20">
        <f>SUM(E3487/N3487)</f>
        <v>55.333333333333336</v>
      </c>
      <c r="S3487" t="s">
        <v>8317</v>
      </c>
      <c r="T3487" t="s">
        <v>8318</v>
      </c>
    </row>
    <row r="3488" spans="1:20" ht="16.5" customHeight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>(((I3488/60)/60)/24)+DATE(1970,1,1)</f>
        <v>42158.290972222225</v>
      </c>
      <c r="K3488">
        <v>1430600401</v>
      </c>
      <c r="L3488" s="14">
        <f>(((K3488/60)/60)/24)+DATE(1970,1,1)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>SUM(E3488/D3488)*100</f>
        <v>155.20000000000002</v>
      </c>
      <c r="R3488" s="20">
        <f>SUM(E3488/N3488)</f>
        <v>83.142857142857139</v>
      </c>
      <c r="S3488" t="s">
        <v>8317</v>
      </c>
      <c r="T3488" t="s">
        <v>8318</v>
      </c>
    </row>
    <row r="3489" spans="1:20" ht="16.5" customHeight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>(((I3489/60)/60)/24)+DATE(1970,1,1)</f>
        <v>42179.940416666665</v>
      </c>
      <c r="K3489">
        <v>1432593252</v>
      </c>
      <c r="L3489" s="14">
        <f>(((K3489/60)/60)/24)+DATE(1970,1,1)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>SUM(E3489/D3489)*100</f>
        <v>127.75000000000001</v>
      </c>
      <c r="R3489" s="20">
        <f>SUM(E3489/N3489)</f>
        <v>38.712121212121211</v>
      </c>
      <c r="S3489" t="s">
        <v>8317</v>
      </c>
      <c r="T3489" t="s">
        <v>8318</v>
      </c>
    </row>
    <row r="3490" spans="1:20" ht="16.5" customHeight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>(((I3490/60)/60)/24)+DATE(1970,1,1)</f>
        <v>42111.666666666672</v>
      </c>
      <c r="K3490">
        <v>1427221560</v>
      </c>
      <c r="L3490" s="14">
        <f>(((K3490/60)/60)/24)+DATE(1970,1,1)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>SUM(E3490/D3490)*100</f>
        <v>121.2</v>
      </c>
      <c r="R3490" s="20">
        <f>SUM(E3490/N3490)</f>
        <v>125.37931034482759</v>
      </c>
      <c r="S3490" t="s">
        <v>8317</v>
      </c>
      <c r="T3490" t="s">
        <v>8318</v>
      </c>
    </row>
    <row r="3491" spans="1:20" ht="16.5" customHeight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>(((I3491/60)/60)/24)+DATE(1970,1,1)</f>
        <v>41783.875</v>
      </c>
      <c r="K3491">
        <v>1398352531</v>
      </c>
      <c r="L3491" s="14">
        <f>(((K3491/60)/60)/24)+DATE(1970,1,1)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>SUM(E3491/D3491)*100</f>
        <v>112.7</v>
      </c>
      <c r="R3491" s="20">
        <f>SUM(E3491/N3491)</f>
        <v>78.263888888888886</v>
      </c>
      <c r="S3491" t="s">
        <v>8317</v>
      </c>
      <c r="T3491" t="s">
        <v>8318</v>
      </c>
    </row>
    <row r="3492" spans="1:20" ht="16.5" customHeight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>(((I3492/60)/60)/24)+DATE(1970,1,1)</f>
        <v>42473.802361111113</v>
      </c>
      <c r="K3492">
        <v>1457982924</v>
      </c>
      <c r="L3492" s="14">
        <f>(((K3492/60)/60)/24)+DATE(1970,1,1)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>SUM(E3492/D3492)*100</f>
        <v>127.49999999999999</v>
      </c>
      <c r="R3492" s="20">
        <f>SUM(E3492/N3492)</f>
        <v>47.222222222222221</v>
      </c>
      <c r="S3492" t="s">
        <v>8317</v>
      </c>
      <c r="T3492" t="s">
        <v>8318</v>
      </c>
    </row>
    <row r="3493" spans="1:20" ht="16.5" customHeight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>(((I3493/60)/60)/24)+DATE(1970,1,1)</f>
        <v>42142.249814814815</v>
      </c>
      <c r="K3493">
        <v>1430114384</v>
      </c>
      <c r="L3493" s="14">
        <f>(((K3493/60)/60)/24)+DATE(1970,1,1)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>SUM(E3493/D3493)*100</f>
        <v>158.20000000000002</v>
      </c>
      <c r="R3493" s="20">
        <f>SUM(E3493/N3493)</f>
        <v>79.099999999999994</v>
      </c>
      <c r="S3493" t="s">
        <v>8317</v>
      </c>
      <c r="T3493" t="s">
        <v>8318</v>
      </c>
    </row>
    <row r="3494" spans="1:20" ht="16.5" customHeight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>(((I3494/60)/60)/24)+DATE(1970,1,1)</f>
        <v>42303.009224537032</v>
      </c>
      <c r="K3494">
        <v>1442794397</v>
      </c>
      <c r="L3494" s="14">
        <f>(((K3494/60)/60)/24)+DATE(1970,1,1)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>SUM(E3494/D3494)*100</f>
        <v>105.26894736842105</v>
      </c>
      <c r="R3494" s="20">
        <f>SUM(E3494/N3494)</f>
        <v>114.29199999999999</v>
      </c>
      <c r="S3494" t="s">
        <v>8317</v>
      </c>
      <c r="T3494" t="s">
        <v>8318</v>
      </c>
    </row>
    <row r="3495" spans="1:20" ht="16.5" customHeight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>(((I3495/60)/60)/24)+DATE(1970,1,1)</f>
        <v>41868.21597222222</v>
      </c>
      <c r="K3495">
        <v>1406580436</v>
      </c>
      <c r="L3495" s="14">
        <f>(((K3495/60)/60)/24)+DATE(1970,1,1)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>SUM(E3495/D3495)*100</f>
        <v>100</v>
      </c>
      <c r="R3495" s="20">
        <f>SUM(E3495/N3495)</f>
        <v>51.724137931034484</v>
      </c>
      <c r="S3495" t="s">
        <v>8317</v>
      </c>
      <c r="T3495" t="s">
        <v>8318</v>
      </c>
    </row>
    <row r="3496" spans="1:20" ht="16.5" customHeight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>(((I3496/60)/60)/24)+DATE(1970,1,1)</f>
        <v>42700.25</v>
      </c>
      <c r="K3496">
        <v>1479186575</v>
      </c>
      <c r="L3496" s="14">
        <f>(((K3496/60)/60)/24)+DATE(1970,1,1)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>SUM(E3496/D3496)*100</f>
        <v>100</v>
      </c>
      <c r="R3496" s="20">
        <f>SUM(E3496/N3496)</f>
        <v>30.76923076923077</v>
      </c>
      <c r="S3496" t="s">
        <v>8317</v>
      </c>
      <c r="T3496" t="s">
        <v>8318</v>
      </c>
    </row>
    <row r="3497" spans="1:20" ht="16.5" customHeight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>(((I3497/60)/60)/24)+DATE(1970,1,1)</f>
        <v>41944.720833333333</v>
      </c>
      <c r="K3497">
        <v>1412360309</v>
      </c>
      <c r="L3497" s="14">
        <f>(((K3497/60)/60)/24)+DATE(1970,1,1)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>SUM(E3497/D3497)*100</f>
        <v>106.86</v>
      </c>
      <c r="R3497" s="20">
        <f>SUM(E3497/N3497)</f>
        <v>74.208333333333329</v>
      </c>
      <c r="S3497" t="s">
        <v>8317</v>
      </c>
      <c r="T3497" t="s">
        <v>8318</v>
      </c>
    </row>
    <row r="3498" spans="1:20" ht="16.5" customHeight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>(((I3498/60)/60)/24)+DATE(1970,1,1)</f>
        <v>42624.846828703703</v>
      </c>
      <c r="K3498">
        <v>1470169166</v>
      </c>
      <c r="L3498" s="14">
        <f>(((K3498/60)/60)/24)+DATE(1970,1,1)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>SUM(E3498/D3498)*100</f>
        <v>124.4</v>
      </c>
      <c r="R3498" s="20">
        <f>SUM(E3498/N3498)</f>
        <v>47.846153846153847</v>
      </c>
      <c r="S3498" t="s">
        <v>8317</v>
      </c>
      <c r="T3498" t="s">
        <v>8318</v>
      </c>
    </row>
    <row r="3499" spans="1:20" ht="16.5" customHeight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>(((I3499/60)/60)/24)+DATE(1970,1,1)</f>
        <v>42523.916666666672</v>
      </c>
      <c r="K3499">
        <v>1463852904</v>
      </c>
      <c r="L3499" s="14">
        <f>(((K3499/60)/60)/24)+DATE(1970,1,1)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>SUM(E3499/D3499)*100</f>
        <v>108.70406189555126</v>
      </c>
      <c r="R3499" s="20">
        <f>SUM(E3499/N3499)</f>
        <v>34.408163265306122</v>
      </c>
      <c r="S3499" t="s">
        <v>8317</v>
      </c>
      <c r="T3499" t="s">
        <v>8318</v>
      </c>
    </row>
    <row r="3500" spans="1:20" ht="16.5" customHeight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>(((I3500/60)/60)/24)+DATE(1970,1,1)</f>
        <v>42518.905555555553</v>
      </c>
      <c r="K3500">
        <v>1459309704</v>
      </c>
      <c r="L3500" s="14">
        <f>(((K3500/60)/60)/24)+DATE(1970,1,1)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>SUM(E3500/D3500)*100</f>
        <v>102.42424242424242</v>
      </c>
      <c r="R3500" s="20">
        <f>SUM(E3500/N3500)</f>
        <v>40.238095238095241</v>
      </c>
      <c r="S3500" t="s">
        <v>8317</v>
      </c>
      <c r="T3500" t="s">
        <v>8318</v>
      </c>
    </row>
    <row r="3501" spans="1:20" ht="16.5" customHeight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>(((I3501/60)/60)/24)+DATE(1970,1,1)</f>
        <v>42186.290972222225</v>
      </c>
      <c r="K3501">
        <v>1431046325</v>
      </c>
      <c r="L3501" s="14">
        <f>(((K3501/60)/60)/24)+DATE(1970,1,1)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>SUM(E3501/D3501)*100</f>
        <v>105.5</v>
      </c>
      <c r="R3501" s="20">
        <f>SUM(E3501/N3501)</f>
        <v>60.285714285714285</v>
      </c>
      <c r="S3501" t="s">
        <v>8317</v>
      </c>
      <c r="T3501" t="s">
        <v>8318</v>
      </c>
    </row>
    <row r="3502" spans="1:20" ht="16.5" customHeight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>(((I3502/60)/60)/24)+DATE(1970,1,1)</f>
        <v>42436.207638888889</v>
      </c>
      <c r="K3502">
        <v>1455919438</v>
      </c>
      <c r="L3502" s="14">
        <f>(((K3502/60)/60)/24)+DATE(1970,1,1)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>SUM(E3502/D3502)*100</f>
        <v>106.3</v>
      </c>
      <c r="R3502" s="20">
        <f>SUM(E3502/N3502)</f>
        <v>25.30952380952381</v>
      </c>
      <c r="S3502" t="s">
        <v>8317</v>
      </c>
      <c r="T3502" t="s">
        <v>8318</v>
      </c>
    </row>
    <row r="3503" spans="1:20" ht="16.5" customHeight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>(((I3503/60)/60)/24)+DATE(1970,1,1)</f>
        <v>42258.763831018514</v>
      </c>
      <c r="K3503">
        <v>1439835595</v>
      </c>
      <c r="L3503" s="14">
        <f>(((K3503/60)/60)/24)+DATE(1970,1,1)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>SUM(E3503/D3503)*100</f>
        <v>100.66666666666666</v>
      </c>
      <c r="R3503" s="20">
        <f>SUM(E3503/N3503)</f>
        <v>35.952380952380949</v>
      </c>
      <c r="S3503" t="s">
        <v>8317</v>
      </c>
      <c r="T3503" t="s">
        <v>8318</v>
      </c>
    </row>
    <row r="3504" spans="1:20" ht="16.5" customHeight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>(((I3504/60)/60)/24)+DATE(1970,1,1)</f>
        <v>42445.165972222225</v>
      </c>
      <c r="K3504">
        <v>1456862924</v>
      </c>
      <c r="L3504" s="14">
        <f>(((K3504/60)/60)/24)+DATE(1970,1,1)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>SUM(E3504/D3504)*100</f>
        <v>105.4</v>
      </c>
      <c r="R3504" s="20">
        <f>SUM(E3504/N3504)</f>
        <v>136</v>
      </c>
      <c r="S3504" t="s">
        <v>8317</v>
      </c>
      <c r="T3504" t="s">
        <v>8318</v>
      </c>
    </row>
    <row r="3505" spans="1:20" ht="16.5" customHeight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>(((I3505/60)/60)/24)+DATE(1970,1,1)</f>
        <v>42575.478333333333</v>
      </c>
      <c r="K3505">
        <v>1466767728</v>
      </c>
      <c r="L3505" s="14">
        <f>(((K3505/60)/60)/24)+DATE(1970,1,1)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>SUM(E3505/D3505)*100</f>
        <v>107.55999999999999</v>
      </c>
      <c r="R3505" s="20">
        <f>SUM(E3505/N3505)</f>
        <v>70.763157894736835</v>
      </c>
      <c r="S3505" t="s">
        <v>8317</v>
      </c>
      <c r="T3505" t="s">
        <v>8318</v>
      </c>
    </row>
    <row r="3506" spans="1:20" ht="16.5" customHeight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>(((I3506/60)/60)/24)+DATE(1970,1,1)</f>
        <v>42327.790405092594</v>
      </c>
      <c r="K3506">
        <v>1445363891</v>
      </c>
      <c r="L3506" s="14">
        <f>(((K3506/60)/60)/24)+DATE(1970,1,1)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>SUM(E3506/D3506)*100</f>
        <v>100</v>
      </c>
      <c r="R3506" s="20">
        <f>SUM(E3506/N3506)</f>
        <v>125</v>
      </c>
      <c r="S3506" t="s">
        <v>8317</v>
      </c>
      <c r="T3506" t="s">
        <v>8318</v>
      </c>
    </row>
    <row r="3507" spans="1:20" ht="16.5" customHeight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>(((I3507/60)/60)/24)+DATE(1970,1,1)</f>
        <v>41772.166666666664</v>
      </c>
      <c r="K3507">
        <v>1398983245</v>
      </c>
      <c r="L3507" s="14">
        <f>(((K3507/60)/60)/24)+DATE(1970,1,1)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>SUM(E3507/D3507)*100</f>
        <v>103.76</v>
      </c>
      <c r="R3507" s="20">
        <f>SUM(E3507/N3507)</f>
        <v>66.512820512820511</v>
      </c>
      <c r="S3507" t="s">
        <v>8317</v>
      </c>
      <c r="T3507" t="s">
        <v>8318</v>
      </c>
    </row>
    <row r="3508" spans="1:20" ht="16.5" customHeight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>(((I3508/60)/60)/24)+DATE(1970,1,1)</f>
        <v>41874.734259259261</v>
      </c>
      <c r="K3508">
        <v>1404927440</v>
      </c>
      <c r="L3508" s="14">
        <f>(((K3508/60)/60)/24)+DATE(1970,1,1)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>SUM(E3508/D3508)*100</f>
        <v>101.49999999999999</v>
      </c>
      <c r="R3508" s="20">
        <f>SUM(E3508/N3508)</f>
        <v>105</v>
      </c>
      <c r="S3508" t="s">
        <v>8317</v>
      </c>
      <c r="T3508" t="s">
        <v>8318</v>
      </c>
    </row>
    <row r="3509" spans="1:20" ht="16.5" customHeight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>(((I3509/60)/60)/24)+DATE(1970,1,1)</f>
        <v>42521.92288194444</v>
      </c>
      <c r="K3509">
        <v>1462140537</v>
      </c>
      <c r="L3509" s="14">
        <f>(((K3509/60)/60)/24)+DATE(1970,1,1)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>SUM(E3509/D3509)*100</f>
        <v>104.4</v>
      </c>
      <c r="R3509" s="20">
        <f>SUM(E3509/N3509)</f>
        <v>145</v>
      </c>
      <c r="S3509" t="s">
        <v>8317</v>
      </c>
      <c r="T3509" t="s">
        <v>8318</v>
      </c>
    </row>
    <row r="3510" spans="1:20" ht="16.5" customHeight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>(((I3510/60)/60)/24)+DATE(1970,1,1)</f>
        <v>42500.875</v>
      </c>
      <c r="K3510">
        <v>1460914253</v>
      </c>
      <c r="L3510" s="14">
        <f>(((K3510/60)/60)/24)+DATE(1970,1,1)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>SUM(E3510/D3510)*100</f>
        <v>180</v>
      </c>
      <c r="R3510" s="20">
        <f>SUM(E3510/N3510)</f>
        <v>12</v>
      </c>
      <c r="S3510" t="s">
        <v>8317</v>
      </c>
      <c r="T3510" t="s">
        <v>8318</v>
      </c>
    </row>
    <row r="3511" spans="1:20" ht="16.5" customHeight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>(((I3511/60)/60)/24)+DATE(1970,1,1)</f>
        <v>41964.204861111109</v>
      </c>
      <c r="K3511">
        <v>1415392666</v>
      </c>
      <c r="L3511" s="14">
        <f>(((K3511/60)/60)/24)+DATE(1970,1,1)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>SUM(E3511/D3511)*100</f>
        <v>106.33333333333333</v>
      </c>
      <c r="R3511" s="20">
        <f>SUM(E3511/N3511)</f>
        <v>96.666666666666671</v>
      </c>
      <c r="S3511" t="s">
        <v>8317</v>
      </c>
      <c r="T3511" t="s">
        <v>8318</v>
      </c>
    </row>
    <row r="3512" spans="1:20" ht="16.5" customHeight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>(((I3512/60)/60)/24)+DATE(1970,1,1)</f>
        <v>41822.62090277778</v>
      </c>
      <c r="K3512">
        <v>1402584846</v>
      </c>
      <c r="L3512" s="14">
        <f>(((K3512/60)/60)/24)+DATE(1970,1,1)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>SUM(E3512/D3512)*100</f>
        <v>100.55555555555556</v>
      </c>
      <c r="R3512" s="20">
        <f>SUM(E3512/N3512)</f>
        <v>60.333333333333336</v>
      </c>
      <c r="S3512" t="s">
        <v>8317</v>
      </c>
      <c r="T3512" t="s">
        <v>8318</v>
      </c>
    </row>
    <row r="3513" spans="1:20" ht="16.5" customHeight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>(((I3513/60)/60)/24)+DATE(1970,1,1)</f>
        <v>41950.770833333336</v>
      </c>
      <c r="K3513">
        <v>1413406695</v>
      </c>
      <c r="L3513" s="14">
        <f>(((K3513/60)/60)/24)+DATE(1970,1,1)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>SUM(E3513/D3513)*100</f>
        <v>101.2</v>
      </c>
      <c r="R3513" s="20">
        <f>SUM(E3513/N3513)</f>
        <v>79.89473684210526</v>
      </c>
      <c r="S3513" t="s">
        <v>8317</v>
      </c>
      <c r="T3513" t="s">
        <v>8318</v>
      </c>
    </row>
    <row r="3514" spans="1:20" ht="16.5" customHeight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>(((I3514/60)/60)/24)+DATE(1970,1,1)</f>
        <v>42117.49527777778</v>
      </c>
      <c r="K3514">
        <v>1424609592</v>
      </c>
      <c r="L3514" s="14">
        <f>(((K3514/60)/60)/24)+DATE(1970,1,1)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>SUM(E3514/D3514)*100</f>
        <v>100</v>
      </c>
      <c r="R3514" s="20">
        <f>SUM(E3514/N3514)</f>
        <v>58.823529411764703</v>
      </c>
      <c r="S3514" t="s">
        <v>8317</v>
      </c>
      <c r="T3514" t="s">
        <v>8318</v>
      </c>
    </row>
    <row r="3515" spans="1:20" ht="16.5" customHeight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>(((I3515/60)/60)/24)+DATE(1970,1,1)</f>
        <v>41794.207638888889</v>
      </c>
      <c r="K3515">
        <v>1400725112</v>
      </c>
      <c r="L3515" s="14">
        <f>(((K3515/60)/60)/24)+DATE(1970,1,1)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>SUM(E3515/D3515)*100</f>
        <v>118.39285714285714</v>
      </c>
      <c r="R3515" s="20">
        <f>SUM(E3515/N3515)</f>
        <v>75.340909090909093</v>
      </c>
      <c r="S3515" t="s">
        <v>8317</v>
      </c>
      <c r="T3515" t="s">
        <v>8318</v>
      </c>
    </row>
    <row r="3516" spans="1:20" ht="16.5" customHeight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>(((I3516/60)/60)/24)+DATE(1970,1,1)</f>
        <v>42037.207638888889</v>
      </c>
      <c r="K3516">
        <v>1421439552</v>
      </c>
      <c r="L3516" s="14">
        <f>(((K3516/60)/60)/24)+DATE(1970,1,1)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>SUM(E3516/D3516)*100</f>
        <v>110.00000000000001</v>
      </c>
      <c r="R3516" s="20">
        <f>SUM(E3516/N3516)</f>
        <v>55</v>
      </c>
      <c r="S3516" t="s">
        <v>8317</v>
      </c>
      <c r="T3516" t="s">
        <v>8318</v>
      </c>
    </row>
    <row r="3517" spans="1:20" ht="16.5" customHeight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>(((I3517/60)/60)/24)+DATE(1970,1,1)</f>
        <v>42155.772812499999</v>
      </c>
      <c r="K3517">
        <v>1430505171</v>
      </c>
      <c r="L3517" s="14">
        <f>(((K3517/60)/60)/24)+DATE(1970,1,1)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>SUM(E3517/D3517)*100</f>
        <v>102.66666666666666</v>
      </c>
      <c r="R3517" s="20">
        <f>SUM(E3517/N3517)</f>
        <v>66.956521739130437</v>
      </c>
      <c r="S3517" t="s">
        <v>8317</v>
      </c>
      <c r="T3517" t="s">
        <v>8318</v>
      </c>
    </row>
    <row r="3518" spans="1:20" ht="16.5" customHeight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>(((I3518/60)/60)/24)+DATE(1970,1,1)</f>
        <v>41890.125</v>
      </c>
      <c r="K3518">
        <v>1407197670</v>
      </c>
      <c r="L3518" s="14">
        <f>(((K3518/60)/60)/24)+DATE(1970,1,1)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>SUM(E3518/D3518)*100</f>
        <v>100</v>
      </c>
      <c r="R3518" s="20">
        <f>SUM(E3518/N3518)</f>
        <v>227.27272727272728</v>
      </c>
      <c r="S3518" t="s">
        <v>8317</v>
      </c>
      <c r="T3518" t="s">
        <v>8318</v>
      </c>
    </row>
    <row r="3519" spans="1:20" ht="16.5" customHeight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>(((I3519/60)/60)/24)+DATE(1970,1,1)</f>
        <v>41824.458333333336</v>
      </c>
      <c r="K3519">
        <v>1401910634</v>
      </c>
      <c r="L3519" s="14">
        <f>(((K3519/60)/60)/24)+DATE(1970,1,1)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>SUM(E3519/D3519)*100</f>
        <v>100</v>
      </c>
      <c r="R3519" s="20">
        <f>SUM(E3519/N3519)</f>
        <v>307.69230769230768</v>
      </c>
      <c r="S3519" t="s">
        <v>8317</v>
      </c>
      <c r="T3519" t="s">
        <v>8318</v>
      </c>
    </row>
    <row r="3520" spans="1:20" ht="16.5" customHeight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>(((I3520/60)/60)/24)+DATE(1970,1,1)</f>
        <v>41914.597916666666</v>
      </c>
      <c r="K3520">
        <v>1410461299</v>
      </c>
      <c r="L3520" s="14">
        <f>(((K3520/60)/60)/24)+DATE(1970,1,1)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>SUM(E3520/D3520)*100</f>
        <v>110.04599999999999</v>
      </c>
      <c r="R3520" s="20">
        <f>SUM(E3520/N3520)</f>
        <v>50.020909090909093</v>
      </c>
      <c r="S3520" t="s">
        <v>8317</v>
      </c>
      <c r="T3520" t="s">
        <v>8318</v>
      </c>
    </row>
    <row r="3521" spans="1:20" ht="16.5" customHeight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>(((I3521/60)/60)/24)+DATE(1970,1,1)</f>
        <v>42067.598958333328</v>
      </c>
      <c r="K3521">
        <v>1422886950</v>
      </c>
      <c r="L3521" s="14">
        <f>(((K3521/60)/60)/24)+DATE(1970,1,1)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>SUM(E3521/D3521)*100</f>
        <v>101.35000000000001</v>
      </c>
      <c r="R3521" s="20">
        <f>SUM(E3521/N3521)</f>
        <v>72.392857142857139</v>
      </c>
      <c r="S3521" t="s">
        <v>8317</v>
      </c>
      <c r="T3521" t="s">
        <v>8318</v>
      </c>
    </row>
    <row r="3522" spans="1:20" ht="16.5" customHeight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>(((I3522/60)/60)/24)+DATE(1970,1,1)</f>
        <v>42253.57430555555</v>
      </c>
      <c r="K3522">
        <v>1439322412</v>
      </c>
      <c r="L3522" s="14">
        <f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>SUM(E3522/D3522)*100</f>
        <v>100.75</v>
      </c>
      <c r="R3522" s="20">
        <f>SUM(E3522/N3522)</f>
        <v>95.952380952380949</v>
      </c>
      <c r="S3522" t="s">
        <v>8317</v>
      </c>
      <c r="T3522" t="s">
        <v>8318</v>
      </c>
    </row>
    <row r="3523" spans="1:20" ht="16.5" customHeight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>(((I3523/60)/60)/24)+DATE(1970,1,1)</f>
        <v>41911.361342592594</v>
      </c>
      <c r="K3523">
        <v>1409388020</v>
      </c>
      <c r="L3523" s="14">
        <f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>SUM(E3523/D3523)*100</f>
        <v>169.42857142857144</v>
      </c>
      <c r="R3523" s="20">
        <f>SUM(E3523/N3523)</f>
        <v>45.615384615384613</v>
      </c>
      <c r="S3523" t="s">
        <v>8317</v>
      </c>
      <c r="T3523" t="s">
        <v>8318</v>
      </c>
    </row>
    <row r="3524" spans="1:20" ht="16.5" customHeight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>(((I3524/60)/60)/24)+DATE(1970,1,1)</f>
        <v>42262.420833333337</v>
      </c>
      <c r="K3524">
        <v>1439924246</v>
      </c>
      <c r="L3524" s="14">
        <f>(((K3524/60)/60)/24)+DATE(1970,1,1)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>SUM(E3524/D3524)*100</f>
        <v>100</v>
      </c>
      <c r="R3524" s="20">
        <f>SUM(E3524/N3524)</f>
        <v>41.029411764705884</v>
      </c>
      <c r="S3524" t="s">
        <v>8317</v>
      </c>
      <c r="T3524" t="s">
        <v>8318</v>
      </c>
    </row>
    <row r="3525" spans="1:20" ht="16.5" customHeight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>(((I3525/60)/60)/24)+DATE(1970,1,1)</f>
        <v>42638.958333333328</v>
      </c>
      <c r="K3525">
        <v>1469871148</v>
      </c>
      <c r="L3525" s="14">
        <f>(((K3525/60)/60)/24)+DATE(1970,1,1)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>SUM(E3525/D3525)*100</f>
        <v>113.65</v>
      </c>
      <c r="R3525" s="20">
        <f>SUM(E3525/N3525)</f>
        <v>56.825000000000003</v>
      </c>
      <c r="S3525" t="s">
        <v>8317</v>
      </c>
      <c r="T3525" t="s">
        <v>8318</v>
      </c>
    </row>
    <row r="3526" spans="1:20" ht="16.5" customHeight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>(((I3526/60)/60)/24)+DATE(1970,1,1)</f>
        <v>41895.166666666664</v>
      </c>
      <c r="K3526">
        <v>1409336373</v>
      </c>
      <c r="L3526" s="14">
        <f>(((K3526/60)/60)/24)+DATE(1970,1,1)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>SUM(E3526/D3526)*100</f>
        <v>101.56</v>
      </c>
      <c r="R3526" s="20">
        <f>SUM(E3526/N3526)</f>
        <v>137.24324324324326</v>
      </c>
      <c r="S3526" t="s">
        <v>8317</v>
      </c>
      <c r="T3526" t="s">
        <v>8318</v>
      </c>
    </row>
    <row r="3527" spans="1:20" ht="16.5" customHeight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>(((I3527/60)/60)/24)+DATE(1970,1,1)</f>
        <v>42225.666666666672</v>
      </c>
      <c r="K3527">
        <v>1438188106</v>
      </c>
      <c r="L3527" s="14">
        <f>(((K3527/60)/60)/24)+DATE(1970,1,1)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>SUM(E3527/D3527)*100</f>
        <v>106</v>
      </c>
      <c r="R3527" s="20">
        <f>SUM(E3527/N3527)</f>
        <v>75.714285714285708</v>
      </c>
      <c r="S3527" t="s">
        <v>8317</v>
      </c>
      <c r="T3527" t="s">
        <v>8318</v>
      </c>
    </row>
    <row r="3528" spans="1:20" ht="16.5" customHeight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>(((I3528/60)/60)/24)+DATE(1970,1,1)</f>
        <v>42488.249305555553</v>
      </c>
      <c r="K3528">
        <v>1459411371</v>
      </c>
      <c r="L3528" s="14">
        <f>(((K3528/60)/60)/24)+DATE(1970,1,1)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>SUM(E3528/D3528)*100</f>
        <v>102</v>
      </c>
      <c r="R3528" s="20">
        <f>SUM(E3528/N3528)</f>
        <v>99</v>
      </c>
      <c r="S3528" t="s">
        <v>8317</v>
      </c>
      <c r="T3528" t="s">
        <v>8318</v>
      </c>
    </row>
    <row r="3529" spans="1:20" ht="16.5" customHeight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>(((I3529/60)/60)/24)+DATE(1970,1,1)</f>
        <v>42196.165972222225</v>
      </c>
      <c r="K3529">
        <v>1434069205</v>
      </c>
      <c r="L3529" s="14">
        <f>(((K3529/60)/60)/24)+DATE(1970,1,1)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>SUM(E3529/D3529)*100</f>
        <v>116.91666666666667</v>
      </c>
      <c r="R3529" s="20">
        <f>SUM(E3529/N3529)</f>
        <v>81.569767441860463</v>
      </c>
      <c r="S3529" t="s">
        <v>8317</v>
      </c>
      <c r="T3529" t="s">
        <v>8318</v>
      </c>
    </row>
    <row r="3530" spans="1:20" ht="16.5" customHeight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>(((I3530/60)/60)/24)+DATE(1970,1,1)</f>
        <v>42753.50136574074</v>
      </c>
      <c r="K3530">
        <v>1483012918</v>
      </c>
      <c r="L3530" s="14">
        <f>(((K3530/60)/60)/24)+DATE(1970,1,1)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>SUM(E3530/D3530)*100</f>
        <v>101.15151515151514</v>
      </c>
      <c r="R3530" s="20">
        <f>SUM(E3530/N3530)</f>
        <v>45.108108108108105</v>
      </c>
      <c r="S3530" t="s">
        <v>8317</v>
      </c>
      <c r="T3530" t="s">
        <v>8318</v>
      </c>
    </row>
    <row r="3531" spans="1:20" ht="16.5" customHeight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>(((I3531/60)/60)/24)+DATE(1970,1,1)</f>
        <v>42198.041666666672</v>
      </c>
      <c r="K3531">
        <v>1434997018</v>
      </c>
      <c r="L3531" s="14">
        <f>(((K3531/60)/60)/24)+DATE(1970,1,1)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>SUM(E3531/D3531)*100</f>
        <v>132</v>
      </c>
      <c r="R3531" s="20">
        <f>SUM(E3531/N3531)</f>
        <v>36.666666666666664</v>
      </c>
      <c r="S3531" t="s">
        <v>8317</v>
      </c>
      <c r="T3531" t="s">
        <v>8318</v>
      </c>
    </row>
    <row r="3532" spans="1:20" ht="16.5" customHeight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>(((I3532/60)/60)/24)+DATE(1970,1,1)</f>
        <v>42470.833333333328</v>
      </c>
      <c r="K3532">
        <v>1457881057</v>
      </c>
      <c r="L3532" s="14">
        <f>(((K3532/60)/60)/24)+DATE(1970,1,1)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>SUM(E3532/D3532)*100</f>
        <v>100</v>
      </c>
      <c r="R3532" s="20">
        <f>SUM(E3532/N3532)</f>
        <v>125</v>
      </c>
      <c r="S3532" t="s">
        <v>8317</v>
      </c>
      <c r="T3532" t="s">
        <v>8318</v>
      </c>
    </row>
    <row r="3533" spans="1:20" ht="16.5" customHeight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>(((I3533/60)/60)/24)+DATE(1970,1,1)</f>
        <v>42551.654328703706</v>
      </c>
      <c r="K3533">
        <v>1464709334</v>
      </c>
      <c r="L3533" s="14">
        <f>(((K3533/60)/60)/24)+DATE(1970,1,1)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>SUM(E3533/D3533)*100</f>
        <v>128</v>
      </c>
      <c r="R3533" s="20">
        <f>SUM(E3533/N3533)</f>
        <v>49.230769230769234</v>
      </c>
      <c r="S3533" t="s">
        <v>8317</v>
      </c>
      <c r="T3533" t="s">
        <v>8318</v>
      </c>
    </row>
    <row r="3534" spans="1:20" ht="16.5" customHeight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>(((I3534/60)/60)/24)+DATE(1970,1,1)</f>
        <v>41900.165972222225</v>
      </c>
      <c r="K3534">
        <v>1409667827</v>
      </c>
      <c r="L3534" s="14">
        <f>(((K3534/60)/60)/24)+DATE(1970,1,1)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>SUM(E3534/D3534)*100</f>
        <v>118.95833333333334</v>
      </c>
      <c r="R3534" s="20">
        <f>SUM(E3534/N3534)</f>
        <v>42.296296296296298</v>
      </c>
      <c r="S3534" t="s">
        <v>8317</v>
      </c>
      <c r="T3534" t="s">
        <v>8318</v>
      </c>
    </row>
    <row r="3535" spans="1:20" ht="16.5" customHeight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>(((I3535/60)/60)/24)+DATE(1970,1,1)</f>
        <v>42319.802858796291</v>
      </c>
      <c r="K3535">
        <v>1444673767</v>
      </c>
      <c r="L3535" s="14">
        <f>(((K3535/60)/60)/24)+DATE(1970,1,1)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>SUM(E3535/D3535)*100</f>
        <v>126.2</v>
      </c>
      <c r="R3535" s="20">
        <f>SUM(E3535/N3535)</f>
        <v>78.875</v>
      </c>
      <c r="S3535" t="s">
        <v>8317</v>
      </c>
      <c r="T3535" t="s">
        <v>8318</v>
      </c>
    </row>
    <row r="3536" spans="1:20" ht="16.5" customHeight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>(((I3536/60)/60)/24)+DATE(1970,1,1)</f>
        <v>42278.6252662037</v>
      </c>
      <c r="K3536">
        <v>1440687623</v>
      </c>
      <c r="L3536" s="14">
        <f>(((K3536/60)/60)/24)+DATE(1970,1,1)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>SUM(E3536/D3536)*100</f>
        <v>156.20000000000002</v>
      </c>
      <c r="R3536" s="20">
        <f>SUM(E3536/N3536)</f>
        <v>38.284313725490193</v>
      </c>
      <c r="S3536" t="s">
        <v>8317</v>
      </c>
      <c r="T3536" t="s">
        <v>8318</v>
      </c>
    </row>
    <row r="3537" spans="1:20" ht="16.5" customHeight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>(((I3537/60)/60)/24)+DATE(1970,1,1)</f>
        <v>42279.75</v>
      </c>
      <c r="K3537">
        <v>1441120910</v>
      </c>
      <c r="L3537" s="14">
        <f>(((K3537/60)/60)/24)+DATE(1970,1,1)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>SUM(E3537/D3537)*100</f>
        <v>103.15</v>
      </c>
      <c r="R3537" s="20">
        <f>SUM(E3537/N3537)</f>
        <v>44.847826086956523</v>
      </c>
      <c r="S3537" t="s">
        <v>8317</v>
      </c>
      <c r="T3537" t="s">
        <v>8318</v>
      </c>
    </row>
    <row r="3538" spans="1:20" ht="16.5" customHeight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>(((I3538/60)/60)/24)+DATE(1970,1,1)</f>
        <v>42358.499305555553</v>
      </c>
      <c r="K3538">
        <v>1448040425</v>
      </c>
      <c r="L3538" s="14">
        <f>(((K3538/60)/60)/24)+DATE(1970,1,1)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>SUM(E3538/D3538)*100</f>
        <v>153.33333333333334</v>
      </c>
      <c r="R3538" s="20">
        <f>SUM(E3538/N3538)</f>
        <v>13.529411764705882</v>
      </c>
      <c r="S3538" t="s">
        <v>8317</v>
      </c>
      <c r="T3538" t="s">
        <v>8318</v>
      </c>
    </row>
    <row r="3539" spans="1:20" ht="16.5" customHeight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>(((I3539/60)/60)/24)+DATE(1970,1,1)</f>
        <v>41960.332638888889</v>
      </c>
      <c r="K3539">
        <v>1413016216</v>
      </c>
      <c r="L3539" s="14">
        <f>(((K3539/60)/60)/24)+DATE(1970,1,1)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>SUM(E3539/D3539)*100</f>
        <v>180.44444444444446</v>
      </c>
      <c r="R3539" s="20">
        <f>SUM(E3539/N3539)</f>
        <v>43.5</v>
      </c>
      <c r="S3539" t="s">
        <v>8317</v>
      </c>
      <c r="T3539" t="s">
        <v>8318</v>
      </c>
    </row>
    <row r="3540" spans="1:20" ht="16.5" customHeight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>(((I3540/60)/60)/24)+DATE(1970,1,1)</f>
        <v>42599.420601851853</v>
      </c>
      <c r="K3540">
        <v>1469009140</v>
      </c>
      <c r="L3540" s="14">
        <f>(((K3540/60)/60)/24)+DATE(1970,1,1)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>SUM(E3540/D3540)*100</f>
        <v>128.44999999999999</v>
      </c>
      <c r="R3540" s="20">
        <f>SUM(E3540/N3540)</f>
        <v>30.951807228915662</v>
      </c>
      <c r="S3540" t="s">
        <v>8317</v>
      </c>
      <c r="T3540" t="s">
        <v>8318</v>
      </c>
    </row>
    <row r="3541" spans="1:20" ht="16.5" customHeight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>(((I3541/60)/60)/24)+DATE(1970,1,1)</f>
        <v>42621.756041666667</v>
      </c>
      <c r="K3541">
        <v>1471543722</v>
      </c>
      <c r="L3541" s="14">
        <f>(((K3541/60)/60)/24)+DATE(1970,1,1)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>SUM(E3541/D3541)*100</f>
        <v>119.66666666666667</v>
      </c>
      <c r="R3541" s="20">
        <f>SUM(E3541/N3541)</f>
        <v>55.230769230769234</v>
      </c>
      <c r="S3541" t="s">
        <v>8317</v>
      </c>
      <c r="T3541" t="s">
        <v>8318</v>
      </c>
    </row>
    <row r="3542" spans="1:20" ht="16.5" customHeight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>(((I3542/60)/60)/24)+DATE(1970,1,1)</f>
        <v>42547.003368055557</v>
      </c>
      <c r="K3542">
        <v>1464307491</v>
      </c>
      <c r="L3542" s="14">
        <f>(((K3542/60)/60)/24)+DATE(1970,1,1)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>SUM(E3542/D3542)*100</f>
        <v>123</v>
      </c>
      <c r="R3542" s="20">
        <f>SUM(E3542/N3542)</f>
        <v>46.125</v>
      </c>
      <c r="S3542" t="s">
        <v>8317</v>
      </c>
      <c r="T3542" t="s">
        <v>8318</v>
      </c>
    </row>
    <row r="3543" spans="1:20" ht="16.5" customHeight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>(((I3543/60)/60)/24)+DATE(1970,1,1)</f>
        <v>42247.730034722219</v>
      </c>
      <c r="K3543">
        <v>1438882275</v>
      </c>
      <c r="L3543" s="14">
        <f>(((K3543/60)/60)/24)+DATE(1970,1,1)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>SUM(E3543/D3543)*100</f>
        <v>105</v>
      </c>
      <c r="R3543" s="20">
        <f>SUM(E3543/N3543)</f>
        <v>39.375</v>
      </c>
      <c r="S3543" t="s">
        <v>8317</v>
      </c>
      <c r="T3543" t="s">
        <v>8318</v>
      </c>
    </row>
    <row r="3544" spans="1:20" ht="16.5" customHeight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>(((I3544/60)/60)/24)+DATE(1970,1,1)</f>
        <v>41889.599791666667</v>
      </c>
      <c r="K3544">
        <v>1404915822</v>
      </c>
      <c r="L3544" s="14">
        <f>(((K3544/60)/60)/24)+DATE(1970,1,1)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>SUM(E3544/D3544)*100</f>
        <v>102.23636363636363</v>
      </c>
      <c r="R3544" s="20">
        <f>SUM(E3544/N3544)</f>
        <v>66.152941176470591</v>
      </c>
      <c r="S3544" t="s">
        <v>8317</v>
      </c>
      <c r="T3544" t="s">
        <v>8318</v>
      </c>
    </row>
    <row r="3545" spans="1:20" ht="16.5" customHeight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>(((I3545/60)/60)/24)+DATE(1970,1,1)</f>
        <v>42180.755312499998</v>
      </c>
      <c r="K3545">
        <v>1432663659</v>
      </c>
      <c r="L3545" s="14">
        <f>(((K3545/60)/60)/24)+DATE(1970,1,1)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>SUM(E3545/D3545)*100</f>
        <v>104.66666666666666</v>
      </c>
      <c r="R3545" s="20">
        <f>SUM(E3545/N3545)</f>
        <v>54.137931034482762</v>
      </c>
      <c r="S3545" t="s">
        <v>8317</v>
      </c>
      <c r="T3545" t="s">
        <v>8318</v>
      </c>
    </row>
    <row r="3546" spans="1:20" ht="16.5" customHeight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>(((I3546/60)/60)/24)+DATE(1970,1,1)</f>
        <v>42070.831678240742</v>
      </c>
      <c r="K3546">
        <v>1423166257</v>
      </c>
      <c r="L3546" s="14">
        <f>(((K3546/60)/60)/24)+DATE(1970,1,1)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>SUM(E3546/D3546)*100</f>
        <v>100</v>
      </c>
      <c r="R3546" s="20">
        <f>SUM(E3546/N3546)</f>
        <v>104.16666666666667</v>
      </c>
      <c r="S3546" t="s">
        <v>8317</v>
      </c>
      <c r="T3546" t="s">
        <v>8318</v>
      </c>
    </row>
    <row r="3547" spans="1:20" ht="16.5" customHeight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>(((I3547/60)/60)/24)+DATE(1970,1,1)</f>
        <v>42105.807395833333</v>
      </c>
      <c r="K3547">
        <v>1426188159</v>
      </c>
      <c r="L3547" s="14">
        <f>(((K3547/60)/60)/24)+DATE(1970,1,1)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>SUM(E3547/D3547)*100</f>
        <v>100.4</v>
      </c>
      <c r="R3547" s="20">
        <f>SUM(E3547/N3547)</f>
        <v>31.375</v>
      </c>
      <c r="S3547" t="s">
        <v>8317</v>
      </c>
      <c r="T3547" t="s">
        <v>8318</v>
      </c>
    </row>
    <row r="3548" spans="1:20" ht="16.5" customHeight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>(((I3548/60)/60)/24)+DATE(1970,1,1)</f>
        <v>42095.165972222225</v>
      </c>
      <c r="K3548">
        <v>1426002684</v>
      </c>
      <c r="L3548" s="14">
        <f>(((K3548/60)/60)/24)+DATE(1970,1,1)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>SUM(E3548/D3548)*100</f>
        <v>102.27272727272727</v>
      </c>
      <c r="R3548" s="20">
        <f>SUM(E3548/N3548)</f>
        <v>59.210526315789473</v>
      </c>
      <c r="S3548" t="s">
        <v>8317</v>
      </c>
      <c r="T3548" t="s">
        <v>8318</v>
      </c>
    </row>
    <row r="3549" spans="1:20" ht="16.5" customHeight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>(((I3549/60)/60)/24)+DATE(1970,1,1)</f>
        <v>42504.165972222225</v>
      </c>
      <c r="K3549">
        <v>1461117201</v>
      </c>
      <c r="L3549" s="14">
        <f>(((K3549/60)/60)/24)+DATE(1970,1,1)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>SUM(E3549/D3549)*100</f>
        <v>114.40928571428573</v>
      </c>
      <c r="R3549" s="20">
        <f>SUM(E3549/N3549)</f>
        <v>119.17633928571429</v>
      </c>
      <c r="S3549" t="s">
        <v>8317</v>
      </c>
      <c r="T3549" t="s">
        <v>8318</v>
      </c>
    </row>
    <row r="3550" spans="1:20" ht="16.5" customHeight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>(((I3550/60)/60)/24)+DATE(1970,1,1)</f>
        <v>42434.041666666672</v>
      </c>
      <c r="K3550">
        <v>1455230214</v>
      </c>
      <c r="L3550" s="14">
        <f>(((K3550/60)/60)/24)+DATE(1970,1,1)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>SUM(E3550/D3550)*100</f>
        <v>101.9047619047619</v>
      </c>
      <c r="R3550" s="20">
        <f>SUM(E3550/N3550)</f>
        <v>164.61538461538461</v>
      </c>
      <c r="S3550" t="s">
        <v>8317</v>
      </c>
      <c r="T3550" t="s">
        <v>8318</v>
      </c>
    </row>
    <row r="3551" spans="1:20" ht="16.5" customHeight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>(((I3551/60)/60)/24)+DATE(1970,1,1)</f>
        <v>42251.394363425927</v>
      </c>
      <c r="K3551">
        <v>1438939673</v>
      </c>
      <c r="L3551" s="14">
        <f>(((K3551/60)/60)/24)+DATE(1970,1,1)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>SUM(E3551/D3551)*100</f>
        <v>102</v>
      </c>
      <c r="R3551" s="20">
        <f>SUM(E3551/N3551)</f>
        <v>24.285714285714285</v>
      </c>
      <c r="S3551" t="s">
        <v>8317</v>
      </c>
      <c r="T3551" t="s">
        <v>8318</v>
      </c>
    </row>
    <row r="3552" spans="1:20" ht="16.5" customHeight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>(((I3552/60)/60)/24)+DATE(1970,1,1)</f>
        <v>42492.893495370372</v>
      </c>
      <c r="K3552">
        <v>1459632398</v>
      </c>
      <c r="L3552" s="14">
        <f>(((K3552/60)/60)/24)+DATE(1970,1,1)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>SUM(E3552/D3552)*100</f>
        <v>104.80000000000001</v>
      </c>
      <c r="R3552" s="20">
        <f>SUM(E3552/N3552)</f>
        <v>40.9375</v>
      </c>
      <c r="S3552" t="s">
        <v>8317</v>
      </c>
      <c r="T3552" t="s">
        <v>8318</v>
      </c>
    </row>
    <row r="3553" spans="1:20" ht="16.5" customHeight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>(((I3553/60)/60)/24)+DATE(1970,1,1)</f>
        <v>41781.921527777777</v>
      </c>
      <c r="K3553">
        <v>1398342170</v>
      </c>
      <c r="L3553" s="14">
        <f>(((K3553/60)/60)/24)+DATE(1970,1,1)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>SUM(E3553/D3553)*100</f>
        <v>101.83333333333333</v>
      </c>
      <c r="R3553" s="20">
        <f>SUM(E3553/N3553)</f>
        <v>61.1</v>
      </c>
      <c r="S3553" t="s">
        <v>8317</v>
      </c>
      <c r="T3553" t="s">
        <v>8318</v>
      </c>
    </row>
    <row r="3554" spans="1:20" ht="16.5" customHeight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>(((I3554/60)/60)/24)+DATE(1970,1,1)</f>
        <v>41818.587083333332</v>
      </c>
      <c r="K3554">
        <v>1401372324</v>
      </c>
      <c r="L3554" s="14">
        <f>(((K3554/60)/60)/24)+DATE(1970,1,1)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>SUM(E3554/D3554)*100</f>
        <v>100</v>
      </c>
      <c r="R3554" s="20">
        <f>SUM(E3554/N3554)</f>
        <v>38.65</v>
      </c>
      <c r="S3554" t="s">
        <v>8317</v>
      </c>
      <c r="T3554" t="s">
        <v>8318</v>
      </c>
    </row>
    <row r="3555" spans="1:20" ht="16.5" customHeight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>(((I3555/60)/60)/24)+DATE(1970,1,1)</f>
        <v>42228</v>
      </c>
      <c r="K3555">
        <v>1436575280</v>
      </c>
      <c r="L3555" s="14">
        <f>(((K3555/60)/60)/24)+DATE(1970,1,1)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>SUM(E3555/D3555)*100</f>
        <v>106.27272727272728</v>
      </c>
      <c r="R3555" s="20">
        <f>SUM(E3555/N3555)</f>
        <v>56.20192307692308</v>
      </c>
      <c r="S3555" t="s">
        <v>8317</v>
      </c>
      <c r="T3555" t="s">
        <v>8318</v>
      </c>
    </row>
    <row r="3556" spans="1:20" ht="16.5" customHeight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>(((I3556/60)/60)/24)+DATE(1970,1,1)</f>
        <v>42046.708333333328</v>
      </c>
      <c r="K3556">
        <v>1421025159</v>
      </c>
      <c r="L3556" s="14">
        <f>(((K3556/60)/60)/24)+DATE(1970,1,1)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>SUM(E3556/D3556)*100</f>
        <v>113.42219999999999</v>
      </c>
      <c r="R3556" s="20">
        <f>SUM(E3556/N3556)</f>
        <v>107.00207547169811</v>
      </c>
      <c r="S3556" t="s">
        <v>8317</v>
      </c>
      <c r="T3556" t="s">
        <v>8318</v>
      </c>
    </row>
    <row r="3557" spans="1:20" ht="16.5" customHeight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>(((I3557/60)/60)/24)+DATE(1970,1,1)</f>
        <v>42691.483726851846</v>
      </c>
      <c r="K3557">
        <v>1476786994</v>
      </c>
      <c r="L3557" s="14">
        <f>(((K3557/60)/60)/24)+DATE(1970,1,1)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>SUM(E3557/D3557)*100</f>
        <v>100</v>
      </c>
      <c r="R3557" s="20">
        <f>SUM(E3557/N3557)</f>
        <v>171.42857142857142</v>
      </c>
      <c r="S3557" t="s">
        <v>8317</v>
      </c>
      <c r="T3557" t="s">
        <v>8318</v>
      </c>
    </row>
    <row r="3558" spans="1:20" ht="16.5" customHeight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>(((I3558/60)/60)/24)+DATE(1970,1,1)</f>
        <v>41868.649583333332</v>
      </c>
      <c r="K3558">
        <v>1403105724</v>
      </c>
      <c r="L3558" s="14">
        <f>(((K3558/60)/60)/24)+DATE(1970,1,1)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>SUM(E3558/D3558)*100</f>
        <v>100.45454545454547</v>
      </c>
      <c r="R3558" s="20">
        <f>SUM(E3558/N3558)</f>
        <v>110.5</v>
      </c>
      <c r="S3558" t="s">
        <v>8317</v>
      </c>
      <c r="T3558" t="s">
        <v>8318</v>
      </c>
    </row>
    <row r="3559" spans="1:20" ht="16.5" customHeight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>(((I3559/60)/60)/24)+DATE(1970,1,1)</f>
        <v>41764.276747685188</v>
      </c>
      <c r="K3559">
        <v>1396334311</v>
      </c>
      <c r="L3559" s="14">
        <f>(((K3559/60)/60)/24)+DATE(1970,1,1)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>SUM(E3559/D3559)*100</f>
        <v>100.03599999999999</v>
      </c>
      <c r="R3559" s="20">
        <f>SUM(E3559/N3559)</f>
        <v>179.27598566308242</v>
      </c>
      <c r="S3559" t="s">
        <v>8317</v>
      </c>
      <c r="T3559" t="s">
        <v>8318</v>
      </c>
    </row>
    <row r="3560" spans="1:20" ht="16.5" customHeight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>(((I3560/60)/60)/24)+DATE(1970,1,1)</f>
        <v>42181.875</v>
      </c>
      <c r="K3560">
        <v>1431718575</v>
      </c>
      <c r="L3560" s="14">
        <f>(((K3560/60)/60)/24)+DATE(1970,1,1)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>SUM(E3560/D3560)*100</f>
        <v>144</v>
      </c>
      <c r="R3560" s="20">
        <f>SUM(E3560/N3560)</f>
        <v>22.90909090909091</v>
      </c>
      <c r="S3560" t="s">
        <v>8317</v>
      </c>
      <c r="T3560" t="s">
        <v>8318</v>
      </c>
    </row>
    <row r="3561" spans="1:20" ht="16.5" customHeight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>(((I3561/60)/60)/24)+DATE(1970,1,1)</f>
        <v>42216.373611111107</v>
      </c>
      <c r="K3561">
        <v>1436408308</v>
      </c>
      <c r="L3561" s="14">
        <f>(((K3561/60)/60)/24)+DATE(1970,1,1)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>SUM(E3561/D3561)*100</f>
        <v>103.49999999999999</v>
      </c>
      <c r="R3561" s="20">
        <f>SUM(E3561/N3561)</f>
        <v>43.125</v>
      </c>
      <c r="S3561" t="s">
        <v>8317</v>
      </c>
      <c r="T3561" t="s">
        <v>8318</v>
      </c>
    </row>
    <row r="3562" spans="1:20" ht="16.5" customHeight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>(((I3562/60)/60)/24)+DATE(1970,1,1)</f>
        <v>42151.114583333328</v>
      </c>
      <c r="K3562">
        <v>1429651266</v>
      </c>
      <c r="L3562" s="14">
        <f>(((K3562/60)/60)/24)+DATE(1970,1,1)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>SUM(E3562/D3562)*100</f>
        <v>108.43750000000001</v>
      </c>
      <c r="R3562" s="20">
        <f>SUM(E3562/N3562)</f>
        <v>46.891891891891895</v>
      </c>
      <c r="S3562" t="s">
        <v>8317</v>
      </c>
      <c r="T3562" t="s">
        <v>8318</v>
      </c>
    </row>
    <row r="3563" spans="1:20" ht="16.5" customHeight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>(((I3563/60)/60)/24)+DATE(1970,1,1)</f>
        <v>42221.774999999994</v>
      </c>
      <c r="K3563">
        <v>1437236378</v>
      </c>
      <c r="L3563" s="14">
        <f>(((K3563/60)/60)/24)+DATE(1970,1,1)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>SUM(E3563/D3563)*100</f>
        <v>102.4</v>
      </c>
      <c r="R3563" s="20">
        <f>SUM(E3563/N3563)</f>
        <v>47.407407407407405</v>
      </c>
      <c r="S3563" t="s">
        <v>8317</v>
      </c>
      <c r="T3563" t="s">
        <v>8318</v>
      </c>
    </row>
    <row r="3564" spans="1:20" ht="16.5" customHeight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>(((I3564/60)/60)/24)+DATE(1970,1,1)</f>
        <v>42442.916666666672</v>
      </c>
      <c r="K3564">
        <v>1457115427</v>
      </c>
      <c r="L3564" s="14">
        <f>(((K3564/60)/60)/24)+DATE(1970,1,1)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>SUM(E3564/D3564)*100</f>
        <v>148.88888888888889</v>
      </c>
      <c r="R3564" s="20">
        <f>SUM(E3564/N3564)</f>
        <v>15.129032258064516</v>
      </c>
      <c r="S3564" t="s">
        <v>8317</v>
      </c>
      <c r="T3564" t="s">
        <v>8318</v>
      </c>
    </row>
    <row r="3565" spans="1:20" ht="16.5" customHeight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>(((I3565/60)/60)/24)+DATE(1970,1,1)</f>
        <v>42583.791666666672</v>
      </c>
      <c r="K3565">
        <v>1467648456</v>
      </c>
      <c r="L3565" s="14">
        <f>(((K3565/60)/60)/24)+DATE(1970,1,1)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>SUM(E3565/D3565)*100</f>
        <v>105.49000000000002</v>
      </c>
      <c r="R3565" s="20">
        <f>SUM(E3565/N3565)</f>
        <v>21.098000000000003</v>
      </c>
      <c r="S3565" t="s">
        <v>8317</v>
      </c>
      <c r="T3565" t="s">
        <v>8318</v>
      </c>
    </row>
    <row r="3566" spans="1:20" ht="16.5" customHeight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>(((I3566/60)/60)/24)+DATE(1970,1,1)</f>
        <v>42282.666666666672</v>
      </c>
      <c r="K3566">
        <v>1440082649</v>
      </c>
      <c r="L3566" s="14">
        <f>(((K3566/60)/60)/24)+DATE(1970,1,1)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>SUM(E3566/D3566)*100</f>
        <v>100.49999999999999</v>
      </c>
      <c r="R3566" s="20">
        <f>SUM(E3566/N3566)</f>
        <v>59.117647058823529</v>
      </c>
      <c r="S3566" t="s">
        <v>8317</v>
      </c>
      <c r="T3566" t="s">
        <v>8318</v>
      </c>
    </row>
    <row r="3567" spans="1:20" ht="16.5" customHeight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>(((I3567/60)/60)/24)+DATE(1970,1,1)</f>
        <v>42004.743148148147</v>
      </c>
      <c r="K3567">
        <v>1417456208</v>
      </c>
      <c r="L3567" s="14">
        <f>(((K3567/60)/60)/24)+DATE(1970,1,1)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>SUM(E3567/D3567)*100</f>
        <v>130.55555555555557</v>
      </c>
      <c r="R3567" s="20">
        <f>SUM(E3567/N3567)</f>
        <v>97.916666666666671</v>
      </c>
      <c r="S3567" t="s">
        <v>8317</v>
      </c>
      <c r="T3567" t="s">
        <v>8318</v>
      </c>
    </row>
    <row r="3568" spans="1:20" ht="16.5" customHeight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>(((I3568/60)/60)/24)+DATE(1970,1,1)</f>
        <v>42027.507905092592</v>
      </c>
      <c r="K3568">
        <v>1419423083</v>
      </c>
      <c r="L3568" s="14">
        <f>(((K3568/60)/60)/24)+DATE(1970,1,1)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>SUM(E3568/D3568)*100</f>
        <v>104.75000000000001</v>
      </c>
      <c r="R3568" s="20">
        <f>SUM(E3568/N3568)</f>
        <v>55.131578947368418</v>
      </c>
      <c r="S3568" t="s">
        <v>8317</v>
      </c>
      <c r="T3568" t="s">
        <v>8318</v>
      </c>
    </row>
    <row r="3569" spans="1:20" ht="16.5" customHeight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>(((I3569/60)/60)/24)+DATE(1970,1,1)</f>
        <v>42165.810694444444</v>
      </c>
      <c r="K3569">
        <v>1431372444</v>
      </c>
      <c r="L3569" s="14">
        <f>(((K3569/60)/60)/24)+DATE(1970,1,1)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>SUM(E3569/D3569)*100</f>
        <v>108.80000000000001</v>
      </c>
      <c r="R3569" s="20">
        <f>SUM(E3569/N3569)</f>
        <v>26.536585365853657</v>
      </c>
      <c r="S3569" t="s">
        <v>8317</v>
      </c>
      <c r="T3569" t="s">
        <v>8318</v>
      </c>
    </row>
    <row r="3570" spans="1:20" ht="16.5" customHeight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>(((I3570/60)/60)/24)+DATE(1970,1,1)</f>
        <v>41899.740671296298</v>
      </c>
      <c r="K3570">
        <v>1408383994</v>
      </c>
      <c r="L3570" s="14">
        <f>(((K3570/60)/60)/24)+DATE(1970,1,1)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>SUM(E3570/D3570)*100</f>
        <v>111.00000000000001</v>
      </c>
      <c r="R3570" s="20">
        <f>SUM(E3570/N3570)</f>
        <v>58.421052631578945</v>
      </c>
      <c r="S3570" t="s">
        <v>8317</v>
      </c>
      <c r="T3570" t="s">
        <v>8318</v>
      </c>
    </row>
    <row r="3571" spans="1:20" ht="16.5" customHeight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>(((I3571/60)/60)/24)+DATE(1970,1,1)</f>
        <v>42012.688611111109</v>
      </c>
      <c r="K3571">
        <v>1418142696</v>
      </c>
      <c r="L3571" s="14">
        <f>(((K3571/60)/60)/24)+DATE(1970,1,1)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>SUM(E3571/D3571)*100</f>
        <v>100.47999999999999</v>
      </c>
      <c r="R3571" s="20">
        <f>SUM(E3571/N3571)</f>
        <v>122.53658536585365</v>
      </c>
      <c r="S3571" t="s">
        <v>8317</v>
      </c>
      <c r="T3571" t="s">
        <v>8318</v>
      </c>
    </row>
    <row r="3572" spans="1:20" ht="16.5" customHeight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>(((I3572/60)/60)/24)+DATE(1970,1,1)</f>
        <v>42004.291666666672</v>
      </c>
      <c r="K3572">
        <v>1417593483</v>
      </c>
      <c r="L3572" s="14">
        <f>(((K3572/60)/60)/24)+DATE(1970,1,1)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>SUM(E3572/D3572)*100</f>
        <v>114.35</v>
      </c>
      <c r="R3572" s="20">
        <f>SUM(E3572/N3572)</f>
        <v>87.961538461538467</v>
      </c>
      <c r="S3572" t="s">
        <v>8317</v>
      </c>
      <c r="T3572" t="s">
        <v>8318</v>
      </c>
    </row>
    <row r="3573" spans="1:20" ht="16.5" customHeight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>(((I3573/60)/60)/24)+DATE(1970,1,1)</f>
        <v>41942.858946759261</v>
      </c>
      <c r="K3573">
        <v>1412109413</v>
      </c>
      <c r="L3573" s="14">
        <f>(((K3573/60)/60)/24)+DATE(1970,1,1)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>SUM(E3573/D3573)*100</f>
        <v>122.06666666666666</v>
      </c>
      <c r="R3573" s="20">
        <f>SUM(E3573/N3573)</f>
        <v>73.239999999999995</v>
      </c>
      <c r="S3573" t="s">
        <v>8317</v>
      </c>
      <c r="T3573" t="s">
        <v>8318</v>
      </c>
    </row>
    <row r="3574" spans="1:20" ht="16.5" customHeight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>(((I3574/60)/60)/24)+DATE(1970,1,1)</f>
        <v>42176.570393518516</v>
      </c>
      <c r="K3574">
        <v>1432302082</v>
      </c>
      <c r="L3574" s="14">
        <f>(((K3574/60)/60)/24)+DATE(1970,1,1)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>SUM(E3574/D3574)*100</f>
        <v>100</v>
      </c>
      <c r="R3574" s="20">
        <f>SUM(E3574/N3574)</f>
        <v>55.555555555555557</v>
      </c>
      <c r="S3574" t="s">
        <v>8317</v>
      </c>
      <c r="T3574" t="s">
        <v>8318</v>
      </c>
    </row>
    <row r="3575" spans="1:20" ht="16.5" customHeight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>(((I3575/60)/60)/24)+DATE(1970,1,1)</f>
        <v>41951.417199074072</v>
      </c>
      <c r="K3575">
        <v>1412845246</v>
      </c>
      <c r="L3575" s="14">
        <f>(((K3575/60)/60)/24)+DATE(1970,1,1)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>SUM(E3575/D3575)*100</f>
        <v>102.8</v>
      </c>
      <c r="R3575" s="20">
        <f>SUM(E3575/N3575)</f>
        <v>39.53846153846154</v>
      </c>
      <c r="S3575" t="s">
        <v>8317</v>
      </c>
      <c r="T3575" t="s">
        <v>8318</v>
      </c>
    </row>
    <row r="3576" spans="1:20" ht="16.5" customHeight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>(((I3576/60)/60)/24)+DATE(1970,1,1)</f>
        <v>41956.984351851846</v>
      </c>
      <c r="K3576">
        <v>1413326248</v>
      </c>
      <c r="L3576" s="14">
        <f>(((K3576/60)/60)/24)+DATE(1970,1,1)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>SUM(E3576/D3576)*100</f>
        <v>106.12068965517241</v>
      </c>
      <c r="R3576" s="20">
        <f>SUM(E3576/N3576)</f>
        <v>136.77777777777777</v>
      </c>
      <c r="S3576" t="s">
        <v>8317</v>
      </c>
      <c r="T3576" t="s">
        <v>8318</v>
      </c>
    </row>
    <row r="3577" spans="1:20" ht="16.5" customHeight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>(((I3577/60)/60)/24)+DATE(1970,1,1)</f>
        <v>42593.165972222225</v>
      </c>
      <c r="K3577">
        <v>1468176527</v>
      </c>
      <c r="L3577" s="14">
        <f>(((K3577/60)/60)/24)+DATE(1970,1,1)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>SUM(E3577/D3577)*100</f>
        <v>101.33000000000001</v>
      </c>
      <c r="R3577" s="20">
        <f>SUM(E3577/N3577)</f>
        <v>99.343137254901961</v>
      </c>
      <c r="S3577" t="s">
        <v>8317</v>
      </c>
      <c r="T3577" t="s">
        <v>8318</v>
      </c>
    </row>
    <row r="3578" spans="1:20" ht="16.5" customHeight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>(((I3578/60)/60)/24)+DATE(1970,1,1)</f>
        <v>42709.590902777782</v>
      </c>
      <c r="K3578">
        <v>1475759454</v>
      </c>
      <c r="L3578" s="14">
        <f>(((K3578/60)/60)/24)+DATE(1970,1,1)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>SUM(E3578/D3578)*100</f>
        <v>100</v>
      </c>
      <c r="R3578" s="20">
        <f>SUM(E3578/N3578)</f>
        <v>20</v>
      </c>
      <c r="S3578" t="s">
        <v>8317</v>
      </c>
      <c r="T3578" t="s">
        <v>8318</v>
      </c>
    </row>
    <row r="3579" spans="1:20" ht="16.5" customHeight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>(((I3579/60)/60)/24)+DATE(1970,1,1)</f>
        <v>42120.26944444445</v>
      </c>
      <c r="K3579">
        <v>1427741583</v>
      </c>
      <c r="L3579" s="14">
        <f>(((K3579/60)/60)/24)+DATE(1970,1,1)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>SUM(E3579/D3579)*100</f>
        <v>130</v>
      </c>
      <c r="R3579" s="20">
        <f>SUM(E3579/N3579)</f>
        <v>28.888888888888889</v>
      </c>
      <c r="S3579" t="s">
        <v>8317</v>
      </c>
      <c r="T3579" t="s">
        <v>8318</v>
      </c>
    </row>
    <row r="3580" spans="1:20" ht="16.5" customHeight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>(((I3580/60)/60)/24)+DATE(1970,1,1)</f>
        <v>42490.733530092592</v>
      </c>
      <c r="K3580">
        <v>1459445777</v>
      </c>
      <c r="L3580" s="14">
        <f>(((K3580/60)/60)/24)+DATE(1970,1,1)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>SUM(E3580/D3580)*100</f>
        <v>100.01333333333334</v>
      </c>
      <c r="R3580" s="20">
        <f>SUM(E3580/N3580)</f>
        <v>40.545945945945945</v>
      </c>
      <c r="S3580" t="s">
        <v>8317</v>
      </c>
      <c r="T3580" t="s">
        <v>8318</v>
      </c>
    </row>
    <row r="3581" spans="1:20" ht="16.5" customHeight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>(((I3581/60)/60)/24)+DATE(1970,1,1)</f>
        <v>42460.720555555556</v>
      </c>
      <c r="K3581">
        <v>1456856256</v>
      </c>
      <c r="L3581" s="14">
        <f>(((K3581/60)/60)/24)+DATE(1970,1,1)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>SUM(E3581/D3581)*100</f>
        <v>100</v>
      </c>
      <c r="R3581" s="20">
        <f>SUM(E3581/N3581)</f>
        <v>35.714285714285715</v>
      </c>
      <c r="S3581" t="s">
        <v>8317</v>
      </c>
      <c r="T3581" t="s">
        <v>8318</v>
      </c>
    </row>
    <row r="3582" spans="1:20" ht="16.5" customHeight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>(((I3582/60)/60)/24)+DATE(1970,1,1)</f>
        <v>42064.207638888889</v>
      </c>
      <c r="K3582">
        <v>1421900022</v>
      </c>
      <c r="L3582" s="14">
        <f>(((K3582/60)/60)/24)+DATE(1970,1,1)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>SUM(E3582/D3582)*100</f>
        <v>113.88888888888889</v>
      </c>
      <c r="R3582" s="20">
        <f>SUM(E3582/N3582)</f>
        <v>37.962962962962962</v>
      </c>
      <c r="S3582" t="s">
        <v>8317</v>
      </c>
      <c r="T3582" t="s">
        <v>8318</v>
      </c>
    </row>
    <row r="3583" spans="1:20" ht="16.5" customHeight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>(((I3583/60)/60)/24)+DATE(1970,1,1)</f>
        <v>41850.471180555556</v>
      </c>
      <c r="K3583">
        <v>1405509510</v>
      </c>
      <c r="L3583" s="14">
        <f>(((K3583/60)/60)/24)+DATE(1970,1,1)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>SUM(E3583/D3583)*100</f>
        <v>100</v>
      </c>
      <c r="R3583" s="20">
        <f>SUM(E3583/N3583)</f>
        <v>33.333333333333336</v>
      </c>
      <c r="S3583" t="s">
        <v>8317</v>
      </c>
      <c r="T3583" t="s">
        <v>8318</v>
      </c>
    </row>
    <row r="3584" spans="1:20" ht="16.5" customHeight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>(((I3584/60)/60)/24)+DATE(1970,1,1)</f>
        <v>42465.095856481479</v>
      </c>
      <c r="K3584">
        <v>1458613082</v>
      </c>
      <c r="L3584" s="14">
        <f>(((K3584/60)/60)/24)+DATE(1970,1,1)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>SUM(E3584/D3584)*100</f>
        <v>287</v>
      </c>
      <c r="R3584" s="20">
        <f>SUM(E3584/N3584)</f>
        <v>58.571428571428569</v>
      </c>
      <c r="S3584" t="s">
        <v>8317</v>
      </c>
      <c r="T3584" t="s">
        <v>8318</v>
      </c>
    </row>
    <row r="3585" spans="1:20" ht="16.5" customHeight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>(((I3585/60)/60)/24)+DATE(1970,1,1)</f>
        <v>42478.384317129632</v>
      </c>
      <c r="K3585">
        <v>1455790405</v>
      </c>
      <c r="L3585" s="14">
        <f>(((K3585/60)/60)/24)+DATE(1970,1,1)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>SUM(E3585/D3585)*100</f>
        <v>108.5</v>
      </c>
      <c r="R3585" s="20">
        <f>SUM(E3585/N3585)</f>
        <v>135.625</v>
      </c>
      <c r="S3585" t="s">
        <v>8317</v>
      </c>
      <c r="T3585" t="s">
        <v>8318</v>
      </c>
    </row>
    <row r="3586" spans="1:20" ht="16.5" customHeight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>(((I3586/60)/60)/24)+DATE(1970,1,1)</f>
        <v>42198.316481481481</v>
      </c>
      <c r="K3586">
        <v>1434180944</v>
      </c>
      <c r="L3586" s="14">
        <f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>SUM(E3586/D3586)*100</f>
        <v>115.5</v>
      </c>
      <c r="R3586" s="20">
        <f>SUM(E3586/N3586)</f>
        <v>30.9375</v>
      </c>
      <c r="S3586" t="s">
        <v>8317</v>
      </c>
      <c r="T3586" t="s">
        <v>8318</v>
      </c>
    </row>
    <row r="3587" spans="1:20" ht="16.5" customHeight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>(((I3587/60)/60)/24)+DATE(1970,1,1)</f>
        <v>41994.716319444444</v>
      </c>
      <c r="K3587">
        <v>1416589890</v>
      </c>
      <c r="L3587" s="14">
        <f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>SUM(E3587/D3587)*100</f>
        <v>119.11764705882352</v>
      </c>
      <c r="R3587" s="20">
        <f>SUM(E3587/N3587)</f>
        <v>176.08695652173913</v>
      </c>
      <c r="S3587" t="s">
        <v>8317</v>
      </c>
      <c r="T3587" t="s">
        <v>8318</v>
      </c>
    </row>
    <row r="3588" spans="1:20" ht="16.5" customHeight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>(((I3588/60)/60)/24)+DATE(1970,1,1)</f>
        <v>42636.697569444441</v>
      </c>
      <c r="K3588">
        <v>1469465070</v>
      </c>
      <c r="L3588" s="14">
        <f>(((K3588/60)/60)/24)+DATE(1970,1,1)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>SUM(E3588/D3588)*100</f>
        <v>109.42666666666668</v>
      </c>
      <c r="R3588" s="20">
        <f>SUM(E3588/N3588)</f>
        <v>151.9814814814815</v>
      </c>
      <c r="S3588" t="s">
        <v>8317</v>
      </c>
      <c r="T3588" t="s">
        <v>8318</v>
      </c>
    </row>
    <row r="3589" spans="1:20" ht="16.5" customHeight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>(((I3589/60)/60)/24)+DATE(1970,1,1)</f>
        <v>42548.791666666672</v>
      </c>
      <c r="K3589">
        <v>1463144254</v>
      </c>
      <c r="L3589" s="14">
        <f>(((K3589/60)/60)/24)+DATE(1970,1,1)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>SUM(E3589/D3589)*100</f>
        <v>126.6</v>
      </c>
      <c r="R3589" s="20">
        <f>SUM(E3589/N3589)</f>
        <v>22.607142857142858</v>
      </c>
      <c r="S3589" t="s">
        <v>8317</v>
      </c>
      <c r="T3589" t="s">
        <v>8318</v>
      </c>
    </row>
    <row r="3590" spans="1:20" ht="16.5" customHeight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>(((I3590/60)/60)/24)+DATE(1970,1,1)</f>
        <v>42123.958333333328</v>
      </c>
      <c r="K3590">
        <v>1428436410</v>
      </c>
      <c r="L3590" s="14">
        <f>(((K3590/60)/60)/24)+DATE(1970,1,1)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>SUM(E3590/D3590)*100</f>
        <v>100.49999999999999</v>
      </c>
      <c r="R3590" s="20">
        <f>SUM(E3590/N3590)</f>
        <v>18.272727272727273</v>
      </c>
      <c r="S3590" t="s">
        <v>8317</v>
      </c>
      <c r="T3590" t="s">
        <v>8318</v>
      </c>
    </row>
    <row r="3591" spans="1:20" ht="16.5" customHeight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>(((I3591/60)/60)/24)+DATE(1970,1,1)</f>
        <v>42150.647534722222</v>
      </c>
      <c r="K3591">
        <v>1430494347</v>
      </c>
      <c r="L3591" s="14">
        <f>(((K3591/60)/60)/24)+DATE(1970,1,1)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>SUM(E3591/D3591)*100</f>
        <v>127.49999999999999</v>
      </c>
      <c r="R3591" s="20">
        <f>SUM(E3591/N3591)</f>
        <v>82.258064516129039</v>
      </c>
      <c r="S3591" t="s">
        <v>8317</v>
      </c>
      <c r="T3591" t="s">
        <v>8318</v>
      </c>
    </row>
    <row r="3592" spans="1:20" ht="16.5" customHeight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>(((I3592/60)/60)/24)+DATE(1970,1,1)</f>
        <v>41932.333726851852</v>
      </c>
      <c r="K3592">
        <v>1411200034</v>
      </c>
      <c r="L3592" s="14">
        <f>(((K3592/60)/60)/24)+DATE(1970,1,1)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>SUM(E3592/D3592)*100</f>
        <v>100.05999999999999</v>
      </c>
      <c r="R3592" s="20">
        <f>SUM(E3592/N3592)</f>
        <v>68.534246575342465</v>
      </c>
      <c r="S3592" t="s">
        <v>8317</v>
      </c>
      <c r="T3592" t="s">
        <v>8318</v>
      </c>
    </row>
    <row r="3593" spans="1:20" ht="16.5" customHeight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>(((I3593/60)/60)/24)+DATE(1970,1,1)</f>
        <v>42028.207638888889</v>
      </c>
      <c r="K3593">
        <v>1419979544</v>
      </c>
      <c r="L3593" s="14">
        <f>(((K3593/60)/60)/24)+DATE(1970,1,1)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>SUM(E3593/D3593)*100</f>
        <v>175</v>
      </c>
      <c r="R3593" s="20">
        <f>SUM(E3593/N3593)</f>
        <v>68.055555555555557</v>
      </c>
      <c r="S3593" t="s">
        <v>8317</v>
      </c>
      <c r="T3593" t="s">
        <v>8318</v>
      </c>
    </row>
    <row r="3594" spans="1:20" ht="16.5" customHeight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>(((I3594/60)/60)/24)+DATE(1970,1,1)</f>
        <v>42046.207638888889</v>
      </c>
      <c r="K3594">
        <v>1418673307</v>
      </c>
      <c r="L3594" s="14">
        <f>(((K3594/60)/60)/24)+DATE(1970,1,1)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>SUM(E3594/D3594)*100</f>
        <v>127.25</v>
      </c>
      <c r="R3594" s="20">
        <f>SUM(E3594/N3594)</f>
        <v>72.714285714285708</v>
      </c>
      <c r="S3594" t="s">
        <v>8317</v>
      </c>
      <c r="T3594" t="s">
        <v>8318</v>
      </c>
    </row>
    <row r="3595" spans="1:20" ht="16.5" customHeight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>(((I3595/60)/60)/24)+DATE(1970,1,1)</f>
        <v>42009.851388888885</v>
      </c>
      <c r="K3595">
        <v>1417469639</v>
      </c>
      <c r="L3595" s="14">
        <f>(((K3595/60)/60)/24)+DATE(1970,1,1)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>SUM(E3595/D3595)*100</f>
        <v>110.63333333333334</v>
      </c>
      <c r="R3595" s="20">
        <f>SUM(E3595/N3595)</f>
        <v>77.186046511627907</v>
      </c>
      <c r="S3595" t="s">
        <v>8317</v>
      </c>
      <c r="T3595" t="s">
        <v>8318</v>
      </c>
    </row>
    <row r="3596" spans="1:20" ht="16.5" customHeight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>(((I3596/60)/60)/24)+DATE(1970,1,1)</f>
        <v>42617.066921296297</v>
      </c>
      <c r="K3596">
        <v>1470792982</v>
      </c>
      <c r="L3596" s="14">
        <f>(((K3596/60)/60)/24)+DATE(1970,1,1)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>SUM(E3596/D3596)*100</f>
        <v>125.93749999999999</v>
      </c>
      <c r="R3596" s="20">
        <f>SUM(E3596/N3596)</f>
        <v>55.972222222222221</v>
      </c>
      <c r="S3596" t="s">
        <v>8317</v>
      </c>
      <c r="T3596" t="s">
        <v>8318</v>
      </c>
    </row>
    <row r="3597" spans="1:20" ht="16.5" customHeight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>(((I3597/60)/60)/24)+DATE(1970,1,1)</f>
        <v>42076.290972222225</v>
      </c>
      <c r="K3597">
        <v>1423959123</v>
      </c>
      <c r="L3597" s="14">
        <f>(((K3597/60)/60)/24)+DATE(1970,1,1)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>SUM(E3597/D3597)*100</f>
        <v>118.5</v>
      </c>
      <c r="R3597" s="20">
        <f>SUM(E3597/N3597)</f>
        <v>49.693548387096776</v>
      </c>
      <c r="S3597" t="s">
        <v>8317</v>
      </c>
      <c r="T3597" t="s">
        <v>8318</v>
      </c>
    </row>
    <row r="3598" spans="1:20" ht="16.5" customHeight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>(((I3598/60)/60)/24)+DATE(1970,1,1)</f>
        <v>41877.715069444443</v>
      </c>
      <c r="K3598">
        <v>1407258582</v>
      </c>
      <c r="L3598" s="14">
        <f>(((K3598/60)/60)/24)+DATE(1970,1,1)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>SUM(E3598/D3598)*100</f>
        <v>107.72727272727273</v>
      </c>
      <c r="R3598" s="20">
        <f>SUM(E3598/N3598)</f>
        <v>79</v>
      </c>
      <c r="S3598" t="s">
        <v>8317</v>
      </c>
      <c r="T3598" t="s">
        <v>8318</v>
      </c>
    </row>
    <row r="3599" spans="1:20" ht="16.5" customHeight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>(((I3599/60)/60)/24)+DATE(1970,1,1)</f>
        <v>42432.249305555553</v>
      </c>
      <c r="K3599">
        <v>1455717790</v>
      </c>
      <c r="L3599" s="14">
        <f>(((K3599/60)/60)/24)+DATE(1970,1,1)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>SUM(E3599/D3599)*100</f>
        <v>102.60000000000001</v>
      </c>
      <c r="R3599" s="20">
        <f>SUM(E3599/N3599)</f>
        <v>77.727272727272734</v>
      </c>
      <c r="S3599" t="s">
        <v>8317</v>
      </c>
      <c r="T3599" t="s">
        <v>8318</v>
      </c>
    </row>
    <row r="3600" spans="1:20" ht="16.5" customHeight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>(((I3600/60)/60)/24)+DATE(1970,1,1)</f>
        <v>41885.207638888889</v>
      </c>
      <c r="K3600">
        <v>1408129822</v>
      </c>
      <c r="L3600" s="14">
        <f>(((K3600/60)/60)/24)+DATE(1970,1,1)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>SUM(E3600/D3600)*100</f>
        <v>110.1</v>
      </c>
      <c r="R3600" s="20">
        <f>SUM(E3600/N3600)</f>
        <v>40.777777777777779</v>
      </c>
      <c r="S3600" t="s">
        <v>8317</v>
      </c>
      <c r="T3600" t="s">
        <v>8318</v>
      </c>
    </row>
    <row r="3601" spans="1:20" ht="16.5" customHeight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>(((I3601/60)/60)/24)+DATE(1970,1,1)</f>
        <v>42246</v>
      </c>
      <c r="K3601">
        <v>1438715077</v>
      </c>
      <c r="L3601" s="14">
        <f>(((K3601/60)/60)/24)+DATE(1970,1,1)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>SUM(E3601/D3601)*100</f>
        <v>202</v>
      </c>
      <c r="R3601" s="20">
        <f>SUM(E3601/N3601)</f>
        <v>59.411764705882355</v>
      </c>
      <c r="S3601" t="s">
        <v>8317</v>
      </c>
      <c r="T3601" t="s">
        <v>8318</v>
      </c>
    </row>
    <row r="3602" spans="1:20" ht="16.5" customHeight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>(((I3602/60)/60)/24)+DATE(1970,1,1)</f>
        <v>42656.849120370374</v>
      </c>
      <c r="K3602">
        <v>1473970964</v>
      </c>
      <c r="L3602" s="14">
        <f>(((K3602/60)/60)/24)+DATE(1970,1,1)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>SUM(E3602/D3602)*100</f>
        <v>130</v>
      </c>
      <c r="R3602" s="20">
        <f>SUM(E3602/N3602)</f>
        <v>3.25</v>
      </c>
      <c r="S3602" t="s">
        <v>8317</v>
      </c>
      <c r="T3602" t="s">
        <v>8318</v>
      </c>
    </row>
    <row r="3603" spans="1:20" ht="16.5" customHeight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>(((I3603/60)/60)/24)+DATE(1970,1,1)</f>
        <v>42020.99863425926</v>
      </c>
      <c r="K3603">
        <v>1418860682</v>
      </c>
      <c r="L3603" s="14">
        <f>(((K3603/60)/60)/24)+DATE(1970,1,1)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>SUM(E3603/D3603)*100</f>
        <v>104.35000000000001</v>
      </c>
      <c r="R3603" s="20">
        <f>SUM(E3603/N3603)</f>
        <v>39.377358490566039</v>
      </c>
      <c r="S3603" t="s">
        <v>8317</v>
      </c>
      <c r="T3603" t="s">
        <v>8318</v>
      </c>
    </row>
    <row r="3604" spans="1:20" ht="16.5" customHeight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>(((I3604/60)/60)/24)+DATE(1970,1,1)</f>
        <v>42507.894432870366</v>
      </c>
      <c r="K3604">
        <v>1458336479</v>
      </c>
      <c r="L3604" s="14">
        <f>(((K3604/60)/60)/24)+DATE(1970,1,1)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>SUM(E3604/D3604)*100</f>
        <v>100.05</v>
      </c>
      <c r="R3604" s="20">
        <f>SUM(E3604/N3604)</f>
        <v>81.673469387755105</v>
      </c>
      <c r="S3604" t="s">
        <v>8317</v>
      </c>
      <c r="T3604" t="s">
        <v>8318</v>
      </c>
    </row>
    <row r="3605" spans="1:20" ht="16.5" customHeight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>(((I3605/60)/60)/24)+DATE(1970,1,1)</f>
        <v>42313.906018518523</v>
      </c>
      <c r="K3605">
        <v>1444164280</v>
      </c>
      <c r="L3605" s="14">
        <f>(((K3605/60)/60)/24)+DATE(1970,1,1)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>SUM(E3605/D3605)*100</f>
        <v>170.66666666666669</v>
      </c>
      <c r="R3605" s="20">
        <f>SUM(E3605/N3605)</f>
        <v>44.912280701754383</v>
      </c>
      <c r="S3605" t="s">
        <v>8317</v>
      </c>
      <c r="T3605" t="s">
        <v>8318</v>
      </c>
    </row>
    <row r="3606" spans="1:20" ht="16.5" customHeight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>(((I3606/60)/60)/24)+DATE(1970,1,1)</f>
        <v>42489.290972222225</v>
      </c>
      <c r="K3606">
        <v>1461370956</v>
      </c>
      <c r="L3606" s="14">
        <f>(((K3606/60)/60)/24)+DATE(1970,1,1)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>SUM(E3606/D3606)*100</f>
        <v>112.83333333333334</v>
      </c>
      <c r="R3606" s="20">
        <f>SUM(E3606/N3606)</f>
        <v>49.05797101449275</v>
      </c>
      <c r="S3606" t="s">
        <v>8317</v>
      </c>
      <c r="T3606" t="s">
        <v>8318</v>
      </c>
    </row>
    <row r="3607" spans="1:20" ht="16.5" customHeight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>(((I3607/60)/60)/24)+DATE(1970,1,1)</f>
        <v>42413.793124999997</v>
      </c>
      <c r="K3607">
        <v>1452798126</v>
      </c>
      <c r="L3607" s="14">
        <f>(((K3607/60)/60)/24)+DATE(1970,1,1)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>SUM(E3607/D3607)*100</f>
        <v>184</v>
      </c>
      <c r="R3607" s="20">
        <f>SUM(E3607/N3607)</f>
        <v>30.666666666666668</v>
      </c>
      <c r="S3607" t="s">
        <v>8317</v>
      </c>
      <c r="T3607" t="s">
        <v>8318</v>
      </c>
    </row>
    <row r="3608" spans="1:20" ht="16.5" customHeight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>(((I3608/60)/60)/24)+DATE(1970,1,1)</f>
        <v>42596.604826388888</v>
      </c>
      <c r="K3608">
        <v>1468593057</v>
      </c>
      <c r="L3608" s="14">
        <f>(((K3608/60)/60)/24)+DATE(1970,1,1)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>SUM(E3608/D3608)*100</f>
        <v>130.26666666666665</v>
      </c>
      <c r="R3608" s="20">
        <f>SUM(E3608/N3608)</f>
        <v>61.0625</v>
      </c>
      <c r="S3608" t="s">
        <v>8317</v>
      </c>
      <c r="T3608" t="s">
        <v>8318</v>
      </c>
    </row>
    <row r="3609" spans="1:20" ht="16.5" customHeight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>(((I3609/60)/60)/24)+DATE(1970,1,1)</f>
        <v>42353</v>
      </c>
      <c r="K3609">
        <v>1448924882</v>
      </c>
      <c r="L3609" s="14">
        <f>(((K3609/60)/60)/24)+DATE(1970,1,1)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>SUM(E3609/D3609)*100</f>
        <v>105.45454545454544</v>
      </c>
      <c r="R3609" s="20">
        <f>SUM(E3609/N3609)</f>
        <v>29</v>
      </c>
      <c r="S3609" t="s">
        <v>8317</v>
      </c>
      <c r="T3609" t="s">
        <v>8318</v>
      </c>
    </row>
    <row r="3610" spans="1:20" ht="16.5" customHeight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>(((I3610/60)/60)/24)+DATE(1970,1,1)</f>
        <v>42538.583333333328</v>
      </c>
      <c r="K3610">
        <v>1463418090</v>
      </c>
      <c r="L3610" s="14">
        <f>(((K3610/60)/60)/24)+DATE(1970,1,1)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>SUM(E3610/D3610)*100</f>
        <v>100</v>
      </c>
      <c r="R3610" s="20">
        <f>SUM(E3610/N3610)</f>
        <v>29.62962962962963</v>
      </c>
      <c r="S3610" t="s">
        <v>8317</v>
      </c>
      <c r="T3610" t="s">
        <v>8318</v>
      </c>
    </row>
    <row r="3611" spans="1:20" ht="16.5" customHeight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>(((I3611/60)/60)/24)+DATE(1970,1,1)</f>
        <v>42459.950057870374</v>
      </c>
      <c r="K3611">
        <v>1456789685</v>
      </c>
      <c r="L3611" s="14">
        <f>(((K3611/60)/60)/24)+DATE(1970,1,1)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>SUM(E3611/D3611)*100</f>
        <v>153.31632653061226</v>
      </c>
      <c r="R3611" s="20">
        <f>SUM(E3611/N3611)</f>
        <v>143.0952380952381</v>
      </c>
      <c r="S3611" t="s">
        <v>8317</v>
      </c>
      <c r="T3611" t="s">
        <v>8318</v>
      </c>
    </row>
    <row r="3612" spans="1:20" ht="16.5" customHeight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>(((I3612/60)/60)/24)+DATE(1970,1,1)</f>
        <v>42233.432129629626</v>
      </c>
      <c r="K3612">
        <v>1437214936</v>
      </c>
      <c r="L3612" s="14">
        <f>(((K3612/60)/60)/24)+DATE(1970,1,1)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>SUM(E3612/D3612)*100</f>
        <v>162.30000000000001</v>
      </c>
      <c r="R3612" s="20">
        <f>SUM(E3612/N3612)</f>
        <v>52.354838709677416</v>
      </c>
      <c r="S3612" t="s">
        <v>8317</v>
      </c>
      <c r="T3612" t="s">
        <v>8318</v>
      </c>
    </row>
    <row r="3613" spans="1:20" ht="16.5" customHeight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>(((I3613/60)/60)/24)+DATE(1970,1,1)</f>
        <v>42102.370381944449</v>
      </c>
      <c r="K3613">
        <v>1425891201</v>
      </c>
      <c r="L3613" s="14">
        <f>(((K3613/60)/60)/24)+DATE(1970,1,1)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>SUM(E3613/D3613)*100</f>
        <v>136</v>
      </c>
      <c r="R3613" s="20">
        <f>SUM(E3613/N3613)</f>
        <v>66.666666666666671</v>
      </c>
      <c r="S3613" t="s">
        <v>8317</v>
      </c>
      <c r="T3613" t="s">
        <v>8318</v>
      </c>
    </row>
    <row r="3614" spans="1:20" ht="16.5" customHeight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>(((I3614/60)/60)/24)+DATE(1970,1,1)</f>
        <v>41799.726979166669</v>
      </c>
      <c r="K3614">
        <v>1401470811</v>
      </c>
      <c r="L3614" s="14">
        <f>(((K3614/60)/60)/24)+DATE(1970,1,1)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>SUM(E3614/D3614)*100</f>
        <v>144.4</v>
      </c>
      <c r="R3614" s="20">
        <f>SUM(E3614/N3614)</f>
        <v>126.66666666666667</v>
      </c>
      <c r="S3614" t="s">
        <v>8317</v>
      </c>
      <c r="T3614" t="s">
        <v>8318</v>
      </c>
    </row>
    <row r="3615" spans="1:20" ht="16.5" customHeight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>(((I3615/60)/60)/24)+DATE(1970,1,1)</f>
        <v>41818.58997685185</v>
      </c>
      <c r="K3615">
        <v>1401372574</v>
      </c>
      <c r="L3615" s="14">
        <f>(((K3615/60)/60)/24)+DATE(1970,1,1)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>SUM(E3615/D3615)*100</f>
        <v>100</v>
      </c>
      <c r="R3615" s="20">
        <f>SUM(E3615/N3615)</f>
        <v>62.5</v>
      </c>
      <c r="S3615" t="s">
        <v>8317</v>
      </c>
      <c r="T3615" t="s">
        <v>8318</v>
      </c>
    </row>
    <row r="3616" spans="1:20" ht="16.5" customHeight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>(((I3616/60)/60)/24)+DATE(1970,1,1)</f>
        <v>42174.041851851856</v>
      </c>
      <c r="K3616">
        <v>1432083616</v>
      </c>
      <c r="L3616" s="14">
        <f>(((K3616/60)/60)/24)+DATE(1970,1,1)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>SUM(E3616/D3616)*100</f>
        <v>100.8</v>
      </c>
      <c r="R3616" s="20">
        <f>SUM(E3616/N3616)</f>
        <v>35.492957746478872</v>
      </c>
      <c r="S3616" t="s">
        <v>8317</v>
      </c>
      <c r="T3616" t="s">
        <v>8318</v>
      </c>
    </row>
    <row r="3617" spans="1:20" ht="16.5" customHeight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>(((I3617/60)/60)/24)+DATE(1970,1,1)</f>
        <v>42348.593703703707</v>
      </c>
      <c r="K3617">
        <v>1447164896</v>
      </c>
      <c r="L3617" s="14">
        <f>(((K3617/60)/60)/24)+DATE(1970,1,1)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>SUM(E3617/D3617)*100</f>
        <v>106.80000000000001</v>
      </c>
      <c r="R3617" s="20">
        <f>SUM(E3617/N3617)</f>
        <v>37.083333333333336</v>
      </c>
      <c r="S3617" t="s">
        <v>8317</v>
      </c>
      <c r="T3617" t="s">
        <v>8318</v>
      </c>
    </row>
    <row r="3618" spans="1:20" ht="16.5" customHeight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>(((I3618/60)/60)/24)+DATE(1970,1,1)</f>
        <v>42082.908148148148</v>
      </c>
      <c r="K3618">
        <v>1424213264</v>
      </c>
      <c r="L3618" s="14">
        <f>(((K3618/60)/60)/24)+DATE(1970,1,1)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>SUM(E3618/D3618)*100</f>
        <v>124.8</v>
      </c>
      <c r="R3618" s="20">
        <f>SUM(E3618/N3618)</f>
        <v>69.333333333333329</v>
      </c>
      <c r="S3618" t="s">
        <v>8317</v>
      </c>
      <c r="T3618" t="s">
        <v>8318</v>
      </c>
    </row>
    <row r="3619" spans="1:20" ht="16.5" customHeight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>(((I3619/60)/60)/24)+DATE(1970,1,1)</f>
        <v>42794</v>
      </c>
      <c r="K3619">
        <v>1486996729</v>
      </c>
      <c r="L3619" s="14">
        <f>(((K3619/60)/60)/24)+DATE(1970,1,1)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>SUM(E3619/D3619)*100</f>
        <v>118.91891891891892</v>
      </c>
      <c r="R3619" s="20">
        <f>SUM(E3619/N3619)</f>
        <v>17.254901960784313</v>
      </c>
      <c r="S3619" t="s">
        <v>8317</v>
      </c>
      <c r="T3619" t="s">
        <v>8318</v>
      </c>
    </row>
    <row r="3620" spans="1:20" ht="16.5" customHeight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>(((I3620/60)/60)/24)+DATE(1970,1,1)</f>
        <v>42158.627893518518</v>
      </c>
      <c r="K3620">
        <v>1430751850</v>
      </c>
      <c r="L3620" s="14">
        <f>(((K3620/60)/60)/24)+DATE(1970,1,1)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>SUM(E3620/D3620)*100</f>
        <v>101</v>
      </c>
      <c r="R3620" s="20">
        <f>SUM(E3620/N3620)</f>
        <v>36.071428571428569</v>
      </c>
      <c r="S3620" t="s">
        <v>8317</v>
      </c>
      <c r="T3620" t="s">
        <v>8318</v>
      </c>
    </row>
    <row r="3621" spans="1:20" ht="16.5" customHeight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>(((I3621/60)/60)/24)+DATE(1970,1,1)</f>
        <v>42693.916666666672</v>
      </c>
      <c r="K3621">
        <v>1476760226</v>
      </c>
      <c r="L3621" s="14">
        <f>(((K3621/60)/60)/24)+DATE(1970,1,1)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>SUM(E3621/D3621)*100</f>
        <v>112.99999999999999</v>
      </c>
      <c r="R3621" s="20">
        <f>SUM(E3621/N3621)</f>
        <v>66.470588235294116</v>
      </c>
      <c r="S3621" t="s">
        <v>8317</v>
      </c>
      <c r="T3621" t="s">
        <v>8318</v>
      </c>
    </row>
    <row r="3622" spans="1:20" ht="16.5" customHeight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>(((I3622/60)/60)/24)+DATE(1970,1,1)</f>
        <v>42068.166666666672</v>
      </c>
      <c r="K3622">
        <v>1422916261</v>
      </c>
      <c r="L3622" s="14">
        <f>(((K3622/60)/60)/24)+DATE(1970,1,1)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>SUM(E3622/D3622)*100</f>
        <v>105.19047619047619</v>
      </c>
      <c r="R3622" s="20">
        <f>SUM(E3622/N3622)</f>
        <v>56.065989847715734</v>
      </c>
      <c r="S3622" t="s">
        <v>8317</v>
      </c>
      <c r="T3622" t="s">
        <v>8318</v>
      </c>
    </row>
    <row r="3623" spans="1:20" ht="16.5" customHeight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>(((I3623/60)/60)/24)+DATE(1970,1,1)</f>
        <v>42643.875</v>
      </c>
      <c r="K3623">
        <v>1473200844</v>
      </c>
      <c r="L3623" s="14">
        <f>(((K3623/60)/60)/24)+DATE(1970,1,1)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>SUM(E3623/D3623)*100</f>
        <v>109.73333333333332</v>
      </c>
      <c r="R3623" s="20">
        <f>SUM(E3623/N3623)</f>
        <v>47.028571428571432</v>
      </c>
      <c r="S3623" t="s">
        <v>8317</v>
      </c>
      <c r="T3623" t="s">
        <v>8318</v>
      </c>
    </row>
    <row r="3624" spans="1:20" ht="16.5" customHeight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>(((I3624/60)/60)/24)+DATE(1970,1,1)</f>
        <v>41910.140972222223</v>
      </c>
      <c r="K3624">
        <v>1409030371</v>
      </c>
      <c r="L3624" s="14">
        <f>(((K3624/60)/60)/24)+DATE(1970,1,1)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>SUM(E3624/D3624)*100</f>
        <v>100.099</v>
      </c>
      <c r="R3624" s="20">
        <f>SUM(E3624/N3624)</f>
        <v>47.666190476190479</v>
      </c>
      <c r="S3624" t="s">
        <v>8317</v>
      </c>
      <c r="T3624" t="s">
        <v>8318</v>
      </c>
    </row>
    <row r="3625" spans="1:20" ht="16.5" customHeight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>(((I3625/60)/60)/24)+DATE(1970,1,1)</f>
        <v>41846.291666666664</v>
      </c>
      <c r="K3625">
        <v>1404841270</v>
      </c>
      <c r="L3625" s="14">
        <f>(((K3625/60)/60)/24)+DATE(1970,1,1)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>SUM(E3625/D3625)*100</f>
        <v>120</v>
      </c>
      <c r="R3625" s="20">
        <f>SUM(E3625/N3625)</f>
        <v>88.235294117647058</v>
      </c>
      <c r="S3625" t="s">
        <v>8317</v>
      </c>
      <c r="T3625" t="s">
        <v>8318</v>
      </c>
    </row>
    <row r="3626" spans="1:20" ht="16.5" customHeight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>(((I3626/60)/60)/24)+DATE(1970,1,1)</f>
        <v>42605.774189814809</v>
      </c>
      <c r="K3626">
        <v>1466793290</v>
      </c>
      <c r="L3626" s="14">
        <f>(((K3626/60)/60)/24)+DATE(1970,1,1)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>SUM(E3626/D3626)*100</f>
        <v>104.93333333333332</v>
      </c>
      <c r="R3626" s="20">
        <f>SUM(E3626/N3626)</f>
        <v>80.717948717948715</v>
      </c>
      <c r="S3626" t="s">
        <v>8317</v>
      </c>
      <c r="T3626" t="s">
        <v>8318</v>
      </c>
    </row>
    <row r="3627" spans="1:20" ht="16.5" customHeight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>(((I3627/60)/60)/24)+DATE(1970,1,1)</f>
        <v>42187.652511574073</v>
      </c>
      <c r="K3627">
        <v>1433259577</v>
      </c>
      <c r="L3627" s="14">
        <f>(((K3627/60)/60)/24)+DATE(1970,1,1)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>SUM(E3627/D3627)*100</f>
        <v>102.66666666666666</v>
      </c>
      <c r="R3627" s="20">
        <f>SUM(E3627/N3627)</f>
        <v>39.487179487179489</v>
      </c>
      <c r="S3627" t="s">
        <v>8317</v>
      </c>
      <c r="T3627" t="s">
        <v>8318</v>
      </c>
    </row>
    <row r="3628" spans="1:20" ht="16.5" customHeight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>(((I3628/60)/60)/24)+DATE(1970,1,1)</f>
        <v>41867.667326388888</v>
      </c>
      <c r="K3628">
        <v>1406390457</v>
      </c>
      <c r="L3628" s="14">
        <f>(((K3628/60)/60)/24)+DATE(1970,1,1)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>SUM(E3628/D3628)*100</f>
        <v>101.82500000000002</v>
      </c>
      <c r="R3628" s="20">
        <f>SUM(E3628/N3628)</f>
        <v>84.854166666666671</v>
      </c>
      <c r="S3628" t="s">
        <v>8317</v>
      </c>
      <c r="T3628" t="s">
        <v>8318</v>
      </c>
    </row>
    <row r="3629" spans="1:20" ht="16.5" customHeight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>(((I3629/60)/60)/24)+DATE(1970,1,1)</f>
        <v>42511.165972222225</v>
      </c>
      <c r="K3629">
        <v>1459446487</v>
      </c>
      <c r="L3629" s="14">
        <f>(((K3629/60)/60)/24)+DATE(1970,1,1)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>SUM(E3629/D3629)*100</f>
        <v>100</v>
      </c>
      <c r="R3629" s="20">
        <f>SUM(E3629/N3629)</f>
        <v>68.965517241379317</v>
      </c>
      <c r="S3629" t="s">
        <v>8317</v>
      </c>
      <c r="T3629" t="s">
        <v>8318</v>
      </c>
    </row>
    <row r="3630" spans="1:20" ht="16.5" customHeight="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>(((I3630/60)/60)/24)+DATE(1970,1,1)</f>
        <v>42351.874953703707</v>
      </c>
      <c r="K3630">
        <v>1444852796</v>
      </c>
      <c r="L3630" s="14">
        <f>(((K3630/60)/60)/24)+DATE(1970,1,1)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>SUM(E3630/D3630)*100</f>
        <v>0</v>
      </c>
      <c r="R3630" s="20" t="e">
        <f>SUM(E3630/N3630)</f>
        <v>#DIV/0!</v>
      </c>
      <c r="S3630" t="s">
        <v>8317</v>
      </c>
      <c r="T3630" t="s">
        <v>8359</v>
      </c>
    </row>
    <row r="3631" spans="1:20" ht="16.5" customHeight="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>(((I3631/60)/60)/24)+DATE(1970,1,1)</f>
        <v>42495.708333333328</v>
      </c>
      <c r="K3631">
        <v>1457403364</v>
      </c>
      <c r="L3631" s="14">
        <f>(((K3631/60)/60)/24)+DATE(1970,1,1)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>SUM(E3631/D3631)*100</f>
        <v>1.9999999999999998E-4</v>
      </c>
      <c r="R3631" s="20">
        <f>SUM(E3631/N3631)</f>
        <v>1</v>
      </c>
      <c r="S3631" t="s">
        <v>8317</v>
      </c>
      <c r="T3631" t="s">
        <v>8359</v>
      </c>
    </row>
    <row r="3632" spans="1:20" ht="16.5" customHeight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>(((I3632/60)/60)/24)+DATE(1970,1,1)</f>
        <v>41972.888773148152</v>
      </c>
      <c r="K3632">
        <v>1414700390</v>
      </c>
      <c r="L3632" s="14">
        <f>(((K3632/60)/60)/24)+DATE(1970,1,1)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>SUM(E3632/D3632)*100</f>
        <v>3.3333333333333333E-2</v>
      </c>
      <c r="R3632" s="20">
        <f>SUM(E3632/N3632)</f>
        <v>1</v>
      </c>
      <c r="S3632" t="s">
        <v>8317</v>
      </c>
      <c r="T3632" t="s">
        <v>8359</v>
      </c>
    </row>
    <row r="3633" spans="1:20" ht="16.5" customHeight="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>(((I3633/60)/60)/24)+DATE(1970,1,1)</f>
        <v>41905.165972222225</v>
      </c>
      <c r="K3633">
        <v>1409335497</v>
      </c>
      <c r="L3633" s="14">
        <f>(((K3633/60)/60)/24)+DATE(1970,1,1)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>SUM(E3633/D3633)*100</f>
        <v>51.023391812865491</v>
      </c>
      <c r="R3633" s="20">
        <f>SUM(E3633/N3633)</f>
        <v>147.88135593220338</v>
      </c>
      <c r="S3633" t="s">
        <v>8317</v>
      </c>
      <c r="T3633" t="s">
        <v>8359</v>
      </c>
    </row>
    <row r="3634" spans="1:20" ht="16.5" customHeight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>(((I3634/60)/60)/24)+DATE(1970,1,1)</f>
        <v>41966.936909722222</v>
      </c>
      <c r="K3634">
        <v>1415053749</v>
      </c>
      <c r="L3634" s="14">
        <f>(((K3634/60)/60)/24)+DATE(1970,1,1)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>SUM(E3634/D3634)*100</f>
        <v>20</v>
      </c>
      <c r="R3634" s="20">
        <f>SUM(E3634/N3634)</f>
        <v>100</v>
      </c>
      <c r="S3634" t="s">
        <v>8317</v>
      </c>
      <c r="T3634" t="s">
        <v>8359</v>
      </c>
    </row>
    <row r="3635" spans="1:20" ht="16.5" customHeight="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>(((I3635/60)/60)/24)+DATE(1970,1,1)</f>
        <v>42693.041666666672</v>
      </c>
      <c r="K3635">
        <v>1475765867</v>
      </c>
      <c r="L3635" s="14">
        <f>(((K3635/60)/60)/24)+DATE(1970,1,1)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>SUM(E3635/D3635)*100</f>
        <v>35.24</v>
      </c>
      <c r="R3635" s="20">
        <f>SUM(E3635/N3635)</f>
        <v>56.838709677419352</v>
      </c>
      <c r="S3635" t="s">
        <v>8317</v>
      </c>
      <c r="T3635" t="s">
        <v>8359</v>
      </c>
    </row>
    <row r="3636" spans="1:20" ht="16.5" customHeight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>(((I3636/60)/60)/24)+DATE(1970,1,1)</f>
        <v>42749.165972222225</v>
      </c>
      <c r="K3636">
        <v>1480219174</v>
      </c>
      <c r="L3636" s="14">
        <f>(((K3636/60)/60)/24)+DATE(1970,1,1)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>SUM(E3636/D3636)*100</f>
        <v>4.246666666666667</v>
      </c>
      <c r="R3636" s="20">
        <f>SUM(E3636/N3636)</f>
        <v>176.94444444444446</v>
      </c>
      <c r="S3636" t="s">
        <v>8317</v>
      </c>
      <c r="T3636" t="s">
        <v>8359</v>
      </c>
    </row>
    <row r="3637" spans="1:20" ht="16.5" customHeight="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>(((I3637/60)/60)/24)+DATE(1970,1,1)</f>
        <v>42480.88282407407</v>
      </c>
      <c r="K3637">
        <v>1458594676</v>
      </c>
      <c r="L3637" s="14">
        <f>(((K3637/60)/60)/24)+DATE(1970,1,1)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>SUM(E3637/D3637)*100</f>
        <v>36.457142857142856</v>
      </c>
      <c r="R3637" s="20">
        <f>SUM(E3637/N3637)</f>
        <v>127.6</v>
      </c>
      <c r="S3637" t="s">
        <v>8317</v>
      </c>
      <c r="T3637" t="s">
        <v>8359</v>
      </c>
    </row>
    <row r="3638" spans="1:20" ht="16.5" customHeight="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>(((I3638/60)/60)/24)+DATE(1970,1,1)</f>
        <v>42261.694780092599</v>
      </c>
      <c r="K3638">
        <v>1439224829</v>
      </c>
      <c r="L3638" s="14">
        <f>(((K3638/60)/60)/24)+DATE(1970,1,1)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>SUM(E3638/D3638)*100</f>
        <v>0</v>
      </c>
      <c r="R3638" s="20" t="e">
        <f>SUM(E3638/N3638)</f>
        <v>#DIV/0!</v>
      </c>
      <c r="S3638" t="s">
        <v>8317</v>
      </c>
      <c r="T3638" t="s">
        <v>8359</v>
      </c>
    </row>
    <row r="3639" spans="1:20" ht="16.5" customHeight="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>(((I3639/60)/60)/24)+DATE(1970,1,1)</f>
        <v>42005.700636574074</v>
      </c>
      <c r="K3639">
        <v>1417538935</v>
      </c>
      <c r="L3639" s="14">
        <f>(((K3639/60)/60)/24)+DATE(1970,1,1)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>SUM(E3639/D3639)*100</f>
        <v>30.866666666666664</v>
      </c>
      <c r="R3639" s="20">
        <f>SUM(E3639/N3639)</f>
        <v>66.142857142857139</v>
      </c>
      <c r="S3639" t="s">
        <v>8317</v>
      </c>
      <c r="T3639" t="s">
        <v>8359</v>
      </c>
    </row>
    <row r="3640" spans="1:20" ht="16.5" customHeight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>(((I3640/60)/60)/24)+DATE(1970,1,1)</f>
        <v>42113.631157407406</v>
      </c>
      <c r="K3640">
        <v>1424275732</v>
      </c>
      <c r="L3640" s="14">
        <f>(((K3640/60)/60)/24)+DATE(1970,1,1)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>SUM(E3640/D3640)*100</f>
        <v>6.5454545454545459</v>
      </c>
      <c r="R3640" s="20">
        <f>SUM(E3640/N3640)</f>
        <v>108</v>
      </c>
      <c r="S3640" t="s">
        <v>8317</v>
      </c>
      <c r="T3640" t="s">
        <v>8359</v>
      </c>
    </row>
    <row r="3641" spans="1:20" ht="16.5" customHeight="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>(((I3641/60)/60)/24)+DATE(1970,1,1)</f>
        <v>42650.632638888885</v>
      </c>
      <c r="K3641">
        <v>1470672906</v>
      </c>
      <c r="L3641" s="14">
        <f>(((K3641/60)/60)/24)+DATE(1970,1,1)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>SUM(E3641/D3641)*100</f>
        <v>4.0000000000000001E-3</v>
      </c>
      <c r="R3641" s="20">
        <f>SUM(E3641/N3641)</f>
        <v>1</v>
      </c>
      <c r="S3641" t="s">
        <v>8317</v>
      </c>
      <c r="T3641" t="s">
        <v>8359</v>
      </c>
    </row>
    <row r="3642" spans="1:20" ht="16.5" customHeight="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>(((I3642/60)/60)/24)+DATE(1970,1,1)</f>
        <v>42134.781597222223</v>
      </c>
      <c r="K3642">
        <v>1428691530</v>
      </c>
      <c r="L3642" s="14">
        <f>(((K3642/60)/60)/24)+DATE(1970,1,1)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>SUM(E3642/D3642)*100</f>
        <v>5.5</v>
      </c>
      <c r="R3642" s="20">
        <f>SUM(E3642/N3642)</f>
        <v>18.333333333333332</v>
      </c>
      <c r="S3642" t="s">
        <v>8317</v>
      </c>
      <c r="T3642" t="s">
        <v>8359</v>
      </c>
    </row>
    <row r="3643" spans="1:20" ht="16.5" customHeight="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>(((I3643/60)/60)/24)+DATE(1970,1,1)</f>
        <v>41917.208333333336</v>
      </c>
      <c r="K3643">
        <v>1410966179</v>
      </c>
      <c r="L3643" s="14">
        <f>(((K3643/60)/60)/24)+DATE(1970,1,1)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>SUM(E3643/D3643)*100</f>
        <v>0</v>
      </c>
      <c r="R3643" s="20" t="e">
        <f>SUM(E3643/N3643)</f>
        <v>#DIV/0!</v>
      </c>
      <c r="S3643" t="s">
        <v>8317</v>
      </c>
      <c r="T3643" t="s">
        <v>8359</v>
      </c>
    </row>
    <row r="3644" spans="1:20" ht="16.5" customHeight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>(((I3644/60)/60)/24)+DATE(1970,1,1)</f>
        <v>42338.708333333328</v>
      </c>
      <c r="K3644">
        <v>1445369727</v>
      </c>
      <c r="L3644" s="14">
        <f>(((K3644/60)/60)/24)+DATE(1970,1,1)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>SUM(E3644/D3644)*100</f>
        <v>2.1428571428571428</v>
      </c>
      <c r="R3644" s="20">
        <f>SUM(E3644/N3644)</f>
        <v>7.5</v>
      </c>
      <c r="S3644" t="s">
        <v>8317</v>
      </c>
      <c r="T3644" t="s">
        <v>8359</v>
      </c>
    </row>
    <row r="3645" spans="1:20" ht="16.5" customHeight="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>(((I3645/60)/60)/24)+DATE(1970,1,1)</f>
        <v>42325.185636574075</v>
      </c>
      <c r="K3645">
        <v>1444274839</v>
      </c>
      <c r="L3645" s="14">
        <f>(((K3645/60)/60)/24)+DATE(1970,1,1)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>SUM(E3645/D3645)*100</f>
        <v>0</v>
      </c>
      <c r="R3645" s="20" t="e">
        <f>SUM(E3645/N3645)</f>
        <v>#DIV/0!</v>
      </c>
      <c r="S3645" t="s">
        <v>8317</v>
      </c>
      <c r="T3645" t="s">
        <v>8359</v>
      </c>
    </row>
    <row r="3646" spans="1:20" ht="16.5" customHeight="1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>(((I3646/60)/60)/24)+DATE(1970,1,1)</f>
        <v>42437.207638888889</v>
      </c>
      <c r="K3646">
        <v>1454996887</v>
      </c>
      <c r="L3646" s="14">
        <f>(((K3646/60)/60)/24)+DATE(1970,1,1)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>SUM(E3646/D3646)*100</f>
        <v>16.420000000000002</v>
      </c>
      <c r="R3646" s="20">
        <f>SUM(E3646/N3646)</f>
        <v>68.416666666666671</v>
      </c>
      <c r="S3646" t="s">
        <v>8317</v>
      </c>
      <c r="T3646" t="s">
        <v>8359</v>
      </c>
    </row>
    <row r="3647" spans="1:20" ht="16.5" customHeight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>(((I3647/60)/60)/24)+DATE(1970,1,1)</f>
        <v>42696.012013888889</v>
      </c>
      <c r="K3647">
        <v>1477178238</v>
      </c>
      <c r="L3647" s="14">
        <f>(((K3647/60)/60)/24)+DATE(1970,1,1)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>SUM(E3647/D3647)*100</f>
        <v>0.1</v>
      </c>
      <c r="R3647" s="20">
        <f>SUM(E3647/N3647)</f>
        <v>1</v>
      </c>
      <c r="S3647" t="s">
        <v>8317</v>
      </c>
      <c r="T3647" t="s">
        <v>8359</v>
      </c>
    </row>
    <row r="3648" spans="1:20" ht="16.5" customHeight="1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>(((I3648/60)/60)/24)+DATE(1970,1,1)</f>
        <v>42171.979166666672</v>
      </c>
      <c r="K3648">
        <v>1431770802</v>
      </c>
      <c r="L3648" s="14">
        <f>(((K3648/60)/60)/24)+DATE(1970,1,1)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>SUM(E3648/D3648)*100</f>
        <v>4.8099999999999996</v>
      </c>
      <c r="R3648" s="20">
        <f>SUM(E3648/N3648)</f>
        <v>60.125</v>
      </c>
      <c r="S3648" t="s">
        <v>8317</v>
      </c>
      <c r="T3648" t="s">
        <v>8359</v>
      </c>
    </row>
    <row r="3649" spans="1:20" ht="16.5" customHeight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>(((I3649/60)/60)/24)+DATE(1970,1,1)</f>
        <v>42643.749155092592</v>
      </c>
      <c r="K3649">
        <v>1471370327</v>
      </c>
      <c r="L3649" s="14">
        <f>(((K3649/60)/60)/24)+DATE(1970,1,1)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>SUM(E3649/D3649)*100</f>
        <v>6</v>
      </c>
      <c r="R3649" s="20">
        <f>SUM(E3649/N3649)</f>
        <v>15</v>
      </c>
      <c r="S3649" t="s">
        <v>8317</v>
      </c>
      <c r="T3649" t="s">
        <v>8359</v>
      </c>
    </row>
    <row r="3650" spans="1:20" ht="16.5" customHeight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>(((I3650/60)/60)/24)+DATE(1970,1,1)</f>
        <v>41917.292187500003</v>
      </c>
      <c r="K3650">
        <v>1409900445</v>
      </c>
      <c r="L3650" s="14">
        <f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>SUM(E3650/D3650)*100</f>
        <v>100.38249999999999</v>
      </c>
      <c r="R3650" s="20">
        <f>SUM(E3650/N3650)</f>
        <v>550.04109589041093</v>
      </c>
      <c r="S3650" t="s">
        <v>8317</v>
      </c>
      <c r="T3650" t="s">
        <v>8318</v>
      </c>
    </row>
    <row r="3651" spans="1:20" ht="16.5" customHeight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>(((I3651/60)/60)/24)+DATE(1970,1,1)</f>
        <v>41806.712893518517</v>
      </c>
      <c r="K3651">
        <v>1400691994</v>
      </c>
      <c r="L3651" s="14">
        <f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>SUM(E3651/D3651)*100</f>
        <v>104</v>
      </c>
      <c r="R3651" s="20">
        <f>SUM(E3651/N3651)</f>
        <v>97.5</v>
      </c>
      <c r="S3651" t="s">
        <v>8317</v>
      </c>
      <c r="T3651" t="s">
        <v>8318</v>
      </c>
    </row>
    <row r="3652" spans="1:20" ht="16.5" customHeight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>(((I3652/60)/60)/24)+DATE(1970,1,1)</f>
        <v>42402.478981481487</v>
      </c>
      <c r="K3652">
        <v>1452598184</v>
      </c>
      <c r="L3652" s="14">
        <f>(((K3652/60)/60)/24)+DATE(1970,1,1)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>SUM(E3652/D3652)*100</f>
        <v>100</v>
      </c>
      <c r="R3652" s="20">
        <f>SUM(E3652/N3652)</f>
        <v>29.411764705882351</v>
      </c>
      <c r="S3652" t="s">
        <v>8317</v>
      </c>
      <c r="T3652" t="s">
        <v>8318</v>
      </c>
    </row>
    <row r="3653" spans="1:20" ht="16.5" customHeight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>(((I3653/60)/60)/24)+DATE(1970,1,1)</f>
        <v>41861.665972222225</v>
      </c>
      <c r="K3653">
        <v>1404833442</v>
      </c>
      <c r="L3653" s="14">
        <f>(((K3653/60)/60)/24)+DATE(1970,1,1)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>SUM(E3653/D3653)*100</f>
        <v>104</v>
      </c>
      <c r="R3653" s="20">
        <f>SUM(E3653/N3653)</f>
        <v>57.777777777777779</v>
      </c>
      <c r="S3653" t="s">
        <v>8317</v>
      </c>
      <c r="T3653" t="s">
        <v>8318</v>
      </c>
    </row>
    <row r="3654" spans="1:20" ht="16.5" customHeight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>(((I3654/60)/60)/24)+DATE(1970,1,1)</f>
        <v>42607.165972222225</v>
      </c>
      <c r="K3654">
        <v>1471188502</v>
      </c>
      <c r="L3654" s="14">
        <f>(((K3654/60)/60)/24)+DATE(1970,1,1)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>SUM(E3654/D3654)*100</f>
        <v>250.66666666666669</v>
      </c>
      <c r="R3654" s="20">
        <f>SUM(E3654/N3654)</f>
        <v>44.235294117647058</v>
      </c>
      <c r="S3654" t="s">
        <v>8317</v>
      </c>
      <c r="T3654" t="s">
        <v>8318</v>
      </c>
    </row>
    <row r="3655" spans="1:20" ht="16.5" customHeight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>(((I3655/60)/60)/24)+DATE(1970,1,1)</f>
        <v>42221.363506944443</v>
      </c>
      <c r="K3655">
        <v>1436172207</v>
      </c>
      <c r="L3655" s="14">
        <f>(((K3655/60)/60)/24)+DATE(1970,1,1)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>SUM(E3655/D3655)*100</f>
        <v>100.49999999999999</v>
      </c>
      <c r="R3655" s="20">
        <f>SUM(E3655/N3655)</f>
        <v>60.909090909090907</v>
      </c>
      <c r="S3655" t="s">
        <v>8317</v>
      </c>
      <c r="T3655" t="s">
        <v>8318</v>
      </c>
    </row>
    <row r="3656" spans="1:20" ht="16.5" customHeight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>(((I3656/60)/60)/24)+DATE(1970,1,1)</f>
        <v>42463.708333333328</v>
      </c>
      <c r="K3656">
        <v>1457690386</v>
      </c>
      <c r="L3656" s="14">
        <f>(((K3656/60)/60)/24)+DATE(1970,1,1)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>SUM(E3656/D3656)*100</f>
        <v>174.4</v>
      </c>
      <c r="R3656" s="20">
        <f>SUM(E3656/N3656)</f>
        <v>68.84210526315789</v>
      </c>
      <c r="S3656" t="s">
        <v>8317</v>
      </c>
      <c r="T3656" t="s">
        <v>8318</v>
      </c>
    </row>
    <row r="3657" spans="1:20" ht="16.5" customHeight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>(((I3657/60)/60)/24)+DATE(1970,1,1)</f>
        <v>42203.290972222225</v>
      </c>
      <c r="K3657">
        <v>1434654998</v>
      </c>
      <c r="L3657" s="14">
        <f>(((K3657/60)/60)/24)+DATE(1970,1,1)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>SUM(E3657/D3657)*100</f>
        <v>116.26</v>
      </c>
      <c r="R3657" s="20">
        <f>SUM(E3657/N3657)</f>
        <v>73.582278481012665</v>
      </c>
      <c r="S3657" t="s">
        <v>8317</v>
      </c>
      <c r="T3657" t="s">
        <v>8318</v>
      </c>
    </row>
    <row r="3658" spans="1:20" ht="16.5" customHeight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>(((I3658/60)/60)/24)+DATE(1970,1,1)</f>
        <v>42767.957638888889</v>
      </c>
      <c r="K3658">
        <v>1483393836</v>
      </c>
      <c r="L3658" s="14">
        <f>(((K3658/60)/60)/24)+DATE(1970,1,1)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>SUM(E3658/D3658)*100</f>
        <v>105.82000000000001</v>
      </c>
      <c r="R3658" s="20">
        <f>SUM(E3658/N3658)</f>
        <v>115.02173913043478</v>
      </c>
      <c r="S3658" t="s">
        <v>8317</v>
      </c>
      <c r="T3658" t="s">
        <v>8318</v>
      </c>
    </row>
    <row r="3659" spans="1:20" ht="16.5" customHeight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>(((I3659/60)/60)/24)+DATE(1970,1,1)</f>
        <v>42522.904166666667</v>
      </c>
      <c r="K3659">
        <v>1462806419</v>
      </c>
      <c r="L3659" s="14">
        <f>(((K3659/60)/60)/24)+DATE(1970,1,1)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>SUM(E3659/D3659)*100</f>
        <v>110.75</v>
      </c>
      <c r="R3659" s="20">
        <f>SUM(E3659/N3659)</f>
        <v>110.75</v>
      </c>
      <c r="S3659" t="s">
        <v>8317</v>
      </c>
      <c r="T3659" t="s">
        <v>8318</v>
      </c>
    </row>
    <row r="3660" spans="1:20" ht="16.5" customHeight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>(((I3660/60)/60)/24)+DATE(1970,1,1)</f>
        <v>41822.165972222225</v>
      </c>
      <c r="K3660">
        <v>1400272580</v>
      </c>
      <c r="L3660" s="14">
        <f>(((K3660/60)/60)/24)+DATE(1970,1,1)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>SUM(E3660/D3660)*100</f>
        <v>100.66666666666666</v>
      </c>
      <c r="R3660" s="20">
        <f>SUM(E3660/N3660)</f>
        <v>75.5</v>
      </c>
      <c r="S3660" t="s">
        <v>8317</v>
      </c>
      <c r="T3660" t="s">
        <v>8318</v>
      </c>
    </row>
    <row r="3661" spans="1:20" ht="16.5" customHeight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>(((I3661/60)/60)/24)+DATE(1970,1,1)</f>
        <v>42082.610416666663</v>
      </c>
      <c r="K3661">
        <v>1424414350</v>
      </c>
      <c r="L3661" s="14">
        <f>(((K3661/60)/60)/24)+DATE(1970,1,1)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>SUM(E3661/D3661)*100</f>
        <v>102.03333333333333</v>
      </c>
      <c r="R3661" s="20">
        <f>SUM(E3661/N3661)</f>
        <v>235.46153846153845</v>
      </c>
      <c r="S3661" t="s">
        <v>8317</v>
      </c>
      <c r="T3661" t="s">
        <v>8318</v>
      </c>
    </row>
    <row r="3662" spans="1:20" ht="16.5" customHeight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>(((I3662/60)/60)/24)+DATE(1970,1,1)</f>
        <v>41996.881076388891</v>
      </c>
      <c r="K3662">
        <v>1417208925</v>
      </c>
      <c r="L3662" s="14">
        <f>(((K3662/60)/60)/24)+DATE(1970,1,1)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>SUM(E3662/D3662)*100</f>
        <v>100</v>
      </c>
      <c r="R3662" s="20">
        <f>SUM(E3662/N3662)</f>
        <v>11.363636363636363</v>
      </c>
      <c r="S3662" t="s">
        <v>8317</v>
      </c>
      <c r="T3662" t="s">
        <v>8318</v>
      </c>
    </row>
    <row r="3663" spans="1:20" ht="16.5" customHeight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>(((I3663/60)/60)/24)+DATE(1970,1,1)</f>
        <v>42470.166666666672</v>
      </c>
      <c r="K3663">
        <v>1458336672</v>
      </c>
      <c r="L3663" s="14">
        <f>(((K3663/60)/60)/24)+DATE(1970,1,1)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>SUM(E3663/D3663)*100</f>
        <v>111.00000000000001</v>
      </c>
      <c r="R3663" s="20">
        <f>SUM(E3663/N3663)</f>
        <v>92.5</v>
      </c>
      <c r="S3663" t="s">
        <v>8317</v>
      </c>
      <c r="T3663" t="s">
        <v>8318</v>
      </c>
    </row>
    <row r="3664" spans="1:20" ht="16.5" customHeight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>(((I3664/60)/60)/24)+DATE(1970,1,1)</f>
        <v>42094.178402777776</v>
      </c>
      <c r="K3664">
        <v>1425187014</v>
      </c>
      <c r="L3664" s="14">
        <f>(((K3664/60)/60)/24)+DATE(1970,1,1)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>SUM(E3664/D3664)*100</f>
        <v>101.42500000000001</v>
      </c>
      <c r="R3664" s="20">
        <f>SUM(E3664/N3664)</f>
        <v>202.85</v>
      </c>
      <c r="S3664" t="s">
        <v>8317</v>
      </c>
      <c r="T3664" t="s">
        <v>8318</v>
      </c>
    </row>
    <row r="3665" spans="1:20" ht="16.5" customHeight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>(((I3665/60)/60)/24)+DATE(1970,1,1)</f>
        <v>42725.493402777778</v>
      </c>
      <c r="K3665">
        <v>1477133430</v>
      </c>
      <c r="L3665" s="14">
        <f>(((K3665/60)/60)/24)+DATE(1970,1,1)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>SUM(E3665/D3665)*100</f>
        <v>104</v>
      </c>
      <c r="R3665" s="20">
        <f>SUM(E3665/N3665)</f>
        <v>26</v>
      </c>
      <c r="S3665" t="s">
        <v>8317</v>
      </c>
      <c r="T3665" t="s">
        <v>8318</v>
      </c>
    </row>
    <row r="3666" spans="1:20" ht="16.5" customHeight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>(((I3666/60)/60)/24)+DATE(1970,1,1)</f>
        <v>42537.248715277776</v>
      </c>
      <c r="K3666">
        <v>1464847089</v>
      </c>
      <c r="L3666" s="14">
        <f>(((K3666/60)/60)/24)+DATE(1970,1,1)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>SUM(E3666/D3666)*100</f>
        <v>109.375</v>
      </c>
      <c r="R3666" s="20">
        <f>SUM(E3666/N3666)</f>
        <v>46.05263157894737</v>
      </c>
      <c r="S3666" t="s">
        <v>8317</v>
      </c>
      <c r="T3666" t="s">
        <v>8318</v>
      </c>
    </row>
    <row r="3667" spans="1:20" ht="16.5" customHeight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>(((I3667/60)/60)/24)+DATE(1970,1,1)</f>
        <v>42305.829166666663</v>
      </c>
      <c r="K3667">
        <v>1445109822</v>
      </c>
      <c r="L3667" s="14">
        <f>(((K3667/60)/60)/24)+DATE(1970,1,1)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>SUM(E3667/D3667)*100</f>
        <v>115.16129032258064</v>
      </c>
      <c r="R3667" s="20">
        <f>SUM(E3667/N3667)</f>
        <v>51</v>
      </c>
      <c r="S3667" t="s">
        <v>8317</v>
      </c>
      <c r="T3667" t="s">
        <v>8318</v>
      </c>
    </row>
    <row r="3668" spans="1:20" ht="16.5" customHeight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>(((I3668/60)/60)/24)+DATE(1970,1,1)</f>
        <v>41844.291666666664</v>
      </c>
      <c r="K3668">
        <v>1404337382</v>
      </c>
      <c r="L3668" s="14">
        <f>(((K3668/60)/60)/24)+DATE(1970,1,1)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>SUM(E3668/D3668)*100</f>
        <v>100</v>
      </c>
      <c r="R3668" s="20">
        <f>SUM(E3668/N3668)</f>
        <v>31.578947368421051</v>
      </c>
      <c r="S3668" t="s">
        <v>8317</v>
      </c>
      <c r="T3668" t="s">
        <v>8318</v>
      </c>
    </row>
    <row r="3669" spans="1:20" ht="16.5" customHeight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>(((I3669/60)/60)/24)+DATE(1970,1,1)</f>
        <v>42203.970127314817</v>
      </c>
      <c r="K3669">
        <v>1434669419</v>
      </c>
      <c r="L3669" s="14">
        <f>(((K3669/60)/60)/24)+DATE(1970,1,1)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>SUM(E3669/D3669)*100</f>
        <v>103.17033333333335</v>
      </c>
      <c r="R3669" s="20">
        <f>SUM(E3669/N3669)</f>
        <v>53.363965517241382</v>
      </c>
      <c r="S3669" t="s">
        <v>8317</v>
      </c>
      <c r="T3669" t="s">
        <v>8318</v>
      </c>
    </row>
    <row r="3670" spans="1:20" ht="16.5" customHeight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>(((I3670/60)/60)/24)+DATE(1970,1,1)</f>
        <v>42208.772916666669</v>
      </c>
      <c r="K3670">
        <v>1435670452</v>
      </c>
      <c r="L3670" s="14">
        <f>(((K3670/60)/60)/24)+DATE(1970,1,1)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>SUM(E3670/D3670)*100</f>
        <v>103.49999999999999</v>
      </c>
      <c r="R3670" s="20">
        <f>SUM(E3670/N3670)</f>
        <v>36.964285714285715</v>
      </c>
      <c r="S3670" t="s">
        <v>8317</v>
      </c>
      <c r="T3670" t="s">
        <v>8318</v>
      </c>
    </row>
    <row r="3671" spans="1:20" ht="16.5" customHeight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>(((I3671/60)/60)/24)+DATE(1970,1,1)</f>
        <v>42166.675196759257</v>
      </c>
      <c r="K3671">
        <v>1431447137</v>
      </c>
      <c r="L3671" s="14">
        <f>(((K3671/60)/60)/24)+DATE(1970,1,1)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>SUM(E3671/D3671)*100</f>
        <v>138.19999999999999</v>
      </c>
      <c r="R3671" s="20">
        <f>SUM(E3671/N3671)</f>
        <v>81.294117647058826</v>
      </c>
      <c r="S3671" t="s">
        <v>8317</v>
      </c>
      <c r="T3671" t="s">
        <v>8318</v>
      </c>
    </row>
    <row r="3672" spans="1:20" ht="16.5" customHeight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>(((I3672/60)/60)/24)+DATE(1970,1,1)</f>
        <v>42155.958333333328</v>
      </c>
      <c r="K3672">
        <v>1431951611</v>
      </c>
      <c r="L3672" s="14">
        <f>(((K3672/60)/60)/24)+DATE(1970,1,1)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>SUM(E3672/D3672)*100</f>
        <v>109.54545454545455</v>
      </c>
      <c r="R3672" s="20">
        <f>SUM(E3672/N3672)</f>
        <v>20.083333333333332</v>
      </c>
      <c r="S3672" t="s">
        <v>8317</v>
      </c>
      <c r="T3672" t="s">
        <v>8318</v>
      </c>
    </row>
    <row r="3673" spans="1:20" ht="16.5" customHeight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>(((I3673/60)/60)/24)+DATE(1970,1,1)</f>
        <v>41841.165972222225</v>
      </c>
      <c r="K3673">
        <v>1404140667</v>
      </c>
      <c r="L3673" s="14">
        <f>(((K3673/60)/60)/24)+DATE(1970,1,1)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>SUM(E3673/D3673)*100</f>
        <v>100.85714285714286</v>
      </c>
      <c r="R3673" s="20">
        <f>SUM(E3673/N3673)</f>
        <v>88.25</v>
      </c>
      <c r="S3673" t="s">
        <v>8317</v>
      </c>
      <c r="T3673" t="s">
        <v>8318</v>
      </c>
    </row>
    <row r="3674" spans="1:20" ht="16.5" customHeight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>(((I3674/60)/60)/24)+DATE(1970,1,1)</f>
        <v>41908.946574074071</v>
      </c>
      <c r="K3674">
        <v>1409179384</v>
      </c>
      <c r="L3674" s="14">
        <f>(((K3674/60)/60)/24)+DATE(1970,1,1)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>SUM(E3674/D3674)*100</f>
        <v>101.53333333333335</v>
      </c>
      <c r="R3674" s="20">
        <f>SUM(E3674/N3674)</f>
        <v>53.438596491228068</v>
      </c>
      <c r="S3674" t="s">
        <v>8317</v>
      </c>
      <c r="T3674" t="s">
        <v>8318</v>
      </c>
    </row>
    <row r="3675" spans="1:20" ht="16.5" customHeight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>(((I3675/60)/60)/24)+DATE(1970,1,1)</f>
        <v>41948.536111111112</v>
      </c>
      <c r="K3675">
        <v>1412233497</v>
      </c>
      <c r="L3675" s="14">
        <f>(((K3675/60)/60)/24)+DATE(1970,1,1)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>SUM(E3675/D3675)*100</f>
        <v>113.625</v>
      </c>
      <c r="R3675" s="20">
        <f>SUM(E3675/N3675)</f>
        <v>39.868421052631582</v>
      </c>
      <c r="S3675" t="s">
        <v>8317</v>
      </c>
      <c r="T3675" t="s">
        <v>8318</v>
      </c>
    </row>
    <row r="3676" spans="1:20" ht="16.5" customHeight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>(((I3676/60)/60)/24)+DATE(1970,1,1)</f>
        <v>42616.873020833329</v>
      </c>
      <c r="K3676">
        <v>1467752229</v>
      </c>
      <c r="L3676" s="14">
        <f>(((K3676/60)/60)/24)+DATE(1970,1,1)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>SUM(E3676/D3676)*100</f>
        <v>100</v>
      </c>
      <c r="R3676" s="20">
        <f>SUM(E3676/N3676)</f>
        <v>145.16129032258064</v>
      </c>
      <c r="S3676" t="s">
        <v>8317</v>
      </c>
      <c r="T3676" t="s">
        <v>8318</v>
      </c>
    </row>
    <row r="3677" spans="1:20" ht="16.5" customHeight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>(((I3677/60)/60)/24)+DATE(1970,1,1)</f>
        <v>42505.958333333328</v>
      </c>
      <c r="K3677">
        <v>1462285182</v>
      </c>
      <c r="L3677" s="14">
        <f>(((K3677/60)/60)/24)+DATE(1970,1,1)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>SUM(E3677/D3677)*100</f>
        <v>140</v>
      </c>
      <c r="R3677" s="20">
        <f>SUM(E3677/N3677)</f>
        <v>23.333333333333332</v>
      </c>
      <c r="S3677" t="s">
        <v>8317</v>
      </c>
      <c r="T3677" t="s">
        <v>8318</v>
      </c>
    </row>
    <row r="3678" spans="1:20" ht="16.5" customHeight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>(((I3678/60)/60)/24)+DATE(1970,1,1)</f>
        <v>41894.815787037034</v>
      </c>
      <c r="K3678">
        <v>1408995284</v>
      </c>
      <c r="L3678" s="14">
        <f>(((K3678/60)/60)/24)+DATE(1970,1,1)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>SUM(E3678/D3678)*100</f>
        <v>128.75</v>
      </c>
      <c r="R3678" s="20">
        <f>SUM(E3678/N3678)</f>
        <v>64.375</v>
      </c>
      <c r="S3678" t="s">
        <v>8317</v>
      </c>
      <c r="T3678" t="s">
        <v>8318</v>
      </c>
    </row>
    <row r="3679" spans="1:20" ht="16.5" customHeight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>(((I3679/60)/60)/24)+DATE(1970,1,1)</f>
        <v>41823.165972222225</v>
      </c>
      <c r="K3679">
        <v>1402580818</v>
      </c>
      <c r="L3679" s="14">
        <f>(((K3679/60)/60)/24)+DATE(1970,1,1)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>SUM(E3679/D3679)*100</f>
        <v>102.90416666666667</v>
      </c>
      <c r="R3679" s="20">
        <f>SUM(E3679/N3679)</f>
        <v>62.052763819095475</v>
      </c>
      <c r="S3679" t="s">
        <v>8317</v>
      </c>
      <c r="T3679" t="s">
        <v>8318</v>
      </c>
    </row>
    <row r="3680" spans="1:20" ht="16.5" customHeight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>(((I3680/60)/60)/24)+DATE(1970,1,1)</f>
        <v>42155.531226851846</v>
      </c>
      <c r="K3680">
        <v>1430052298</v>
      </c>
      <c r="L3680" s="14">
        <f>(((K3680/60)/60)/24)+DATE(1970,1,1)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>SUM(E3680/D3680)*100</f>
        <v>102.49999999999999</v>
      </c>
      <c r="R3680" s="20">
        <f>SUM(E3680/N3680)</f>
        <v>66.129032258064512</v>
      </c>
      <c r="S3680" t="s">
        <v>8317</v>
      </c>
      <c r="T3680" t="s">
        <v>8318</v>
      </c>
    </row>
    <row r="3681" spans="1:20" ht="16.5" customHeight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>(((I3681/60)/60)/24)+DATE(1970,1,1)</f>
        <v>41821.207638888889</v>
      </c>
      <c r="K3681">
        <v>1401214581</v>
      </c>
      <c r="L3681" s="14">
        <f>(((K3681/60)/60)/24)+DATE(1970,1,1)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>SUM(E3681/D3681)*100</f>
        <v>110.1</v>
      </c>
      <c r="R3681" s="20">
        <f>SUM(E3681/N3681)</f>
        <v>73.400000000000006</v>
      </c>
      <c r="S3681" t="s">
        <v>8317</v>
      </c>
      <c r="T3681" t="s">
        <v>8318</v>
      </c>
    </row>
    <row r="3682" spans="1:20" ht="16.5" customHeight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>(((I3682/60)/60)/24)+DATE(1970,1,1)</f>
        <v>42648.454097222217</v>
      </c>
      <c r="K3682">
        <v>1473850434</v>
      </c>
      <c r="L3682" s="14">
        <f>(((K3682/60)/60)/24)+DATE(1970,1,1)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>SUM(E3682/D3682)*100</f>
        <v>112.76666666666667</v>
      </c>
      <c r="R3682" s="20">
        <f>SUM(E3682/N3682)</f>
        <v>99.5</v>
      </c>
      <c r="S3682" t="s">
        <v>8317</v>
      </c>
      <c r="T3682" t="s">
        <v>8318</v>
      </c>
    </row>
    <row r="3683" spans="1:20" ht="16.5" customHeight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>(((I3683/60)/60)/24)+DATE(1970,1,1)</f>
        <v>42384.651504629626</v>
      </c>
      <c r="K3683">
        <v>1452008290</v>
      </c>
      <c r="L3683" s="14">
        <f>(((K3683/60)/60)/24)+DATE(1970,1,1)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>SUM(E3683/D3683)*100</f>
        <v>111.9</v>
      </c>
      <c r="R3683" s="20">
        <f>SUM(E3683/N3683)</f>
        <v>62.166666666666664</v>
      </c>
      <c r="S3683" t="s">
        <v>8317</v>
      </c>
      <c r="T3683" t="s">
        <v>8318</v>
      </c>
    </row>
    <row r="3684" spans="1:20" ht="16.5" customHeight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>(((I3684/60)/60)/24)+DATE(1970,1,1)</f>
        <v>41806.290972222225</v>
      </c>
      <c r="K3684">
        <v>1399998418</v>
      </c>
      <c r="L3684" s="14">
        <f>(((K3684/60)/60)/24)+DATE(1970,1,1)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>SUM(E3684/D3684)*100</f>
        <v>139.19999999999999</v>
      </c>
      <c r="R3684" s="20">
        <f>SUM(E3684/N3684)</f>
        <v>62.328358208955223</v>
      </c>
      <c r="S3684" t="s">
        <v>8317</v>
      </c>
      <c r="T3684" t="s">
        <v>8318</v>
      </c>
    </row>
    <row r="3685" spans="1:20" ht="16.5" customHeight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>(((I3685/60)/60)/24)+DATE(1970,1,1)</f>
        <v>42663.116851851853</v>
      </c>
      <c r="K3685">
        <v>1474339696</v>
      </c>
      <c r="L3685" s="14">
        <f>(((K3685/60)/60)/24)+DATE(1970,1,1)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>SUM(E3685/D3685)*100</f>
        <v>110.85714285714286</v>
      </c>
      <c r="R3685" s="20">
        <f>SUM(E3685/N3685)</f>
        <v>58.787878787878789</v>
      </c>
      <c r="S3685" t="s">
        <v>8317</v>
      </c>
      <c r="T3685" t="s">
        <v>8318</v>
      </c>
    </row>
    <row r="3686" spans="1:20" ht="16.5" customHeight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>(((I3686/60)/60)/24)+DATE(1970,1,1)</f>
        <v>42249.180393518516</v>
      </c>
      <c r="K3686">
        <v>1438575586</v>
      </c>
      <c r="L3686" s="14">
        <f>(((K3686/60)/60)/24)+DATE(1970,1,1)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>SUM(E3686/D3686)*100</f>
        <v>139.06666666666666</v>
      </c>
      <c r="R3686" s="20">
        <f>SUM(E3686/N3686)</f>
        <v>45.347826086956523</v>
      </c>
      <c r="S3686" t="s">
        <v>8317</v>
      </c>
      <c r="T3686" t="s">
        <v>8318</v>
      </c>
    </row>
    <row r="3687" spans="1:20" ht="16.5" customHeight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>(((I3687/60)/60)/24)+DATE(1970,1,1)</f>
        <v>41778.875</v>
      </c>
      <c r="K3687">
        <v>1398348859</v>
      </c>
      <c r="L3687" s="14">
        <f>(((K3687/60)/60)/24)+DATE(1970,1,1)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>SUM(E3687/D3687)*100</f>
        <v>105.69999999999999</v>
      </c>
      <c r="R3687" s="20">
        <f>SUM(E3687/N3687)</f>
        <v>41.944444444444443</v>
      </c>
      <c r="S3687" t="s">
        <v>8317</v>
      </c>
      <c r="T3687" t="s">
        <v>8318</v>
      </c>
    </row>
    <row r="3688" spans="1:20" ht="16.5" customHeight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>(((I3688/60)/60)/24)+DATE(1970,1,1)</f>
        <v>42245.165972222225</v>
      </c>
      <c r="K3688">
        <v>1439567660</v>
      </c>
      <c r="L3688" s="14">
        <f>(((K3688/60)/60)/24)+DATE(1970,1,1)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>SUM(E3688/D3688)*100</f>
        <v>101.42857142857142</v>
      </c>
      <c r="R3688" s="20">
        <f>SUM(E3688/N3688)</f>
        <v>59.166666666666664</v>
      </c>
      <c r="S3688" t="s">
        <v>8317</v>
      </c>
      <c r="T3688" t="s">
        <v>8318</v>
      </c>
    </row>
    <row r="3689" spans="1:20" ht="16.5" customHeight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>(((I3689/60)/60)/24)+DATE(1970,1,1)</f>
        <v>41817.218229166669</v>
      </c>
      <c r="K3689">
        <v>1401254055</v>
      </c>
      <c r="L3689" s="14">
        <f>(((K3689/60)/60)/24)+DATE(1970,1,1)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>SUM(E3689/D3689)*100</f>
        <v>100.245</v>
      </c>
      <c r="R3689" s="20">
        <f>SUM(E3689/N3689)</f>
        <v>200.49</v>
      </c>
      <c r="S3689" t="s">
        <v>8317</v>
      </c>
      <c r="T3689" t="s">
        <v>8318</v>
      </c>
    </row>
    <row r="3690" spans="1:20" ht="16.5" customHeight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>(((I3690/60)/60)/24)+DATE(1970,1,1)</f>
        <v>41859.787083333329</v>
      </c>
      <c r="K3690">
        <v>1404932004</v>
      </c>
      <c r="L3690" s="14">
        <f>(((K3690/60)/60)/24)+DATE(1970,1,1)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>SUM(E3690/D3690)*100</f>
        <v>109.16666666666666</v>
      </c>
      <c r="R3690" s="20">
        <f>SUM(E3690/N3690)</f>
        <v>83.974358974358978</v>
      </c>
      <c r="S3690" t="s">
        <v>8317</v>
      </c>
      <c r="T3690" t="s">
        <v>8318</v>
      </c>
    </row>
    <row r="3691" spans="1:20" ht="16.5" customHeight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>(((I3691/60)/60)/24)+DATE(1970,1,1)</f>
        <v>42176.934027777781</v>
      </c>
      <c r="K3691">
        <v>1432410639</v>
      </c>
      <c r="L3691" s="14">
        <f>(((K3691/60)/60)/24)+DATE(1970,1,1)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>SUM(E3691/D3691)*100</f>
        <v>118.33333333333333</v>
      </c>
      <c r="R3691" s="20">
        <f>SUM(E3691/N3691)</f>
        <v>57.258064516129032</v>
      </c>
      <c r="S3691" t="s">
        <v>8317</v>
      </c>
      <c r="T3691" t="s">
        <v>8318</v>
      </c>
    </row>
    <row r="3692" spans="1:20" ht="16.5" customHeight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>(((I3692/60)/60)/24)+DATE(1970,1,1)</f>
        <v>41970.639849537038</v>
      </c>
      <c r="K3692">
        <v>1414506083</v>
      </c>
      <c r="L3692" s="14">
        <f>(((K3692/60)/60)/24)+DATE(1970,1,1)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>SUM(E3692/D3692)*100</f>
        <v>120</v>
      </c>
      <c r="R3692" s="20">
        <f>SUM(E3692/N3692)</f>
        <v>58.064516129032256</v>
      </c>
      <c r="S3692" t="s">
        <v>8317</v>
      </c>
      <c r="T3692" t="s">
        <v>8318</v>
      </c>
    </row>
    <row r="3693" spans="1:20" ht="16.5" customHeight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>(((I3693/60)/60)/24)+DATE(1970,1,1)</f>
        <v>42065.207638888889</v>
      </c>
      <c r="K3693">
        <v>1421426929</v>
      </c>
      <c r="L3693" s="14">
        <f>(((K3693/60)/60)/24)+DATE(1970,1,1)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>SUM(E3693/D3693)*100</f>
        <v>127.96000000000001</v>
      </c>
      <c r="R3693" s="20">
        <f>SUM(E3693/N3693)</f>
        <v>186.80291970802921</v>
      </c>
      <c r="S3693" t="s">
        <v>8317</v>
      </c>
      <c r="T3693" t="s">
        <v>8318</v>
      </c>
    </row>
    <row r="3694" spans="1:20" ht="16.5" customHeight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>(((I3694/60)/60)/24)+DATE(1970,1,1)</f>
        <v>41901</v>
      </c>
      <c r="K3694">
        <v>1410304179</v>
      </c>
      <c r="L3694" s="14">
        <f>(((K3694/60)/60)/24)+DATE(1970,1,1)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>SUM(E3694/D3694)*100</f>
        <v>126</v>
      </c>
      <c r="R3694" s="20">
        <f>SUM(E3694/N3694)</f>
        <v>74.117647058823536</v>
      </c>
      <c r="S3694" t="s">
        <v>8317</v>
      </c>
      <c r="T3694" t="s">
        <v>8318</v>
      </c>
    </row>
    <row r="3695" spans="1:20" ht="16.5" customHeight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>(((I3695/60)/60)/24)+DATE(1970,1,1)</f>
        <v>42338.9375</v>
      </c>
      <c r="K3695">
        <v>1446352529</v>
      </c>
      <c r="L3695" s="14">
        <f>(((K3695/60)/60)/24)+DATE(1970,1,1)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>SUM(E3695/D3695)*100</f>
        <v>129.12912912912913</v>
      </c>
      <c r="R3695" s="20">
        <f>SUM(E3695/N3695)</f>
        <v>30.714285714285715</v>
      </c>
      <c r="S3695" t="s">
        <v>8317</v>
      </c>
      <c r="T3695" t="s">
        <v>8318</v>
      </c>
    </row>
    <row r="3696" spans="1:20" ht="16.5" customHeight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>(((I3696/60)/60)/24)+DATE(1970,1,1)</f>
        <v>42527.083333333328</v>
      </c>
      <c r="K3696">
        <v>1461985967</v>
      </c>
      <c r="L3696" s="14">
        <f>(((K3696/60)/60)/24)+DATE(1970,1,1)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>SUM(E3696/D3696)*100</f>
        <v>107.42857142857143</v>
      </c>
      <c r="R3696" s="20">
        <f>SUM(E3696/N3696)</f>
        <v>62.666666666666664</v>
      </c>
      <c r="S3696" t="s">
        <v>8317</v>
      </c>
      <c r="T3696" t="s">
        <v>8318</v>
      </c>
    </row>
    <row r="3697" spans="1:20" ht="16.5" customHeight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>(((I3697/60)/60)/24)+DATE(1970,1,1)</f>
        <v>42015.870486111111</v>
      </c>
      <c r="K3697">
        <v>1419281610</v>
      </c>
      <c r="L3697" s="14">
        <f>(((K3697/60)/60)/24)+DATE(1970,1,1)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>SUM(E3697/D3697)*100</f>
        <v>100.125</v>
      </c>
      <c r="R3697" s="20">
        <f>SUM(E3697/N3697)</f>
        <v>121.36363636363636</v>
      </c>
      <c r="S3697" t="s">
        <v>8317</v>
      </c>
      <c r="T3697" t="s">
        <v>8318</v>
      </c>
    </row>
    <row r="3698" spans="1:20" ht="16.5" customHeight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>(((I3698/60)/60)/24)+DATE(1970,1,1)</f>
        <v>42048.617083333331</v>
      </c>
      <c r="K3698">
        <v>1418654916</v>
      </c>
      <c r="L3698" s="14">
        <f>(((K3698/60)/60)/24)+DATE(1970,1,1)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>SUM(E3698/D3698)*100</f>
        <v>155</v>
      </c>
      <c r="R3698" s="20">
        <f>SUM(E3698/N3698)</f>
        <v>39.743589743589745</v>
      </c>
      <c r="S3698" t="s">
        <v>8317</v>
      </c>
      <c r="T3698" t="s">
        <v>8318</v>
      </c>
    </row>
    <row r="3699" spans="1:20" ht="16.5" customHeight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>(((I3699/60)/60)/24)+DATE(1970,1,1)</f>
        <v>42500.465833333335</v>
      </c>
      <c r="K3699">
        <v>1461064248</v>
      </c>
      <c r="L3699" s="14">
        <f>(((K3699/60)/60)/24)+DATE(1970,1,1)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>SUM(E3699/D3699)*100</f>
        <v>108</v>
      </c>
      <c r="R3699" s="20">
        <f>SUM(E3699/N3699)</f>
        <v>72</v>
      </c>
      <c r="S3699" t="s">
        <v>8317</v>
      </c>
      <c r="T3699" t="s">
        <v>8318</v>
      </c>
    </row>
    <row r="3700" spans="1:20" ht="16.5" customHeight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>(((I3700/60)/60)/24)+DATE(1970,1,1)</f>
        <v>42431.806562500002</v>
      </c>
      <c r="K3700">
        <v>1454354487</v>
      </c>
      <c r="L3700" s="14">
        <f>(((K3700/60)/60)/24)+DATE(1970,1,1)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>SUM(E3700/D3700)*100</f>
        <v>110.52</v>
      </c>
      <c r="R3700" s="20">
        <f>SUM(E3700/N3700)</f>
        <v>40.632352941176471</v>
      </c>
      <c r="S3700" t="s">
        <v>8317</v>
      </c>
      <c r="T3700" t="s">
        <v>8318</v>
      </c>
    </row>
    <row r="3701" spans="1:20" ht="16.5" customHeight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>(((I3701/60)/60)/24)+DATE(1970,1,1)</f>
        <v>41927.602037037039</v>
      </c>
      <c r="K3701">
        <v>1410791216</v>
      </c>
      <c r="L3701" s="14">
        <f>(((K3701/60)/60)/24)+DATE(1970,1,1)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>SUM(E3701/D3701)*100</f>
        <v>100.8</v>
      </c>
      <c r="R3701" s="20">
        <f>SUM(E3701/N3701)</f>
        <v>63</v>
      </c>
      <c r="S3701" t="s">
        <v>8317</v>
      </c>
      <c r="T3701" t="s">
        <v>8318</v>
      </c>
    </row>
    <row r="3702" spans="1:20" ht="16.5" customHeight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>(((I3702/60)/60)/24)+DATE(1970,1,1)</f>
        <v>41912.666666666664</v>
      </c>
      <c r="K3702">
        <v>1409493800</v>
      </c>
      <c r="L3702" s="14">
        <f>(((K3702/60)/60)/24)+DATE(1970,1,1)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>SUM(E3702/D3702)*100</f>
        <v>121.2</v>
      </c>
      <c r="R3702" s="20">
        <f>SUM(E3702/N3702)</f>
        <v>33.666666666666664</v>
      </c>
      <c r="S3702" t="s">
        <v>8317</v>
      </c>
      <c r="T3702" t="s">
        <v>8318</v>
      </c>
    </row>
    <row r="3703" spans="1:20" ht="16.5" customHeight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>(((I3703/60)/60)/24)+DATE(1970,1,1)</f>
        <v>42159.541585648149</v>
      </c>
      <c r="K3703">
        <v>1430830793</v>
      </c>
      <c r="L3703" s="14">
        <f>(((K3703/60)/60)/24)+DATE(1970,1,1)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>SUM(E3703/D3703)*100</f>
        <v>100.33333333333334</v>
      </c>
      <c r="R3703" s="20">
        <f>SUM(E3703/N3703)</f>
        <v>38.589743589743591</v>
      </c>
      <c r="S3703" t="s">
        <v>8317</v>
      </c>
      <c r="T3703" t="s">
        <v>8318</v>
      </c>
    </row>
    <row r="3704" spans="1:20" ht="16.5" customHeight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>(((I3704/60)/60)/24)+DATE(1970,1,1)</f>
        <v>42561.957638888889</v>
      </c>
      <c r="K3704">
        <v>1464958484</v>
      </c>
      <c r="L3704" s="14">
        <f>(((K3704/60)/60)/24)+DATE(1970,1,1)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>SUM(E3704/D3704)*100</f>
        <v>109.16666666666666</v>
      </c>
      <c r="R3704" s="20">
        <f>SUM(E3704/N3704)</f>
        <v>155.95238095238096</v>
      </c>
      <c r="S3704" t="s">
        <v>8317</v>
      </c>
      <c r="T3704" t="s">
        <v>8318</v>
      </c>
    </row>
    <row r="3705" spans="1:20" ht="16.5" customHeight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>(((I3705/60)/60)/24)+DATE(1970,1,1)</f>
        <v>42595.290972222225</v>
      </c>
      <c r="K3705">
        <v>1467720388</v>
      </c>
      <c r="L3705" s="14">
        <f>(((K3705/60)/60)/24)+DATE(1970,1,1)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>SUM(E3705/D3705)*100</f>
        <v>123.42857142857142</v>
      </c>
      <c r="R3705" s="20">
        <f>SUM(E3705/N3705)</f>
        <v>43.2</v>
      </c>
      <c r="S3705" t="s">
        <v>8317</v>
      </c>
      <c r="T3705" t="s">
        <v>8318</v>
      </c>
    </row>
    <row r="3706" spans="1:20" ht="16.5" customHeight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>(((I3706/60)/60)/24)+DATE(1970,1,1)</f>
        <v>42521.689745370371</v>
      </c>
      <c r="K3706">
        <v>1459528394</v>
      </c>
      <c r="L3706" s="14">
        <f>(((K3706/60)/60)/24)+DATE(1970,1,1)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>SUM(E3706/D3706)*100</f>
        <v>136.33666666666667</v>
      </c>
      <c r="R3706" s="20">
        <f>SUM(E3706/N3706)</f>
        <v>15.148518518518518</v>
      </c>
      <c r="S3706" t="s">
        <v>8317</v>
      </c>
      <c r="T3706" t="s">
        <v>8318</v>
      </c>
    </row>
    <row r="3707" spans="1:20" ht="16.5" customHeight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>(((I3707/60)/60)/24)+DATE(1970,1,1)</f>
        <v>41813.75</v>
      </c>
      <c r="K3707">
        <v>1401714114</v>
      </c>
      <c r="L3707" s="14">
        <f>(((K3707/60)/60)/24)+DATE(1970,1,1)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>SUM(E3707/D3707)*100</f>
        <v>103.46657233816768</v>
      </c>
      <c r="R3707" s="20">
        <f>SUM(E3707/N3707)</f>
        <v>83.571428571428569</v>
      </c>
      <c r="S3707" t="s">
        <v>8317</v>
      </c>
      <c r="T3707" t="s">
        <v>8318</v>
      </c>
    </row>
    <row r="3708" spans="1:20" ht="16.5" customHeight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>(((I3708/60)/60)/24)+DATE(1970,1,1)</f>
        <v>41894.913761574076</v>
      </c>
      <c r="K3708">
        <v>1409262949</v>
      </c>
      <c r="L3708" s="14">
        <f>(((K3708/60)/60)/24)+DATE(1970,1,1)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>SUM(E3708/D3708)*100</f>
        <v>121.33333333333334</v>
      </c>
      <c r="R3708" s="20">
        <f>SUM(E3708/N3708)</f>
        <v>140</v>
      </c>
      <c r="S3708" t="s">
        <v>8317</v>
      </c>
      <c r="T3708" t="s">
        <v>8318</v>
      </c>
    </row>
    <row r="3709" spans="1:20" ht="16.5" customHeight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>(((I3709/60)/60)/24)+DATE(1970,1,1)</f>
        <v>42573.226388888885</v>
      </c>
      <c r="K3709">
        <v>1467335378</v>
      </c>
      <c r="L3709" s="14">
        <f>(((K3709/60)/60)/24)+DATE(1970,1,1)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>SUM(E3709/D3709)*100</f>
        <v>186</v>
      </c>
      <c r="R3709" s="20">
        <f>SUM(E3709/N3709)</f>
        <v>80.869565217391298</v>
      </c>
      <c r="S3709" t="s">
        <v>8317</v>
      </c>
      <c r="T3709" t="s">
        <v>8318</v>
      </c>
    </row>
    <row r="3710" spans="1:20" ht="16.5" customHeight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>(((I3710/60)/60)/24)+DATE(1970,1,1)</f>
        <v>41824.142199074071</v>
      </c>
      <c r="K3710">
        <v>1403234686</v>
      </c>
      <c r="L3710" s="14">
        <f>(((K3710/60)/60)/24)+DATE(1970,1,1)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>SUM(E3710/D3710)*100</f>
        <v>300</v>
      </c>
      <c r="R3710" s="20">
        <f>SUM(E3710/N3710)</f>
        <v>53.846153846153847</v>
      </c>
      <c r="S3710" t="s">
        <v>8317</v>
      </c>
      <c r="T3710" t="s">
        <v>8318</v>
      </c>
    </row>
    <row r="3711" spans="1:20" ht="16.5" customHeight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>(((I3711/60)/60)/24)+DATE(1970,1,1)</f>
        <v>41815.707708333335</v>
      </c>
      <c r="K3711">
        <v>1401123546</v>
      </c>
      <c r="L3711" s="14">
        <f>(((K3711/60)/60)/24)+DATE(1970,1,1)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>SUM(E3711/D3711)*100</f>
        <v>108.25</v>
      </c>
      <c r="R3711" s="20">
        <f>SUM(E3711/N3711)</f>
        <v>30.928571428571427</v>
      </c>
      <c r="S3711" t="s">
        <v>8317</v>
      </c>
      <c r="T3711" t="s">
        <v>8318</v>
      </c>
    </row>
    <row r="3712" spans="1:20" ht="16.5" customHeight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>(((I3712/60)/60)/24)+DATE(1970,1,1)</f>
        <v>42097.576249999998</v>
      </c>
      <c r="K3712">
        <v>1425908988</v>
      </c>
      <c r="L3712" s="14">
        <f>(((K3712/60)/60)/24)+DATE(1970,1,1)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>SUM(E3712/D3712)*100</f>
        <v>141.15384615384616</v>
      </c>
      <c r="R3712" s="20">
        <f>SUM(E3712/N3712)</f>
        <v>67.962962962962962</v>
      </c>
      <c r="S3712" t="s">
        <v>8317</v>
      </c>
      <c r="T3712" t="s">
        <v>8318</v>
      </c>
    </row>
    <row r="3713" spans="1:20" ht="16.5" customHeight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>(((I3713/60)/60)/24)+DATE(1970,1,1)</f>
        <v>41805.666666666664</v>
      </c>
      <c r="K3713">
        <v>1400606573</v>
      </c>
      <c r="L3713" s="14">
        <f>(((K3713/60)/60)/24)+DATE(1970,1,1)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>SUM(E3713/D3713)*100</f>
        <v>113.99999999999999</v>
      </c>
      <c r="R3713" s="20">
        <f>SUM(E3713/N3713)</f>
        <v>27.142857142857142</v>
      </c>
      <c r="S3713" t="s">
        <v>8317</v>
      </c>
      <c r="T3713" t="s">
        <v>8318</v>
      </c>
    </row>
    <row r="3714" spans="1:20" ht="16.5" customHeight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>(((I3714/60)/60)/24)+DATE(1970,1,1)</f>
        <v>42155.290972222225</v>
      </c>
      <c r="K3714">
        <v>1431230867</v>
      </c>
      <c r="L3714" s="14">
        <f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>SUM(E3714/D3714)*100</f>
        <v>153.73333333333335</v>
      </c>
      <c r="R3714" s="20">
        <f>SUM(E3714/N3714)</f>
        <v>110.86538461538461</v>
      </c>
      <c r="S3714" t="s">
        <v>8317</v>
      </c>
      <c r="T3714" t="s">
        <v>8318</v>
      </c>
    </row>
    <row r="3715" spans="1:20" ht="16.5" customHeight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>(((I3715/60)/60)/24)+DATE(1970,1,1)</f>
        <v>42525.738032407404</v>
      </c>
      <c r="K3715">
        <v>1463334166</v>
      </c>
      <c r="L3715" s="14">
        <f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>SUM(E3715/D3715)*100</f>
        <v>101.49999999999999</v>
      </c>
      <c r="R3715" s="20">
        <f>SUM(E3715/N3715)</f>
        <v>106.84210526315789</v>
      </c>
      <c r="S3715" t="s">
        <v>8317</v>
      </c>
      <c r="T3715" t="s">
        <v>8318</v>
      </c>
    </row>
    <row r="3716" spans="1:20" ht="16.5" customHeight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>(((I3716/60)/60)/24)+DATE(1970,1,1)</f>
        <v>42150.165972222225</v>
      </c>
      <c r="K3716">
        <v>1429881667</v>
      </c>
      <c r="L3716" s="14">
        <f>(((K3716/60)/60)/24)+DATE(1970,1,1)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>SUM(E3716/D3716)*100</f>
        <v>102.35000000000001</v>
      </c>
      <c r="R3716" s="20">
        <f>SUM(E3716/N3716)</f>
        <v>105.51546391752578</v>
      </c>
      <c r="S3716" t="s">
        <v>8317</v>
      </c>
      <c r="T3716" t="s">
        <v>8318</v>
      </c>
    </row>
    <row r="3717" spans="1:20" ht="16.5" customHeight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>(((I3717/60)/60)/24)+DATE(1970,1,1)</f>
        <v>42094.536111111112</v>
      </c>
      <c r="K3717">
        <v>1422834819</v>
      </c>
      <c r="L3717" s="14">
        <f>(((K3717/60)/60)/24)+DATE(1970,1,1)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>SUM(E3717/D3717)*100</f>
        <v>102.57142857142858</v>
      </c>
      <c r="R3717" s="20">
        <f>SUM(E3717/N3717)</f>
        <v>132.96296296296296</v>
      </c>
      <c r="S3717" t="s">
        <v>8317</v>
      </c>
      <c r="T3717" t="s">
        <v>8318</v>
      </c>
    </row>
    <row r="3718" spans="1:20" ht="16.5" customHeight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>(((I3718/60)/60)/24)+DATE(1970,1,1)</f>
        <v>42390.887835648144</v>
      </c>
      <c r="K3718">
        <v>1450819109</v>
      </c>
      <c r="L3718" s="14">
        <f>(((K3718/60)/60)/24)+DATE(1970,1,1)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>SUM(E3718/D3718)*100</f>
        <v>155.75</v>
      </c>
      <c r="R3718" s="20">
        <f>SUM(E3718/N3718)</f>
        <v>51.916666666666664</v>
      </c>
      <c r="S3718" t="s">
        <v>8317</v>
      </c>
      <c r="T3718" t="s">
        <v>8318</v>
      </c>
    </row>
    <row r="3719" spans="1:20" ht="16.5" customHeight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>(((I3719/60)/60)/24)+DATE(1970,1,1)</f>
        <v>42133.866307870368</v>
      </c>
      <c r="K3719">
        <v>1428526049</v>
      </c>
      <c r="L3719" s="14">
        <f>(((K3719/60)/60)/24)+DATE(1970,1,1)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>SUM(E3719/D3719)*100</f>
        <v>100.75</v>
      </c>
      <c r="R3719" s="20">
        <f>SUM(E3719/N3719)</f>
        <v>310</v>
      </c>
      <c r="S3719" t="s">
        <v>8317</v>
      </c>
      <c r="T3719" t="s">
        <v>8318</v>
      </c>
    </row>
    <row r="3720" spans="1:20" ht="16.5" customHeight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>(((I3720/60)/60)/24)+DATE(1970,1,1)</f>
        <v>42062.716145833328</v>
      </c>
      <c r="K3720">
        <v>1422465075</v>
      </c>
      <c r="L3720" s="14">
        <f>(((K3720/60)/60)/24)+DATE(1970,1,1)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>SUM(E3720/D3720)*100</f>
        <v>239.4</v>
      </c>
      <c r="R3720" s="20">
        <f>SUM(E3720/N3720)</f>
        <v>26.021739130434781</v>
      </c>
      <c r="S3720" t="s">
        <v>8317</v>
      </c>
      <c r="T3720" t="s">
        <v>8318</v>
      </c>
    </row>
    <row r="3721" spans="1:20" ht="16.5" customHeight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>(((I3721/60)/60)/24)+DATE(1970,1,1)</f>
        <v>42177.729930555557</v>
      </c>
      <c r="K3721">
        <v>1432402266</v>
      </c>
      <c r="L3721" s="14">
        <f>(((K3721/60)/60)/24)+DATE(1970,1,1)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>SUM(E3721/D3721)*100</f>
        <v>210</v>
      </c>
      <c r="R3721" s="20">
        <f>SUM(E3721/N3721)</f>
        <v>105</v>
      </c>
      <c r="S3721" t="s">
        <v>8317</v>
      </c>
      <c r="T3721" t="s">
        <v>8318</v>
      </c>
    </row>
    <row r="3722" spans="1:20" ht="16.5" customHeight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>(((I3722/60)/60)/24)+DATE(1970,1,1)</f>
        <v>42187.993125000001</v>
      </c>
      <c r="K3722">
        <v>1433980206</v>
      </c>
      <c r="L3722" s="14">
        <f>(((K3722/60)/60)/24)+DATE(1970,1,1)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>SUM(E3722/D3722)*100</f>
        <v>104.51515151515152</v>
      </c>
      <c r="R3722" s="20">
        <f>SUM(E3722/N3722)</f>
        <v>86.224999999999994</v>
      </c>
      <c r="S3722" t="s">
        <v>8317</v>
      </c>
      <c r="T3722" t="s">
        <v>8318</v>
      </c>
    </row>
    <row r="3723" spans="1:20" ht="16.5" customHeight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>(((I3723/60)/60)/24)+DATE(1970,1,1)</f>
        <v>41948.977824074071</v>
      </c>
      <c r="K3723">
        <v>1413412084</v>
      </c>
      <c r="L3723" s="14">
        <f>(((K3723/60)/60)/24)+DATE(1970,1,1)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>SUM(E3723/D3723)*100</f>
        <v>100.8</v>
      </c>
      <c r="R3723" s="20">
        <f>SUM(E3723/N3723)</f>
        <v>114.54545454545455</v>
      </c>
      <c r="S3723" t="s">
        <v>8317</v>
      </c>
      <c r="T3723" t="s">
        <v>8318</v>
      </c>
    </row>
    <row r="3724" spans="1:20" ht="16.5" customHeight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>(((I3724/60)/60)/24)+DATE(1970,1,1)</f>
        <v>42411.957638888889</v>
      </c>
      <c r="K3724">
        <v>1452614847</v>
      </c>
      <c r="L3724" s="14">
        <f>(((K3724/60)/60)/24)+DATE(1970,1,1)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>SUM(E3724/D3724)*100</f>
        <v>111.20000000000002</v>
      </c>
      <c r="R3724" s="20">
        <f>SUM(E3724/N3724)</f>
        <v>47.657142857142858</v>
      </c>
      <c r="S3724" t="s">
        <v>8317</v>
      </c>
      <c r="T3724" t="s">
        <v>8318</v>
      </c>
    </row>
    <row r="3725" spans="1:20" ht="16.5" customHeight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>(((I3725/60)/60)/24)+DATE(1970,1,1)</f>
        <v>41973.794699074075</v>
      </c>
      <c r="K3725">
        <v>1414778662</v>
      </c>
      <c r="L3725" s="14">
        <f>(((K3725/60)/60)/24)+DATE(1970,1,1)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>SUM(E3725/D3725)*100</f>
        <v>102.04444444444445</v>
      </c>
      <c r="R3725" s="20">
        <f>SUM(E3725/N3725)</f>
        <v>72.888888888888886</v>
      </c>
      <c r="S3725" t="s">
        <v>8317</v>
      </c>
      <c r="T3725" t="s">
        <v>8318</v>
      </c>
    </row>
    <row r="3726" spans="1:20" ht="16.5" customHeight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>(((I3726/60)/60)/24)+DATE(1970,1,1)</f>
        <v>42494.958333333328</v>
      </c>
      <c r="K3726">
        <v>1459856860</v>
      </c>
      <c r="L3726" s="14">
        <f>(((K3726/60)/60)/24)+DATE(1970,1,1)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>SUM(E3726/D3726)*100</f>
        <v>102.54767441860466</v>
      </c>
      <c r="R3726" s="20">
        <f>SUM(E3726/N3726)</f>
        <v>49.545505617977533</v>
      </c>
      <c r="S3726" t="s">
        <v>8317</v>
      </c>
      <c r="T3726" t="s">
        <v>8318</v>
      </c>
    </row>
    <row r="3727" spans="1:20" ht="16.5" customHeight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>(((I3727/60)/60)/24)+DATE(1970,1,1)</f>
        <v>42418.895833333328</v>
      </c>
      <c r="K3727">
        <v>1454366467</v>
      </c>
      <c r="L3727" s="14">
        <f>(((K3727/60)/60)/24)+DATE(1970,1,1)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>SUM(E3727/D3727)*100</f>
        <v>127</v>
      </c>
      <c r="R3727" s="20">
        <f>SUM(E3727/N3727)</f>
        <v>25.4</v>
      </c>
      <c r="S3727" t="s">
        <v>8317</v>
      </c>
      <c r="T3727" t="s">
        <v>8318</v>
      </c>
    </row>
    <row r="3728" spans="1:20" ht="16.5" customHeight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>(((I3728/60)/60)/24)+DATE(1970,1,1)</f>
        <v>42489.875</v>
      </c>
      <c r="K3728">
        <v>1459567371</v>
      </c>
      <c r="L3728" s="14">
        <f>(((K3728/60)/60)/24)+DATE(1970,1,1)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>SUM(E3728/D3728)*100</f>
        <v>338.70588235294122</v>
      </c>
      <c r="R3728" s="20">
        <f>SUM(E3728/N3728)</f>
        <v>62.586956521739133</v>
      </c>
      <c r="S3728" t="s">
        <v>8317</v>
      </c>
      <c r="T3728" t="s">
        <v>8318</v>
      </c>
    </row>
    <row r="3729" spans="1:20" ht="16.5" customHeight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>(((I3729/60)/60)/24)+DATE(1970,1,1)</f>
        <v>42663.204861111109</v>
      </c>
      <c r="K3729">
        <v>1474273294</v>
      </c>
      <c r="L3729" s="14">
        <f>(((K3729/60)/60)/24)+DATE(1970,1,1)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>SUM(E3729/D3729)*100</f>
        <v>100.75</v>
      </c>
      <c r="R3729" s="20">
        <f>SUM(E3729/N3729)</f>
        <v>61.060606060606062</v>
      </c>
      <c r="S3729" t="s">
        <v>8317</v>
      </c>
      <c r="T3729" t="s">
        <v>8318</v>
      </c>
    </row>
    <row r="3730" spans="1:20" ht="16.5" customHeight="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>(((I3730/60)/60)/24)+DATE(1970,1,1)</f>
        <v>42235.171018518522</v>
      </c>
      <c r="K3730">
        <v>1437365176</v>
      </c>
      <c r="L3730" s="14">
        <f>(((K3730/60)/60)/24)+DATE(1970,1,1)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>SUM(E3730/D3730)*100</f>
        <v>9.31</v>
      </c>
      <c r="R3730" s="20">
        <f>SUM(E3730/N3730)</f>
        <v>60.064516129032256</v>
      </c>
      <c r="S3730" t="s">
        <v>8317</v>
      </c>
      <c r="T3730" t="s">
        <v>8318</v>
      </c>
    </row>
    <row r="3731" spans="1:20" ht="16.5" customHeight="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>(((I3731/60)/60)/24)+DATE(1970,1,1)</f>
        <v>42086.16333333333</v>
      </c>
      <c r="K3731">
        <v>1423198512</v>
      </c>
      <c r="L3731" s="14">
        <f>(((K3731/60)/60)/24)+DATE(1970,1,1)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>SUM(E3731/D3731)*100</f>
        <v>7.24</v>
      </c>
      <c r="R3731" s="20">
        <f>SUM(E3731/N3731)</f>
        <v>72.400000000000006</v>
      </c>
      <c r="S3731" t="s">
        <v>8317</v>
      </c>
      <c r="T3731" t="s">
        <v>8318</v>
      </c>
    </row>
    <row r="3732" spans="1:20" ht="16.5" customHeight="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>(((I3732/60)/60)/24)+DATE(1970,1,1)</f>
        <v>42233.677766203706</v>
      </c>
      <c r="K3732">
        <v>1437236159</v>
      </c>
      <c r="L3732" s="14">
        <f>(((K3732/60)/60)/24)+DATE(1970,1,1)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>SUM(E3732/D3732)*100</f>
        <v>10</v>
      </c>
      <c r="R3732" s="20">
        <f>SUM(E3732/N3732)</f>
        <v>100</v>
      </c>
      <c r="S3732" t="s">
        <v>8317</v>
      </c>
      <c r="T3732" t="s">
        <v>8318</v>
      </c>
    </row>
    <row r="3733" spans="1:20" ht="16.5" customHeight="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>(((I3733/60)/60)/24)+DATE(1970,1,1)</f>
        <v>42014.140972222223</v>
      </c>
      <c r="K3733">
        <v>1418234646</v>
      </c>
      <c r="L3733" s="14">
        <f>(((K3733/60)/60)/24)+DATE(1970,1,1)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>SUM(E3733/D3733)*100</f>
        <v>11.272727272727273</v>
      </c>
      <c r="R3733" s="20">
        <f>SUM(E3733/N3733)</f>
        <v>51.666666666666664</v>
      </c>
      <c r="S3733" t="s">
        <v>8317</v>
      </c>
      <c r="T3733" t="s">
        <v>8318</v>
      </c>
    </row>
    <row r="3734" spans="1:20" ht="16.5" customHeight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>(((I3734/60)/60)/24)+DATE(1970,1,1)</f>
        <v>42028.5</v>
      </c>
      <c r="K3734">
        <v>1416932133</v>
      </c>
      <c r="L3734" s="14">
        <f>(((K3734/60)/60)/24)+DATE(1970,1,1)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>SUM(E3734/D3734)*100</f>
        <v>15.411764705882353</v>
      </c>
      <c r="R3734" s="20">
        <f>SUM(E3734/N3734)</f>
        <v>32.75</v>
      </c>
      <c r="S3734" t="s">
        <v>8317</v>
      </c>
      <c r="T3734" t="s">
        <v>8318</v>
      </c>
    </row>
    <row r="3735" spans="1:20" ht="16.5" customHeight="1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>(((I3735/60)/60)/24)+DATE(1970,1,1)</f>
        <v>42112.9375</v>
      </c>
      <c r="K3735">
        <v>1428539708</v>
      </c>
      <c r="L3735" s="14">
        <f>(((K3735/60)/60)/24)+DATE(1970,1,1)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>SUM(E3735/D3735)*100</f>
        <v>0</v>
      </c>
      <c r="R3735" s="20" t="e">
        <f>SUM(E3735/N3735)</f>
        <v>#DIV/0!</v>
      </c>
      <c r="S3735" t="s">
        <v>8317</v>
      </c>
      <c r="T3735" t="s">
        <v>8318</v>
      </c>
    </row>
    <row r="3736" spans="1:20" ht="16.5" customHeight="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>(((I3736/60)/60)/24)+DATE(1970,1,1)</f>
        <v>42149.901574074072</v>
      </c>
      <c r="K3736">
        <v>1427405896</v>
      </c>
      <c r="L3736" s="14">
        <f>(((K3736/60)/60)/24)+DATE(1970,1,1)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>SUM(E3736/D3736)*100</f>
        <v>28.466666666666669</v>
      </c>
      <c r="R3736" s="20">
        <f>SUM(E3736/N3736)</f>
        <v>61</v>
      </c>
      <c r="S3736" t="s">
        <v>8317</v>
      </c>
      <c r="T3736" t="s">
        <v>8318</v>
      </c>
    </row>
    <row r="3737" spans="1:20" ht="16.5" customHeight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>(((I3737/60)/60)/24)+DATE(1970,1,1)</f>
        <v>42152.693159722221</v>
      </c>
      <c r="K3737">
        <v>1430239089</v>
      </c>
      <c r="L3737" s="14">
        <f>(((K3737/60)/60)/24)+DATE(1970,1,1)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>SUM(E3737/D3737)*100</f>
        <v>13.333333333333334</v>
      </c>
      <c r="R3737" s="20">
        <f>SUM(E3737/N3737)</f>
        <v>10</v>
      </c>
      <c r="S3737" t="s">
        <v>8317</v>
      </c>
      <c r="T3737" t="s">
        <v>8318</v>
      </c>
    </row>
    <row r="3738" spans="1:20" ht="16.5" customHeight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>(((I3738/60)/60)/24)+DATE(1970,1,1)</f>
        <v>42086.75</v>
      </c>
      <c r="K3738">
        <v>1423847093</v>
      </c>
      <c r="L3738" s="14">
        <f>(((K3738/60)/60)/24)+DATE(1970,1,1)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>SUM(E3738/D3738)*100</f>
        <v>0.66666666666666674</v>
      </c>
      <c r="R3738" s="20">
        <f>SUM(E3738/N3738)</f>
        <v>10</v>
      </c>
      <c r="S3738" t="s">
        <v>8317</v>
      </c>
      <c r="T3738" t="s">
        <v>8318</v>
      </c>
    </row>
    <row r="3739" spans="1:20" ht="16.5" customHeight="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>(((I3739/60)/60)/24)+DATE(1970,1,1)</f>
        <v>42320.290972222225</v>
      </c>
      <c r="K3739">
        <v>1445358903</v>
      </c>
      <c r="L3739" s="14">
        <f>(((K3739/60)/60)/24)+DATE(1970,1,1)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>SUM(E3739/D3739)*100</f>
        <v>21.428571428571427</v>
      </c>
      <c r="R3739" s="20">
        <f>SUM(E3739/N3739)</f>
        <v>37.5</v>
      </c>
      <c r="S3739" t="s">
        <v>8317</v>
      </c>
      <c r="T3739" t="s">
        <v>8318</v>
      </c>
    </row>
    <row r="3740" spans="1:20" ht="16.5" customHeight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>(((I3740/60)/60)/24)+DATE(1970,1,1)</f>
        <v>41835.916666666664</v>
      </c>
      <c r="K3740">
        <v>1403562705</v>
      </c>
      <c r="L3740" s="14">
        <f>(((K3740/60)/60)/24)+DATE(1970,1,1)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>SUM(E3740/D3740)*100</f>
        <v>18</v>
      </c>
      <c r="R3740" s="20">
        <f>SUM(E3740/N3740)</f>
        <v>45</v>
      </c>
      <c r="S3740" t="s">
        <v>8317</v>
      </c>
      <c r="T3740" t="s">
        <v>8318</v>
      </c>
    </row>
    <row r="3741" spans="1:20" ht="16.5" customHeight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>(((I3741/60)/60)/24)+DATE(1970,1,1)</f>
        <v>42568.449861111112</v>
      </c>
      <c r="K3741">
        <v>1467024468</v>
      </c>
      <c r="L3741" s="14">
        <f>(((K3741/60)/60)/24)+DATE(1970,1,1)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>SUM(E3741/D3741)*100</f>
        <v>20.125</v>
      </c>
      <c r="R3741" s="20">
        <f>SUM(E3741/N3741)</f>
        <v>100.625</v>
      </c>
      <c r="S3741" t="s">
        <v>8317</v>
      </c>
      <c r="T3741" t="s">
        <v>8318</v>
      </c>
    </row>
    <row r="3742" spans="1:20" ht="16.5" customHeight="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>(((I3742/60)/60)/24)+DATE(1970,1,1)</f>
        <v>41863.079143518517</v>
      </c>
      <c r="K3742">
        <v>1405217355</v>
      </c>
      <c r="L3742" s="14">
        <f>(((K3742/60)/60)/24)+DATE(1970,1,1)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>SUM(E3742/D3742)*100</f>
        <v>17.899999999999999</v>
      </c>
      <c r="R3742" s="20">
        <f>SUM(E3742/N3742)</f>
        <v>25.571428571428573</v>
      </c>
      <c r="S3742" t="s">
        <v>8317</v>
      </c>
      <c r="T3742" t="s">
        <v>8318</v>
      </c>
    </row>
    <row r="3743" spans="1:20" ht="16.5" customHeight="1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>(((I3743/60)/60)/24)+DATE(1970,1,1)</f>
        <v>42355.920717592591</v>
      </c>
      <c r="K3743">
        <v>1447797950</v>
      </c>
      <c r="L3743" s="14">
        <f>(((K3743/60)/60)/24)+DATE(1970,1,1)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>SUM(E3743/D3743)*100</f>
        <v>0</v>
      </c>
      <c r="R3743" s="20" t="e">
        <f>SUM(E3743/N3743)</f>
        <v>#DIV/0!</v>
      </c>
      <c r="S3743" t="s">
        <v>8317</v>
      </c>
      <c r="T3743" t="s">
        <v>8318</v>
      </c>
    </row>
    <row r="3744" spans="1:20" ht="16.5" customHeight="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>(((I3744/60)/60)/24)+DATE(1970,1,1)</f>
        <v>41888.214629629627</v>
      </c>
      <c r="K3744">
        <v>1407388144</v>
      </c>
      <c r="L3744" s="14">
        <f>(((K3744/60)/60)/24)+DATE(1970,1,1)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>SUM(E3744/D3744)*100</f>
        <v>2</v>
      </c>
      <c r="R3744" s="20">
        <f>SUM(E3744/N3744)</f>
        <v>25</v>
      </c>
      <c r="S3744" t="s">
        <v>8317</v>
      </c>
      <c r="T3744" t="s">
        <v>8318</v>
      </c>
    </row>
    <row r="3745" spans="1:20" ht="16.5" customHeight="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>(((I3745/60)/60)/24)+DATE(1970,1,1)</f>
        <v>41823.710231481484</v>
      </c>
      <c r="K3745">
        <v>1401814964</v>
      </c>
      <c r="L3745" s="14">
        <f>(((K3745/60)/60)/24)+DATE(1970,1,1)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>SUM(E3745/D3745)*100</f>
        <v>0</v>
      </c>
      <c r="R3745" s="20" t="e">
        <f>SUM(E3745/N3745)</f>
        <v>#DIV/0!</v>
      </c>
      <c r="S3745" t="s">
        <v>8317</v>
      </c>
      <c r="T3745" t="s">
        <v>8318</v>
      </c>
    </row>
    <row r="3746" spans="1:20" ht="16.5" customHeight="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>(((I3746/60)/60)/24)+DATE(1970,1,1)</f>
        <v>41825.165972222225</v>
      </c>
      <c r="K3746">
        <v>1401823952</v>
      </c>
      <c r="L3746" s="14">
        <f>(((K3746/60)/60)/24)+DATE(1970,1,1)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>SUM(E3746/D3746)*100</f>
        <v>0</v>
      </c>
      <c r="R3746" s="20" t="e">
        <f>SUM(E3746/N3746)</f>
        <v>#DIV/0!</v>
      </c>
      <c r="S3746" t="s">
        <v>8317</v>
      </c>
      <c r="T3746" t="s">
        <v>8318</v>
      </c>
    </row>
    <row r="3747" spans="1:20" ht="16.5" customHeight="1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>(((I3747/60)/60)/24)+DATE(1970,1,1)</f>
        <v>41861.697939814818</v>
      </c>
      <c r="K3747">
        <v>1405097102</v>
      </c>
      <c r="L3747" s="14">
        <f>(((K3747/60)/60)/24)+DATE(1970,1,1)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>SUM(E3747/D3747)*100</f>
        <v>10</v>
      </c>
      <c r="R3747" s="20">
        <f>SUM(E3747/N3747)</f>
        <v>10</v>
      </c>
      <c r="S3747" t="s">
        <v>8317</v>
      </c>
      <c r="T3747" t="s">
        <v>8318</v>
      </c>
    </row>
    <row r="3748" spans="1:20" ht="16.5" customHeight="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>(((I3748/60)/60)/24)+DATE(1970,1,1)</f>
        <v>42651.389340277776</v>
      </c>
      <c r="K3748">
        <v>1473326439</v>
      </c>
      <c r="L3748" s="14">
        <f>(((K3748/60)/60)/24)+DATE(1970,1,1)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>SUM(E3748/D3748)*100</f>
        <v>2.3764705882352941</v>
      </c>
      <c r="R3748" s="20">
        <f>SUM(E3748/N3748)</f>
        <v>202</v>
      </c>
      <c r="S3748" t="s">
        <v>8317</v>
      </c>
      <c r="T3748" t="s">
        <v>8318</v>
      </c>
    </row>
    <row r="3749" spans="1:20" ht="16.5" customHeight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>(((I3749/60)/60)/24)+DATE(1970,1,1)</f>
        <v>42190.957638888889</v>
      </c>
      <c r="K3749">
        <v>1433833896</v>
      </c>
      <c r="L3749" s="14">
        <f>(((K3749/60)/60)/24)+DATE(1970,1,1)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>SUM(E3749/D3749)*100</f>
        <v>1</v>
      </c>
      <c r="R3749" s="20">
        <f>SUM(E3749/N3749)</f>
        <v>25</v>
      </c>
      <c r="S3749" t="s">
        <v>8317</v>
      </c>
      <c r="T3749" t="s">
        <v>8318</v>
      </c>
    </row>
    <row r="3750" spans="1:20" ht="16.5" customHeight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>(((I3750/60)/60)/24)+DATE(1970,1,1)</f>
        <v>42416.249305555553</v>
      </c>
      <c r="K3750">
        <v>1453827436</v>
      </c>
      <c r="L3750" s="14">
        <f>(((K3750/60)/60)/24)+DATE(1970,1,1)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>SUM(E3750/D3750)*100</f>
        <v>103.52</v>
      </c>
      <c r="R3750" s="20">
        <f>SUM(E3750/N3750)</f>
        <v>99.538461538461533</v>
      </c>
      <c r="S3750" t="s">
        <v>8317</v>
      </c>
      <c r="T3750" t="s">
        <v>8359</v>
      </c>
    </row>
    <row r="3751" spans="1:20" ht="16.5" customHeight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>(((I3751/60)/60)/24)+DATE(1970,1,1)</f>
        <v>42489.165972222225</v>
      </c>
      <c r="K3751">
        <v>1459220588</v>
      </c>
      <c r="L3751" s="14">
        <f>(((K3751/60)/60)/24)+DATE(1970,1,1)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>SUM(E3751/D3751)*100</f>
        <v>105</v>
      </c>
      <c r="R3751" s="20">
        <f>SUM(E3751/N3751)</f>
        <v>75</v>
      </c>
      <c r="S3751" t="s">
        <v>8317</v>
      </c>
      <c r="T3751" t="s">
        <v>8359</v>
      </c>
    </row>
    <row r="3752" spans="1:20" ht="16.5" customHeight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>(((I3752/60)/60)/24)+DATE(1970,1,1)</f>
        <v>42045.332638888889</v>
      </c>
      <c r="K3752">
        <v>1421105608</v>
      </c>
      <c r="L3752" s="14">
        <f>(((K3752/60)/60)/24)+DATE(1970,1,1)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>SUM(E3752/D3752)*100</f>
        <v>100.44999999999999</v>
      </c>
      <c r="R3752" s="20">
        <f>SUM(E3752/N3752)</f>
        <v>215.25</v>
      </c>
      <c r="S3752" t="s">
        <v>8317</v>
      </c>
      <c r="T3752" t="s">
        <v>8359</v>
      </c>
    </row>
    <row r="3753" spans="1:20" ht="16.5" customHeight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>(((I3753/60)/60)/24)+DATE(1970,1,1)</f>
        <v>42462.993900462956</v>
      </c>
      <c r="K3753">
        <v>1454460673</v>
      </c>
      <c r="L3753" s="14">
        <f>(((K3753/60)/60)/24)+DATE(1970,1,1)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>SUM(E3753/D3753)*100</f>
        <v>132.6</v>
      </c>
      <c r="R3753" s="20">
        <f>SUM(E3753/N3753)</f>
        <v>120.54545454545455</v>
      </c>
      <c r="S3753" t="s">
        <v>8317</v>
      </c>
      <c r="T3753" t="s">
        <v>8359</v>
      </c>
    </row>
    <row r="3754" spans="1:20" ht="16.5" customHeight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>(((I3754/60)/60)/24)+DATE(1970,1,1)</f>
        <v>42659.875</v>
      </c>
      <c r="K3754">
        <v>1473189335</v>
      </c>
      <c r="L3754" s="14">
        <f>(((K3754/60)/60)/24)+DATE(1970,1,1)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>SUM(E3754/D3754)*100</f>
        <v>112.99999999999999</v>
      </c>
      <c r="R3754" s="20">
        <f>SUM(E3754/N3754)</f>
        <v>37.666666666666664</v>
      </c>
      <c r="S3754" t="s">
        <v>8317</v>
      </c>
      <c r="T3754" t="s">
        <v>8359</v>
      </c>
    </row>
    <row r="3755" spans="1:20" ht="16.5" customHeight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>(((I3755/60)/60)/24)+DATE(1970,1,1)</f>
        <v>42158</v>
      </c>
      <c r="K3755">
        <v>1430768800</v>
      </c>
      <c r="L3755" s="14">
        <f>(((K3755/60)/60)/24)+DATE(1970,1,1)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>SUM(E3755/D3755)*100</f>
        <v>103.34</v>
      </c>
      <c r="R3755" s="20">
        <f>SUM(E3755/N3755)</f>
        <v>172.23333333333332</v>
      </c>
      <c r="S3755" t="s">
        <v>8317</v>
      </c>
      <c r="T3755" t="s">
        <v>8359</v>
      </c>
    </row>
    <row r="3756" spans="1:20" ht="16.5" customHeight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>(((I3756/60)/60)/24)+DATE(1970,1,1)</f>
        <v>41846.207638888889</v>
      </c>
      <c r="K3756">
        <v>1403125737</v>
      </c>
      <c r="L3756" s="14">
        <f>(((K3756/60)/60)/24)+DATE(1970,1,1)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>SUM(E3756/D3756)*100</f>
        <v>120</v>
      </c>
      <c r="R3756" s="20">
        <f>SUM(E3756/N3756)</f>
        <v>111.11111111111111</v>
      </c>
      <c r="S3756" t="s">
        <v>8317</v>
      </c>
      <c r="T3756" t="s">
        <v>8359</v>
      </c>
    </row>
    <row r="3757" spans="1:20" ht="16.5" customHeight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>(((I3757/60)/60)/24)+DATE(1970,1,1)</f>
        <v>42475.866979166662</v>
      </c>
      <c r="K3757">
        <v>1458161307</v>
      </c>
      <c r="L3757" s="14">
        <f>(((K3757/60)/60)/24)+DATE(1970,1,1)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>SUM(E3757/D3757)*100</f>
        <v>129.63636363636363</v>
      </c>
      <c r="R3757" s="20">
        <f>SUM(E3757/N3757)</f>
        <v>25.464285714285715</v>
      </c>
      <c r="S3757" t="s">
        <v>8317</v>
      </c>
      <c r="T3757" t="s">
        <v>8359</v>
      </c>
    </row>
    <row r="3758" spans="1:20" ht="16.5" customHeight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>(((I3758/60)/60)/24)+DATE(1970,1,1)</f>
        <v>41801.814791666664</v>
      </c>
      <c r="K3758">
        <v>1399923198</v>
      </c>
      <c r="L3758" s="14">
        <f>(((K3758/60)/60)/24)+DATE(1970,1,1)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>SUM(E3758/D3758)*100</f>
        <v>101.11111111111111</v>
      </c>
      <c r="R3758" s="20">
        <f>SUM(E3758/N3758)</f>
        <v>267.64705882352939</v>
      </c>
      <c r="S3758" t="s">
        <v>8317</v>
      </c>
      <c r="T3758" t="s">
        <v>8359</v>
      </c>
    </row>
    <row r="3759" spans="1:20" ht="16.5" customHeight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>(((I3759/60)/60)/24)+DATE(1970,1,1)</f>
        <v>41974.850868055553</v>
      </c>
      <c r="K3759">
        <v>1415737515</v>
      </c>
      <c r="L3759" s="14">
        <f>(((K3759/60)/60)/24)+DATE(1970,1,1)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>SUM(E3759/D3759)*100</f>
        <v>108.51428571428572</v>
      </c>
      <c r="R3759" s="20">
        <f>SUM(E3759/N3759)</f>
        <v>75.959999999999994</v>
      </c>
      <c r="S3759" t="s">
        <v>8317</v>
      </c>
      <c r="T3759" t="s">
        <v>8359</v>
      </c>
    </row>
    <row r="3760" spans="1:20" ht="16.5" customHeight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>(((I3760/60)/60)/24)+DATE(1970,1,1)</f>
        <v>41778.208333333336</v>
      </c>
      <c r="K3760">
        <v>1397819938</v>
      </c>
      <c r="L3760" s="14">
        <f>(((K3760/60)/60)/24)+DATE(1970,1,1)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>SUM(E3760/D3760)*100</f>
        <v>102.33333333333334</v>
      </c>
      <c r="R3760" s="20">
        <f>SUM(E3760/N3760)</f>
        <v>59.03846153846154</v>
      </c>
      <c r="S3760" t="s">
        <v>8317</v>
      </c>
      <c r="T3760" t="s">
        <v>8359</v>
      </c>
    </row>
    <row r="3761" spans="1:20" ht="16.5" customHeight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>(((I3761/60)/60)/24)+DATE(1970,1,1)</f>
        <v>42242.108252314814</v>
      </c>
      <c r="K3761">
        <v>1435372553</v>
      </c>
      <c r="L3761" s="14">
        <f>(((K3761/60)/60)/24)+DATE(1970,1,1)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>SUM(E3761/D3761)*100</f>
        <v>110.24425000000002</v>
      </c>
      <c r="R3761" s="20">
        <f>SUM(E3761/N3761)</f>
        <v>50.111022727272733</v>
      </c>
      <c r="S3761" t="s">
        <v>8317</v>
      </c>
      <c r="T3761" t="s">
        <v>8359</v>
      </c>
    </row>
    <row r="3762" spans="1:20" ht="16.5" customHeight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>(((I3762/60)/60)/24)+DATE(1970,1,1)</f>
        <v>41764.525300925925</v>
      </c>
      <c r="K3762">
        <v>1397133386</v>
      </c>
      <c r="L3762" s="14">
        <f>(((K3762/60)/60)/24)+DATE(1970,1,1)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>SUM(E3762/D3762)*100</f>
        <v>101.0154</v>
      </c>
      <c r="R3762" s="20">
        <f>SUM(E3762/N3762)</f>
        <v>55.502967032967035</v>
      </c>
      <c r="S3762" t="s">
        <v>8317</v>
      </c>
      <c r="T3762" t="s">
        <v>8359</v>
      </c>
    </row>
    <row r="3763" spans="1:20" ht="16.5" customHeight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>(((I3763/60)/60)/24)+DATE(1970,1,1)</f>
        <v>42226.958333333328</v>
      </c>
      <c r="K3763">
        <v>1434625937</v>
      </c>
      <c r="L3763" s="14">
        <f>(((K3763/60)/60)/24)+DATE(1970,1,1)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>SUM(E3763/D3763)*100</f>
        <v>100</v>
      </c>
      <c r="R3763" s="20">
        <f>SUM(E3763/N3763)</f>
        <v>166.66666666666666</v>
      </c>
      <c r="S3763" t="s">
        <v>8317</v>
      </c>
      <c r="T3763" t="s">
        <v>8359</v>
      </c>
    </row>
    <row r="3764" spans="1:20" ht="16.5" customHeight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>(((I3764/60)/60)/24)+DATE(1970,1,1)</f>
        <v>42218.813530092593</v>
      </c>
      <c r="K3764">
        <v>1436383889</v>
      </c>
      <c r="L3764" s="14">
        <f>(((K3764/60)/60)/24)+DATE(1970,1,1)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>SUM(E3764/D3764)*100</f>
        <v>106.24</v>
      </c>
      <c r="R3764" s="20">
        <f>SUM(E3764/N3764)</f>
        <v>47.428571428571431</v>
      </c>
      <c r="S3764" t="s">
        <v>8317</v>
      </c>
      <c r="T3764" t="s">
        <v>8359</v>
      </c>
    </row>
    <row r="3765" spans="1:20" ht="16.5" customHeight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>(((I3765/60)/60)/24)+DATE(1970,1,1)</f>
        <v>42095.708634259259</v>
      </c>
      <c r="K3765">
        <v>1425319226</v>
      </c>
      <c r="L3765" s="14">
        <f>(((K3765/60)/60)/24)+DATE(1970,1,1)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>SUM(E3765/D3765)*100</f>
        <v>100</v>
      </c>
      <c r="R3765" s="20">
        <f>SUM(E3765/N3765)</f>
        <v>64.935064935064929</v>
      </c>
      <c r="S3765" t="s">
        <v>8317</v>
      </c>
      <c r="T3765" t="s">
        <v>8359</v>
      </c>
    </row>
    <row r="3766" spans="1:20" ht="16.5" customHeight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>(((I3766/60)/60)/24)+DATE(1970,1,1)</f>
        <v>42519.024999999994</v>
      </c>
      <c r="K3766">
        <v>1462824832</v>
      </c>
      <c r="L3766" s="14">
        <f>(((K3766/60)/60)/24)+DATE(1970,1,1)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>SUM(E3766/D3766)*100</f>
        <v>100</v>
      </c>
      <c r="R3766" s="20">
        <f>SUM(E3766/N3766)</f>
        <v>55.555555555555557</v>
      </c>
      <c r="S3766" t="s">
        <v>8317</v>
      </c>
      <c r="T3766" t="s">
        <v>8359</v>
      </c>
    </row>
    <row r="3767" spans="1:20" ht="16.5" customHeight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>(((I3767/60)/60)/24)+DATE(1970,1,1)</f>
        <v>41850.776412037041</v>
      </c>
      <c r="K3767">
        <v>1404153482</v>
      </c>
      <c r="L3767" s="14">
        <f>(((K3767/60)/60)/24)+DATE(1970,1,1)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>SUM(E3767/D3767)*100</f>
        <v>113.45714285714286</v>
      </c>
      <c r="R3767" s="20">
        <f>SUM(E3767/N3767)</f>
        <v>74.224299065420567</v>
      </c>
      <c r="S3767" t="s">
        <v>8317</v>
      </c>
      <c r="T3767" t="s">
        <v>8359</v>
      </c>
    </row>
    <row r="3768" spans="1:20" ht="16.5" customHeight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>(((I3768/60)/60)/24)+DATE(1970,1,1)</f>
        <v>41823.167187500003</v>
      </c>
      <c r="K3768">
        <v>1401336045</v>
      </c>
      <c r="L3768" s="14">
        <f>(((K3768/60)/60)/24)+DATE(1970,1,1)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>SUM(E3768/D3768)*100</f>
        <v>102.65010000000001</v>
      </c>
      <c r="R3768" s="20">
        <f>SUM(E3768/N3768)</f>
        <v>106.9271875</v>
      </c>
      <c r="S3768" t="s">
        <v>8317</v>
      </c>
      <c r="T3768" t="s">
        <v>8359</v>
      </c>
    </row>
    <row r="3769" spans="1:20" ht="16.5" customHeight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>(((I3769/60)/60)/24)+DATE(1970,1,1)</f>
        <v>42064.207638888889</v>
      </c>
      <c r="K3769">
        <v>1423960097</v>
      </c>
      <c r="L3769" s="14">
        <f>(((K3769/60)/60)/24)+DATE(1970,1,1)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>SUM(E3769/D3769)*100</f>
        <v>116.75</v>
      </c>
      <c r="R3769" s="20">
        <f>SUM(E3769/N3769)</f>
        <v>41.696428571428569</v>
      </c>
      <c r="S3769" t="s">
        <v>8317</v>
      </c>
      <c r="T3769" t="s">
        <v>8359</v>
      </c>
    </row>
    <row r="3770" spans="1:20" ht="16.5" customHeight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>(((I3770/60)/60)/24)+DATE(1970,1,1)</f>
        <v>41802.727893518517</v>
      </c>
      <c r="K3770">
        <v>1400002090</v>
      </c>
      <c r="L3770" s="14">
        <f>(((K3770/60)/60)/24)+DATE(1970,1,1)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>SUM(E3770/D3770)*100</f>
        <v>107.65274999999998</v>
      </c>
      <c r="R3770" s="20">
        <f>SUM(E3770/N3770)</f>
        <v>74.243275862068955</v>
      </c>
      <c r="S3770" t="s">
        <v>8317</v>
      </c>
      <c r="T3770" t="s">
        <v>8359</v>
      </c>
    </row>
    <row r="3771" spans="1:20" ht="16.5" customHeight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>(((I3771/60)/60)/24)+DATE(1970,1,1)</f>
        <v>42475.598136574074</v>
      </c>
      <c r="K3771">
        <v>1458138079</v>
      </c>
      <c r="L3771" s="14">
        <f>(((K3771/60)/60)/24)+DATE(1970,1,1)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>SUM(E3771/D3771)*100</f>
        <v>100</v>
      </c>
      <c r="R3771" s="20">
        <f>SUM(E3771/N3771)</f>
        <v>73.333333333333329</v>
      </c>
      <c r="S3771" t="s">
        <v>8317</v>
      </c>
      <c r="T3771" t="s">
        <v>8359</v>
      </c>
    </row>
    <row r="3772" spans="1:20" ht="16.5" customHeight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>(((I3772/60)/60)/24)+DATE(1970,1,1)</f>
        <v>42168.930671296301</v>
      </c>
      <c r="K3772">
        <v>1431642010</v>
      </c>
      <c r="L3772" s="14">
        <f>(((K3772/60)/60)/24)+DATE(1970,1,1)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>SUM(E3772/D3772)*100</f>
        <v>100</v>
      </c>
      <c r="R3772" s="20">
        <f>SUM(E3772/N3772)</f>
        <v>100</v>
      </c>
      <c r="S3772" t="s">
        <v>8317</v>
      </c>
      <c r="T3772" t="s">
        <v>8359</v>
      </c>
    </row>
    <row r="3773" spans="1:20" ht="16.5" customHeight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>(((I3773/60)/60)/24)+DATE(1970,1,1)</f>
        <v>42508</v>
      </c>
      <c r="K3773">
        <v>1462307652</v>
      </c>
      <c r="L3773" s="14">
        <f>(((K3773/60)/60)/24)+DATE(1970,1,1)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>SUM(E3773/D3773)*100</f>
        <v>146</v>
      </c>
      <c r="R3773" s="20">
        <f>SUM(E3773/N3773)</f>
        <v>38.421052631578945</v>
      </c>
      <c r="S3773" t="s">
        <v>8317</v>
      </c>
      <c r="T3773" t="s">
        <v>8359</v>
      </c>
    </row>
    <row r="3774" spans="1:20" ht="16.5" customHeight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>(((I3774/60)/60)/24)+DATE(1970,1,1)</f>
        <v>42703.25</v>
      </c>
      <c r="K3774">
        <v>1478616506</v>
      </c>
      <c r="L3774" s="14">
        <f>(((K3774/60)/60)/24)+DATE(1970,1,1)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>SUM(E3774/D3774)*100</f>
        <v>110.2</v>
      </c>
      <c r="R3774" s="20">
        <f>SUM(E3774/N3774)</f>
        <v>166.96969696969697</v>
      </c>
      <c r="S3774" t="s">
        <v>8317</v>
      </c>
      <c r="T3774" t="s">
        <v>8359</v>
      </c>
    </row>
    <row r="3775" spans="1:20" ht="16.5" customHeight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>(((I3775/60)/60)/24)+DATE(1970,1,1)</f>
        <v>42689.088888888888</v>
      </c>
      <c r="K3775">
        <v>1476317247</v>
      </c>
      <c r="L3775" s="14">
        <f>(((K3775/60)/60)/24)+DATE(1970,1,1)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>SUM(E3775/D3775)*100</f>
        <v>108.2</v>
      </c>
      <c r="R3775" s="20">
        <f>SUM(E3775/N3775)</f>
        <v>94.912280701754383</v>
      </c>
      <c r="S3775" t="s">
        <v>8317</v>
      </c>
      <c r="T3775" t="s">
        <v>8359</v>
      </c>
    </row>
    <row r="3776" spans="1:20" ht="16.5" customHeight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>(((I3776/60)/60)/24)+DATE(1970,1,1)</f>
        <v>42103.792303240742</v>
      </c>
      <c r="K3776">
        <v>1427223655</v>
      </c>
      <c r="L3776" s="14">
        <f>(((K3776/60)/60)/24)+DATE(1970,1,1)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>SUM(E3776/D3776)*100</f>
        <v>100</v>
      </c>
      <c r="R3776" s="20">
        <f>SUM(E3776/N3776)</f>
        <v>100</v>
      </c>
      <c r="S3776" t="s">
        <v>8317</v>
      </c>
      <c r="T3776" t="s">
        <v>8359</v>
      </c>
    </row>
    <row r="3777" spans="1:20" ht="16.5" customHeight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>(((I3777/60)/60)/24)+DATE(1970,1,1)</f>
        <v>42103.166666666672</v>
      </c>
      <c r="K3777">
        <v>1426199843</v>
      </c>
      <c r="L3777" s="14">
        <f>(((K3777/60)/60)/24)+DATE(1970,1,1)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>SUM(E3777/D3777)*100</f>
        <v>100.25</v>
      </c>
      <c r="R3777" s="20">
        <f>SUM(E3777/N3777)</f>
        <v>143.21428571428572</v>
      </c>
      <c r="S3777" t="s">
        <v>8317</v>
      </c>
      <c r="T3777" t="s">
        <v>8359</v>
      </c>
    </row>
    <row r="3778" spans="1:20" ht="16.5" customHeight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>(((I3778/60)/60)/24)+DATE(1970,1,1)</f>
        <v>41852.041666666664</v>
      </c>
      <c r="K3778">
        <v>1403599778</v>
      </c>
      <c r="L3778" s="14">
        <f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>SUM(E3778/D3778)*100</f>
        <v>106.71250000000001</v>
      </c>
      <c r="R3778" s="20">
        <f>SUM(E3778/N3778)</f>
        <v>90.819148936170208</v>
      </c>
      <c r="S3778" t="s">
        <v>8317</v>
      </c>
      <c r="T3778" t="s">
        <v>8359</v>
      </c>
    </row>
    <row r="3779" spans="1:20" ht="16.5" customHeight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>(((I3779/60)/60)/24)+DATE(1970,1,1)</f>
        <v>41909.166666666664</v>
      </c>
      <c r="K3779">
        <v>1409884821</v>
      </c>
      <c r="L3779" s="14">
        <f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>SUM(E3779/D3779)*100</f>
        <v>143.19999999999999</v>
      </c>
      <c r="R3779" s="20">
        <f>SUM(E3779/N3779)</f>
        <v>48.542372881355931</v>
      </c>
      <c r="S3779" t="s">
        <v>8317</v>
      </c>
      <c r="T3779" t="s">
        <v>8359</v>
      </c>
    </row>
    <row r="3780" spans="1:20" ht="16.5" customHeight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>(((I3780/60)/60)/24)+DATE(1970,1,1)</f>
        <v>42049.819212962961</v>
      </c>
      <c r="K3780">
        <v>1418758780</v>
      </c>
      <c r="L3780" s="14">
        <f>(((K3780/60)/60)/24)+DATE(1970,1,1)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>SUM(E3780/D3780)*100</f>
        <v>105.04166666666667</v>
      </c>
      <c r="R3780" s="20">
        <f>SUM(E3780/N3780)</f>
        <v>70.027777777777771</v>
      </c>
      <c r="S3780" t="s">
        <v>8317</v>
      </c>
      <c r="T3780" t="s">
        <v>8359</v>
      </c>
    </row>
    <row r="3781" spans="1:20" ht="16.5" customHeight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>(((I3781/60)/60)/24)+DATE(1970,1,1)</f>
        <v>42455.693750000006</v>
      </c>
      <c r="K3781">
        <v>1456421940</v>
      </c>
      <c r="L3781" s="14">
        <f>(((K3781/60)/60)/24)+DATE(1970,1,1)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>SUM(E3781/D3781)*100</f>
        <v>103.98</v>
      </c>
      <c r="R3781" s="20">
        <f>SUM(E3781/N3781)</f>
        <v>135.62608695652173</v>
      </c>
      <c r="S3781" t="s">
        <v>8317</v>
      </c>
      <c r="T3781" t="s">
        <v>8359</v>
      </c>
    </row>
    <row r="3782" spans="1:20" ht="16.5" customHeight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>(((I3782/60)/60)/24)+DATE(1970,1,1)</f>
        <v>42198.837499999994</v>
      </c>
      <c r="K3782">
        <v>1433999785</v>
      </c>
      <c r="L3782" s="14">
        <f>(((K3782/60)/60)/24)+DATE(1970,1,1)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>SUM(E3782/D3782)*100</f>
        <v>120</v>
      </c>
      <c r="R3782" s="20">
        <f>SUM(E3782/N3782)</f>
        <v>100</v>
      </c>
      <c r="S3782" t="s">
        <v>8317</v>
      </c>
      <c r="T3782" t="s">
        <v>8359</v>
      </c>
    </row>
    <row r="3783" spans="1:20" ht="16.5" customHeight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>(((I3783/60)/60)/24)+DATE(1970,1,1)</f>
        <v>41890.882928240739</v>
      </c>
      <c r="K3783">
        <v>1408050685</v>
      </c>
      <c r="L3783" s="14">
        <f>(((K3783/60)/60)/24)+DATE(1970,1,1)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>SUM(E3783/D3783)*100</f>
        <v>109.66666666666667</v>
      </c>
      <c r="R3783" s="20">
        <f>SUM(E3783/N3783)</f>
        <v>94.90384615384616</v>
      </c>
      <c r="S3783" t="s">
        <v>8317</v>
      </c>
      <c r="T3783" t="s">
        <v>8359</v>
      </c>
    </row>
    <row r="3784" spans="1:20" ht="16.5" customHeight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>(((I3784/60)/60)/24)+DATE(1970,1,1)</f>
        <v>42575.958333333328</v>
      </c>
      <c r="K3784">
        <v>1466887297</v>
      </c>
      <c r="L3784" s="14">
        <f>(((K3784/60)/60)/24)+DATE(1970,1,1)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>SUM(E3784/D3784)*100</f>
        <v>101.75</v>
      </c>
      <c r="R3784" s="20">
        <f>SUM(E3784/N3784)</f>
        <v>75.370370370370367</v>
      </c>
      <c r="S3784" t="s">
        <v>8317</v>
      </c>
      <c r="T3784" t="s">
        <v>8359</v>
      </c>
    </row>
    <row r="3785" spans="1:20" ht="16.5" customHeight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>(((I3785/60)/60)/24)+DATE(1970,1,1)</f>
        <v>42444.666666666672</v>
      </c>
      <c r="K3785">
        <v>1455938520</v>
      </c>
      <c r="L3785" s="14">
        <f>(((K3785/60)/60)/24)+DATE(1970,1,1)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>SUM(E3785/D3785)*100</f>
        <v>128.91666666666666</v>
      </c>
      <c r="R3785" s="20">
        <f>SUM(E3785/N3785)</f>
        <v>64.458333333333329</v>
      </c>
      <c r="S3785" t="s">
        <v>8317</v>
      </c>
      <c r="T3785" t="s">
        <v>8359</v>
      </c>
    </row>
    <row r="3786" spans="1:20" ht="16.5" customHeight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>(((I3786/60)/60)/24)+DATE(1970,1,1)</f>
        <v>42561.980694444443</v>
      </c>
      <c r="K3786">
        <v>1465601532</v>
      </c>
      <c r="L3786" s="14">
        <f>(((K3786/60)/60)/24)+DATE(1970,1,1)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>SUM(E3786/D3786)*100</f>
        <v>114.99999999999999</v>
      </c>
      <c r="R3786" s="20">
        <f>SUM(E3786/N3786)</f>
        <v>115</v>
      </c>
      <c r="S3786" t="s">
        <v>8317</v>
      </c>
      <c r="T3786" t="s">
        <v>8359</v>
      </c>
    </row>
    <row r="3787" spans="1:20" ht="16.5" customHeight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>(((I3787/60)/60)/24)+DATE(1970,1,1)</f>
        <v>42584.418749999997</v>
      </c>
      <c r="K3787">
        <v>1467040769</v>
      </c>
      <c r="L3787" s="14">
        <f>(((K3787/60)/60)/24)+DATE(1970,1,1)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>SUM(E3787/D3787)*100</f>
        <v>150.75</v>
      </c>
      <c r="R3787" s="20">
        <f>SUM(E3787/N3787)</f>
        <v>100.5</v>
      </c>
      <c r="S3787" t="s">
        <v>8317</v>
      </c>
      <c r="T3787" t="s">
        <v>8359</v>
      </c>
    </row>
    <row r="3788" spans="1:20" ht="16.5" customHeight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>(((I3788/60)/60)/24)+DATE(1970,1,1)</f>
        <v>42517.037905092591</v>
      </c>
      <c r="K3788">
        <v>1461718475</v>
      </c>
      <c r="L3788" s="14">
        <f>(((K3788/60)/60)/24)+DATE(1970,1,1)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>SUM(E3788/D3788)*100</f>
        <v>110.96666666666665</v>
      </c>
      <c r="R3788" s="20">
        <f>SUM(E3788/N3788)</f>
        <v>93.774647887323937</v>
      </c>
      <c r="S3788" t="s">
        <v>8317</v>
      </c>
      <c r="T3788" t="s">
        <v>8359</v>
      </c>
    </row>
    <row r="3789" spans="1:20" ht="16.5" customHeight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>(((I3789/60)/60)/24)+DATE(1970,1,1)</f>
        <v>42196.165972222225</v>
      </c>
      <c r="K3789">
        <v>1434113406</v>
      </c>
      <c r="L3789" s="14">
        <f>(((K3789/60)/60)/24)+DATE(1970,1,1)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>SUM(E3789/D3789)*100</f>
        <v>100.28571428571429</v>
      </c>
      <c r="R3789" s="20">
        <f>SUM(E3789/N3789)</f>
        <v>35.1</v>
      </c>
      <c r="S3789" t="s">
        <v>8317</v>
      </c>
      <c r="T3789" t="s">
        <v>8359</v>
      </c>
    </row>
    <row r="3790" spans="1:20" ht="16.5" customHeight="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>(((I3790/60)/60)/24)+DATE(1970,1,1)</f>
        <v>42361.679166666669</v>
      </c>
      <c r="K3790">
        <v>1448469719</v>
      </c>
      <c r="L3790" s="14">
        <f>(((K3790/60)/60)/24)+DATE(1970,1,1)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>SUM(E3790/D3790)*100</f>
        <v>0.66666666666666674</v>
      </c>
      <c r="R3790" s="20">
        <f>SUM(E3790/N3790)</f>
        <v>500</v>
      </c>
      <c r="S3790" t="s">
        <v>8317</v>
      </c>
      <c r="T3790" t="s">
        <v>8359</v>
      </c>
    </row>
    <row r="3791" spans="1:20" ht="16.5" customHeight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>(((I3791/60)/60)/24)+DATE(1970,1,1)</f>
        <v>42170.798819444448</v>
      </c>
      <c r="K3791">
        <v>1431630618</v>
      </c>
      <c r="L3791" s="14">
        <f>(((K3791/60)/60)/24)+DATE(1970,1,1)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>SUM(E3791/D3791)*100</f>
        <v>3.267605633802817</v>
      </c>
      <c r="R3791" s="20">
        <f>SUM(E3791/N3791)</f>
        <v>29</v>
      </c>
      <c r="S3791" t="s">
        <v>8317</v>
      </c>
      <c r="T3791" t="s">
        <v>8359</v>
      </c>
    </row>
    <row r="3792" spans="1:20" ht="16.5" customHeight="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>(((I3792/60)/60)/24)+DATE(1970,1,1)</f>
        <v>42696.708599537036</v>
      </c>
      <c r="K3792">
        <v>1477238423</v>
      </c>
      <c r="L3792" s="14">
        <f>(((K3792/60)/60)/24)+DATE(1970,1,1)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>SUM(E3792/D3792)*100</f>
        <v>0</v>
      </c>
      <c r="R3792" s="20" t="e">
        <f>SUM(E3792/N3792)</f>
        <v>#DIV/0!</v>
      </c>
      <c r="S3792" t="s">
        <v>8317</v>
      </c>
      <c r="T3792" t="s">
        <v>8359</v>
      </c>
    </row>
    <row r="3793" spans="1:20" ht="16.5" customHeight="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>(((I3793/60)/60)/24)+DATE(1970,1,1)</f>
        <v>41826.692037037035</v>
      </c>
      <c r="K3793">
        <v>1399480592</v>
      </c>
      <c r="L3793" s="14">
        <f>(((K3793/60)/60)/24)+DATE(1970,1,1)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>SUM(E3793/D3793)*100</f>
        <v>0</v>
      </c>
      <c r="R3793" s="20" t="e">
        <f>SUM(E3793/N3793)</f>
        <v>#DIV/0!</v>
      </c>
      <c r="S3793" t="s">
        <v>8317</v>
      </c>
      <c r="T3793" t="s">
        <v>8359</v>
      </c>
    </row>
    <row r="3794" spans="1:20" ht="16.5" customHeight="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>(((I3794/60)/60)/24)+DATE(1970,1,1)</f>
        <v>42200.447013888886</v>
      </c>
      <c r="K3794">
        <v>1434365022</v>
      </c>
      <c r="L3794" s="14">
        <f>(((K3794/60)/60)/24)+DATE(1970,1,1)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>SUM(E3794/D3794)*100</f>
        <v>0.27999999999999997</v>
      </c>
      <c r="R3794" s="20">
        <f>SUM(E3794/N3794)</f>
        <v>17.5</v>
      </c>
      <c r="S3794" t="s">
        <v>8317</v>
      </c>
      <c r="T3794" t="s">
        <v>8359</v>
      </c>
    </row>
    <row r="3795" spans="1:20" ht="16.5" customHeight="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>(((I3795/60)/60)/24)+DATE(1970,1,1)</f>
        <v>41989.938993055555</v>
      </c>
      <c r="K3795">
        <v>1416954729</v>
      </c>
      <c r="L3795" s="14">
        <f>(((K3795/60)/60)/24)+DATE(1970,1,1)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>SUM(E3795/D3795)*100</f>
        <v>59.657142857142851</v>
      </c>
      <c r="R3795" s="20">
        <f>SUM(E3795/N3795)</f>
        <v>174</v>
      </c>
      <c r="S3795" t="s">
        <v>8317</v>
      </c>
      <c r="T3795" t="s">
        <v>8359</v>
      </c>
    </row>
    <row r="3796" spans="1:20" ht="16.5" customHeight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>(((I3796/60)/60)/24)+DATE(1970,1,1)</f>
        <v>42162.58048611111</v>
      </c>
      <c r="K3796">
        <v>1431093354</v>
      </c>
      <c r="L3796" s="14">
        <f>(((K3796/60)/60)/24)+DATE(1970,1,1)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>SUM(E3796/D3796)*100</f>
        <v>1</v>
      </c>
      <c r="R3796" s="20">
        <f>SUM(E3796/N3796)</f>
        <v>50</v>
      </c>
      <c r="S3796" t="s">
        <v>8317</v>
      </c>
      <c r="T3796" t="s">
        <v>8359</v>
      </c>
    </row>
    <row r="3797" spans="1:20" ht="16.5" customHeight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>(((I3797/60)/60)/24)+DATE(1970,1,1)</f>
        <v>42244.9375</v>
      </c>
      <c r="K3797">
        <v>1437042490</v>
      </c>
      <c r="L3797" s="14">
        <f>(((K3797/60)/60)/24)+DATE(1970,1,1)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>SUM(E3797/D3797)*100</f>
        <v>1.6666666666666667</v>
      </c>
      <c r="R3797" s="20">
        <f>SUM(E3797/N3797)</f>
        <v>5</v>
      </c>
      <c r="S3797" t="s">
        <v>8317</v>
      </c>
      <c r="T3797" t="s">
        <v>8359</v>
      </c>
    </row>
    <row r="3798" spans="1:20" ht="16.5" customHeight="1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>(((I3798/60)/60)/24)+DATE(1970,1,1)</f>
        <v>42749.029583333337</v>
      </c>
      <c r="K3798">
        <v>1479170556</v>
      </c>
      <c r="L3798" s="14">
        <f>(((K3798/60)/60)/24)+DATE(1970,1,1)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>SUM(E3798/D3798)*100</f>
        <v>4.4444444444444444E-3</v>
      </c>
      <c r="R3798" s="20">
        <f>SUM(E3798/N3798)</f>
        <v>1</v>
      </c>
      <c r="S3798" t="s">
        <v>8317</v>
      </c>
      <c r="T3798" t="s">
        <v>8359</v>
      </c>
    </row>
    <row r="3799" spans="1:20" ht="16.5" customHeight="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>(((I3799/60)/60)/24)+DATE(1970,1,1)</f>
        <v>42114.881539351853</v>
      </c>
      <c r="K3799">
        <v>1426972165</v>
      </c>
      <c r="L3799" s="14">
        <f>(((K3799/60)/60)/24)+DATE(1970,1,1)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>SUM(E3799/D3799)*100</f>
        <v>89.666666666666657</v>
      </c>
      <c r="R3799" s="20">
        <f>SUM(E3799/N3799)</f>
        <v>145.40540540540542</v>
      </c>
      <c r="S3799" t="s">
        <v>8317</v>
      </c>
      <c r="T3799" t="s">
        <v>8359</v>
      </c>
    </row>
    <row r="3800" spans="1:20" ht="16.5" customHeight="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>(((I3800/60)/60)/24)+DATE(1970,1,1)</f>
        <v>41861.722777777781</v>
      </c>
      <c r="K3800">
        <v>1405099248</v>
      </c>
      <c r="L3800" s="14">
        <f>(((K3800/60)/60)/24)+DATE(1970,1,1)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>SUM(E3800/D3800)*100</f>
        <v>1.4642857142857144</v>
      </c>
      <c r="R3800" s="20">
        <f>SUM(E3800/N3800)</f>
        <v>205</v>
      </c>
      <c r="S3800" t="s">
        <v>8317</v>
      </c>
      <c r="T3800" t="s">
        <v>8359</v>
      </c>
    </row>
    <row r="3801" spans="1:20" ht="16.5" customHeight="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>(((I3801/60)/60)/24)+DATE(1970,1,1)</f>
        <v>42440.93105324074</v>
      </c>
      <c r="K3801">
        <v>1455142843</v>
      </c>
      <c r="L3801" s="14">
        <f>(((K3801/60)/60)/24)+DATE(1970,1,1)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>SUM(E3801/D3801)*100</f>
        <v>4.0199999999999996</v>
      </c>
      <c r="R3801" s="20">
        <f>SUM(E3801/N3801)</f>
        <v>100.5</v>
      </c>
      <c r="S3801" t="s">
        <v>8317</v>
      </c>
      <c r="T3801" t="s">
        <v>8359</v>
      </c>
    </row>
    <row r="3802" spans="1:20" ht="16.5" customHeight="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>(((I3802/60)/60)/24)+DATE(1970,1,1)</f>
        <v>42015.207638888889</v>
      </c>
      <c r="K3802">
        <v>1418146883</v>
      </c>
      <c r="L3802" s="14">
        <f>(((K3802/60)/60)/24)+DATE(1970,1,1)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>SUM(E3802/D3802)*100</f>
        <v>4.004545454545454</v>
      </c>
      <c r="R3802" s="20">
        <f>SUM(E3802/N3802)</f>
        <v>55.0625</v>
      </c>
      <c r="S3802" t="s">
        <v>8317</v>
      </c>
      <c r="T3802" t="s">
        <v>8359</v>
      </c>
    </row>
    <row r="3803" spans="1:20" ht="16.5" customHeight="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>(((I3803/60)/60)/24)+DATE(1970,1,1)</f>
        <v>42006.676111111112</v>
      </c>
      <c r="K3803">
        <v>1417536816</v>
      </c>
      <c r="L3803" s="14">
        <f>(((K3803/60)/60)/24)+DATE(1970,1,1)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>SUM(E3803/D3803)*100</f>
        <v>8.52</v>
      </c>
      <c r="R3803" s="20">
        <f>SUM(E3803/N3803)</f>
        <v>47.333333333333336</v>
      </c>
      <c r="S3803" t="s">
        <v>8317</v>
      </c>
      <c r="T3803" t="s">
        <v>8359</v>
      </c>
    </row>
    <row r="3804" spans="1:20" ht="16.5" customHeight="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>(((I3804/60)/60)/24)+DATE(1970,1,1)</f>
        <v>42299.126226851848</v>
      </c>
      <c r="K3804">
        <v>1442890906</v>
      </c>
      <c r="L3804" s="14">
        <f>(((K3804/60)/60)/24)+DATE(1970,1,1)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>SUM(E3804/D3804)*100</f>
        <v>0</v>
      </c>
      <c r="R3804" s="20" t="e">
        <f>SUM(E3804/N3804)</f>
        <v>#DIV/0!</v>
      </c>
      <c r="S3804" t="s">
        <v>8317</v>
      </c>
      <c r="T3804" t="s">
        <v>8359</v>
      </c>
    </row>
    <row r="3805" spans="1:20" ht="16.5" customHeight="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>(((I3805/60)/60)/24)+DATE(1970,1,1)</f>
        <v>42433.971851851849</v>
      </c>
      <c r="K3805">
        <v>1454541568</v>
      </c>
      <c r="L3805" s="14">
        <f>(((K3805/60)/60)/24)+DATE(1970,1,1)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>SUM(E3805/D3805)*100</f>
        <v>19.650000000000002</v>
      </c>
      <c r="R3805" s="20">
        <f>SUM(E3805/N3805)</f>
        <v>58.95</v>
      </c>
      <c r="S3805" t="s">
        <v>8317</v>
      </c>
      <c r="T3805" t="s">
        <v>8359</v>
      </c>
    </row>
    <row r="3806" spans="1:20" ht="16.5" customHeight="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>(((I3806/60)/60)/24)+DATE(1970,1,1)</f>
        <v>42582.291666666672</v>
      </c>
      <c r="K3806">
        <v>1465172024</v>
      </c>
      <c r="L3806" s="14">
        <f>(((K3806/60)/60)/24)+DATE(1970,1,1)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>SUM(E3806/D3806)*100</f>
        <v>0</v>
      </c>
      <c r="R3806" s="20" t="e">
        <f>SUM(E3806/N3806)</f>
        <v>#DIV/0!</v>
      </c>
      <c r="S3806" t="s">
        <v>8317</v>
      </c>
      <c r="T3806" t="s">
        <v>8359</v>
      </c>
    </row>
    <row r="3807" spans="1:20" ht="16.5" customHeight="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>(((I3807/60)/60)/24)+DATE(1970,1,1)</f>
        <v>41909.887037037035</v>
      </c>
      <c r="K3807">
        <v>1406668640</v>
      </c>
      <c r="L3807" s="14">
        <f>(((K3807/60)/60)/24)+DATE(1970,1,1)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>SUM(E3807/D3807)*100</f>
        <v>2E-3</v>
      </c>
      <c r="R3807" s="20">
        <f>SUM(E3807/N3807)</f>
        <v>1.5</v>
      </c>
      <c r="S3807" t="s">
        <v>8317</v>
      </c>
      <c r="T3807" t="s">
        <v>8359</v>
      </c>
    </row>
    <row r="3808" spans="1:20" ht="16.5" customHeight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>(((I3808/60)/60)/24)+DATE(1970,1,1)</f>
        <v>41819.259039351848</v>
      </c>
      <c r="K3808">
        <v>1402294381</v>
      </c>
      <c r="L3808" s="14">
        <f>(((K3808/60)/60)/24)+DATE(1970,1,1)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>SUM(E3808/D3808)*100</f>
        <v>6.6666666666666666E-2</v>
      </c>
      <c r="R3808" s="20">
        <f>SUM(E3808/N3808)</f>
        <v>5</v>
      </c>
      <c r="S3808" t="s">
        <v>8317</v>
      </c>
      <c r="T3808" t="s">
        <v>8359</v>
      </c>
    </row>
    <row r="3809" spans="1:20" ht="16.5" customHeight="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>(((I3809/60)/60)/24)+DATE(1970,1,1)</f>
        <v>42097.909016203703</v>
      </c>
      <c r="K3809">
        <v>1427492939</v>
      </c>
      <c r="L3809" s="14">
        <f>(((K3809/60)/60)/24)+DATE(1970,1,1)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>SUM(E3809/D3809)*100</f>
        <v>30.333333333333336</v>
      </c>
      <c r="R3809" s="20">
        <f>SUM(E3809/N3809)</f>
        <v>50.555555555555557</v>
      </c>
      <c r="S3809" t="s">
        <v>8317</v>
      </c>
      <c r="T3809" t="s">
        <v>8359</v>
      </c>
    </row>
    <row r="3810" spans="1:20" ht="16.5" customHeight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>(((I3810/60)/60)/24)+DATE(1970,1,1)</f>
        <v>42119.412256944444</v>
      </c>
      <c r="K3810">
        <v>1424775219</v>
      </c>
      <c r="L3810" s="14">
        <f>(((K3810/60)/60)/24)+DATE(1970,1,1)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>SUM(E3810/D3810)*100</f>
        <v>100</v>
      </c>
      <c r="R3810" s="20">
        <f>SUM(E3810/N3810)</f>
        <v>41.666666666666664</v>
      </c>
      <c r="S3810" t="s">
        <v>8317</v>
      </c>
      <c r="T3810" t="s">
        <v>8318</v>
      </c>
    </row>
    <row r="3811" spans="1:20" ht="16.5" customHeight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>(((I3811/60)/60)/24)+DATE(1970,1,1)</f>
        <v>41850.958333333336</v>
      </c>
      <c r="K3811">
        <v>1402403907</v>
      </c>
      <c r="L3811" s="14">
        <f>(((K3811/60)/60)/24)+DATE(1970,1,1)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>SUM(E3811/D3811)*100</f>
        <v>101.25</v>
      </c>
      <c r="R3811" s="20">
        <f>SUM(E3811/N3811)</f>
        <v>53.289473684210527</v>
      </c>
      <c r="S3811" t="s">
        <v>8317</v>
      </c>
      <c r="T3811" t="s">
        <v>8318</v>
      </c>
    </row>
    <row r="3812" spans="1:20" ht="16.5" customHeight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>(((I3812/60)/60)/24)+DATE(1970,1,1)</f>
        <v>42084.807384259257</v>
      </c>
      <c r="K3812">
        <v>1424377358</v>
      </c>
      <c r="L3812" s="14">
        <f>(((K3812/60)/60)/24)+DATE(1970,1,1)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>SUM(E3812/D3812)*100</f>
        <v>121.73333333333333</v>
      </c>
      <c r="R3812" s="20">
        <f>SUM(E3812/N3812)</f>
        <v>70.230769230769226</v>
      </c>
      <c r="S3812" t="s">
        <v>8317</v>
      </c>
      <c r="T3812" t="s">
        <v>8318</v>
      </c>
    </row>
    <row r="3813" spans="1:20" ht="16.5" customHeight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>(((I3813/60)/60)/24)+DATE(1970,1,1)</f>
        <v>42521.458333333328</v>
      </c>
      <c r="K3813">
        <v>1461769373</v>
      </c>
      <c r="L3813" s="14">
        <f>(((K3813/60)/60)/24)+DATE(1970,1,1)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>SUM(E3813/D3813)*100</f>
        <v>330</v>
      </c>
      <c r="R3813" s="20">
        <f>SUM(E3813/N3813)</f>
        <v>43.421052631578945</v>
      </c>
      <c r="S3813" t="s">
        <v>8317</v>
      </c>
      <c r="T3813" t="s">
        <v>8318</v>
      </c>
    </row>
    <row r="3814" spans="1:20" ht="16.5" customHeight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>(((I3814/60)/60)/24)+DATE(1970,1,1)</f>
        <v>42156.165972222225</v>
      </c>
      <c r="K3814">
        <v>1429120908</v>
      </c>
      <c r="L3814" s="14">
        <f>(((K3814/60)/60)/24)+DATE(1970,1,1)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>SUM(E3814/D3814)*100</f>
        <v>109.55</v>
      </c>
      <c r="R3814" s="20">
        <f>SUM(E3814/N3814)</f>
        <v>199.18181818181819</v>
      </c>
      <c r="S3814" t="s">
        <v>8317</v>
      </c>
      <c r="T3814" t="s">
        <v>8318</v>
      </c>
    </row>
    <row r="3815" spans="1:20" ht="16.5" customHeight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>(((I3815/60)/60)/24)+DATE(1970,1,1)</f>
        <v>42535.904861111107</v>
      </c>
      <c r="K3815">
        <v>1462603021</v>
      </c>
      <c r="L3815" s="14">
        <f>(((K3815/60)/60)/24)+DATE(1970,1,1)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>SUM(E3815/D3815)*100</f>
        <v>100.95190476190474</v>
      </c>
      <c r="R3815" s="20">
        <f>SUM(E3815/N3815)</f>
        <v>78.518148148148143</v>
      </c>
      <c r="S3815" t="s">
        <v>8317</v>
      </c>
      <c r="T3815" t="s">
        <v>8318</v>
      </c>
    </row>
    <row r="3816" spans="1:20" ht="16.5" customHeight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>(((I3816/60)/60)/24)+DATE(1970,1,1)</f>
        <v>42095.165972222225</v>
      </c>
      <c r="K3816">
        <v>1424727712</v>
      </c>
      <c r="L3816" s="14">
        <f>(((K3816/60)/60)/24)+DATE(1970,1,1)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>SUM(E3816/D3816)*100</f>
        <v>140.13333333333333</v>
      </c>
      <c r="R3816" s="20">
        <f>SUM(E3816/N3816)</f>
        <v>61.823529411764703</v>
      </c>
      <c r="S3816" t="s">
        <v>8317</v>
      </c>
      <c r="T3816" t="s">
        <v>8318</v>
      </c>
    </row>
    <row r="3817" spans="1:20" ht="16.5" customHeight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>(((I3817/60)/60)/24)+DATE(1970,1,1)</f>
        <v>42236.958333333328</v>
      </c>
      <c r="K3817">
        <v>1437545657</v>
      </c>
      <c r="L3817" s="14">
        <f>(((K3817/60)/60)/24)+DATE(1970,1,1)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>SUM(E3817/D3817)*100</f>
        <v>100.001</v>
      </c>
      <c r="R3817" s="20">
        <f>SUM(E3817/N3817)</f>
        <v>50.000500000000002</v>
      </c>
      <c r="S3817" t="s">
        <v>8317</v>
      </c>
      <c r="T3817" t="s">
        <v>8318</v>
      </c>
    </row>
    <row r="3818" spans="1:20" ht="16.5" customHeight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>(((I3818/60)/60)/24)+DATE(1970,1,1)</f>
        <v>41837.690081018518</v>
      </c>
      <c r="K3818">
        <v>1403022823</v>
      </c>
      <c r="L3818" s="14">
        <f>(((K3818/60)/60)/24)+DATE(1970,1,1)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>SUM(E3818/D3818)*100</f>
        <v>119.238</v>
      </c>
      <c r="R3818" s="20">
        <f>SUM(E3818/N3818)</f>
        <v>48.339729729729726</v>
      </c>
      <c r="S3818" t="s">
        <v>8317</v>
      </c>
      <c r="T3818" t="s">
        <v>8318</v>
      </c>
    </row>
    <row r="3819" spans="1:20" ht="16.5" customHeight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>(((I3819/60)/60)/24)+DATE(1970,1,1)</f>
        <v>42301.165972222225</v>
      </c>
      <c r="K3819">
        <v>1444236216</v>
      </c>
      <c r="L3819" s="14">
        <f>(((K3819/60)/60)/24)+DATE(1970,1,1)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>SUM(E3819/D3819)*100</f>
        <v>107.25</v>
      </c>
      <c r="R3819" s="20">
        <f>SUM(E3819/N3819)</f>
        <v>107.25</v>
      </c>
      <c r="S3819" t="s">
        <v>8317</v>
      </c>
      <c r="T3819" t="s">
        <v>8318</v>
      </c>
    </row>
    <row r="3820" spans="1:20" ht="16.5" customHeight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>(((I3820/60)/60)/24)+DATE(1970,1,1)</f>
        <v>42075.800717592589</v>
      </c>
      <c r="K3820">
        <v>1423599182</v>
      </c>
      <c r="L3820" s="14">
        <f>(((K3820/60)/60)/24)+DATE(1970,1,1)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>SUM(E3820/D3820)*100</f>
        <v>227.99999999999997</v>
      </c>
      <c r="R3820" s="20">
        <f>SUM(E3820/N3820)</f>
        <v>57</v>
      </c>
      <c r="S3820" t="s">
        <v>8317</v>
      </c>
      <c r="T3820" t="s">
        <v>8318</v>
      </c>
    </row>
    <row r="3821" spans="1:20" ht="16.5" customHeight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>(((I3821/60)/60)/24)+DATE(1970,1,1)</f>
        <v>42202.876388888893</v>
      </c>
      <c r="K3821">
        <v>1435554104</v>
      </c>
      <c r="L3821" s="14">
        <f>(((K3821/60)/60)/24)+DATE(1970,1,1)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>SUM(E3821/D3821)*100</f>
        <v>106.4</v>
      </c>
      <c r="R3821" s="20">
        <f>SUM(E3821/N3821)</f>
        <v>40.92307692307692</v>
      </c>
      <c r="S3821" t="s">
        <v>8317</v>
      </c>
      <c r="T3821" t="s">
        <v>8318</v>
      </c>
    </row>
    <row r="3822" spans="1:20" ht="16.5" customHeight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>(((I3822/60)/60)/24)+DATE(1970,1,1)</f>
        <v>42190.651817129634</v>
      </c>
      <c r="K3822">
        <v>1433518717</v>
      </c>
      <c r="L3822" s="14">
        <f>(((K3822/60)/60)/24)+DATE(1970,1,1)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>SUM(E3822/D3822)*100</f>
        <v>143.33333333333334</v>
      </c>
      <c r="R3822" s="20">
        <f>SUM(E3822/N3822)</f>
        <v>21.5</v>
      </c>
      <c r="S3822" t="s">
        <v>8317</v>
      </c>
      <c r="T3822" t="s">
        <v>8318</v>
      </c>
    </row>
    <row r="3823" spans="1:20" ht="16.5" customHeight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>(((I3823/60)/60)/24)+DATE(1970,1,1)</f>
        <v>42373.180636574078</v>
      </c>
      <c r="K3823">
        <v>1449116407</v>
      </c>
      <c r="L3823" s="14">
        <f>(((K3823/60)/60)/24)+DATE(1970,1,1)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>SUM(E3823/D3823)*100</f>
        <v>104.54285714285714</v>
      </c>
      <c r="R3823" s="20">
        <f>SUM(E3823/N3823)</f>
        <v>79.543478260869563</v>
      </c>
      <c r="S3823" t="s">
        <v>8317</v>
      </c>
      <c r="T3823" t="s">
        <v>8318</v>
      </c>
    </row>
    <row r="3824" spans="1:20" ht="16.5" customHeight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>(((I3824/60)/60)/24)+DATE(1970,1,1)</f>
        <v>42388.957638888889</v>
      </c>
      <c r="K3824">
        <v>1448136417</v>
      </c>
      <c r="L3824" s="14">
        <f>(((K3824/60)/60)/24)+DATE(1970,1,1)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>SUM(E3824/D3824)*100</f>
        <v>110.02000000000001</v>
      </c>
      <c r="R3824" s="20">
        <f>SUM(E3824/N3824)</f>
        <v>72.381578947368425</v>
      </c>
      <c r="S3824" t="s">
        <v>8317</v>
      </c>
      <c r="T3824" t="s">
        <v>8318</v>
      </c>
    </row>
    <row r="3825" spans="1:20" ht="16.5" customHeight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>(((I3825/60)/60)/24)+DATE(1970,1,1)</f>
        <v>42205.165972222225</v>
      </c>
      <c r="K3825">
        <v>1434405044</v>
      </c>
      <c r="L3825" s="14">
        <f>(((K3825/60)/60)/24)+DATE(1970,1,1)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>SUM(E3825/D3825)*100</f>
        <v>106</v>
      </c>
      <c r="R3825" s="20">
        <f>SUM(E3825/N3825)</f>
        <v>64.634146341463421</v>
      </c>
      <c r="S3825" t="s">
        <v>8317</v>
      </c>
      <c r="T3825" t="s">
        <v>8318</v>
      </c>
    </row>
    <row r="3826" spans="1:20" ht="16.5" customHeight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>(((I3826/60)/60)/24)+DATE(1970,1,1)</f>
        <v>42583.570138888885</v>
      </c>
      <c r="K3826">
        <v>1469026903</v>
      </c>
      <c r="L3826" s="14">
        <f>(((K3826/60)/60)/24)+DATE(1970,1,1)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>SUM(E3826/D3826)*100</f>
        <v>108</v>
      </c>
      <c r="R3826" s="20">
        <f>SUM(E3826/N3826)</f>
        <v>38.571428571428569</v>
      </c>
      <c r="S3826" t="s">
        <v>8317</v>
      </c>
      <c r="T3826" t="s">
        <v>8318</v>
      </c>
    </row>
    <row r="3827" spans="1:20" ht="16.5" customHeight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>(((I3827/60)/60)/24)+DATE(1970,1,1)</f>
        <v>42172.069606481484</v>
      </c>
      <c r="K3827">
        <v>1432690814</v>
      </c>
      <c r="L3827" s="14">
        <f>(((K3827/60)/60)/24)+DATE(1970,1,1)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>SUM(E3827/D3827)*100</f>
        <v>105.42</v>
      </c>
      <c r="R3827" s="20">
        <f>SUM(E3827/N3827)</f>
        <v>107.57142857142857</v>
      </c>
      <c r="S3827" t="s">
        <v>8317</v>
      </c>
      <c r="T3827" t="s">
        <v>8318</v>
      </c>
    </row>
    <row r="3828" spans="1:20" ht="16.5" customHeight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>(((I3828/60)/60)/24)+DATE(1970,1,1)</f>
        <v>42131.423541666663</v>
      </c>
      <c r="K3828">
        <v>1428401394</v>
      </c>
      <c r="L3828" s="14">
        <f>(((K3828/60)/60)/24)+DATE(1970,1,1)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>SUM(E3828/D3828)*100</f>
        <v>119.16666666666667</v>
      </c>
      <c r="R3828" s="20">
        <f>SUM(E3828/N3828)</f>
        <v>27.5</v>
      </c>
      <c r="S3828" t="s">
        <v>8317</v>
      </c>
      <c r="T3828" t="s">
        <v>8318</v>
      </c>
    </row>
    <row r="3829" spans="1:20" ht="16.5" customHeight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>(((I3829/60)/60)/24)+DATE(1970,1,1)</f>
        <v>42090</v>
      </c>
      <c r="K3829">
        <v>1422656201</v>
      </c>
      <c r="L3829" s="14">
        <f>(((K3829/60)/60)/24)+DATE(1970,1,1)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>SUM(E3829/D3829)*100</f>
        <v>152.66666666666666</v>
      </c>
      <c r="R3829" s="20">
        <f>SUM(E3829/N3829)</f>
        <v>70.461538461538467</v>
      </c>
      <c r="S3829" t="s">
        <v>8317</v>
      </c>
      <c r="T3829" t="s">
        <v>8318</v>
      </c>
    </row>
    <row r="3830" spans="1:20" ht="16.5" customHeight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>(((I3830/60)/60)/24)+DATE(1970,1,1)</f>
        <v>42004.569293981483</v>
      </c>
      <c r="K3830">
        <v>1414845587</v>
      </c>
      <c r="L3830" s="14">
        <f>(((K3830/60)/60)/24)+DATE(1970,1,1)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>SUM(E3830/D3830)*100</f>
        <v>100</v>
      </c>
      <c r="R3830" s="20">
        <f>SUM(E3830/N3830)</f>
        <v>178.57142857142858</v>
      </c>
      <c r="S3830" t="s">
        <v>8317</v>
      </c>
      <c r="T3830" t="s">
        <v>8318</v>
      </c>
    </row>
    <row r="3831" spans="1:20" ht="16.5" customHeight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>(((I3831/60)/60)/24)+DATE(1970,1,1)</f>
        <v>42613.865405092598</v>
      </c>
      <c r="K3831">
        <v>1470948371</v>
      </c>
      <c r="L3831" s="14">
        <f>(((K3831/60)/60)/24)+DATE(1970,1,1)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>SUM(E3831/D3831)*100</f>
        <v>100.2</v>
      </c>
      <c r="R3831" s="20">
        <f>SUM(E3831/N3831)</f>
        <v>62.625</v>
      </c>
      <c r="S3831" t="s">
        <v>8317</v>
      </c>
      <c r="T3831" t="s">
        <v>8318</v>
      </c>
    </row>
    <row r="3832" spans="1:20" ht="16.5" customHeight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>(((I3832/60)/60)/24)+DATE(1970,1,1)</f>
        <v>42517.740868055553</v>
      </c>
      <c r="K3832">
        <v>1463161611</v>
      </c>
      <c r="L3832" s="14">
        <f>(((K3832/60)/60)/24)+DATE(1970,1,1)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>SUM(E3832/D3832)*100</f>
        <v>225</v>
      </c>
      <c r="R3832" s="20">
        <f>SUM(E3832/N3832)</f>
        <v>75</v>
      </c>
      <c r="S3832" t="s">
        <v>8317</v>
      </c>
      <c r="T3832" t="s">
        <v>8318</v>
      </c>
    </row>
    <row r="3833" spans="1:20" ht="16.5" customHeight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>(((I3833/60)/60)/24)+DATE(1970,1,1)</f>
        <v>41948.890567129631</v>
      </c>
      <c r="K3833">
        <v>1413404545</v>
      </c>
      <c r="L3833" s="14">
        <f>(((K3833/60)/60)/24)+DATE(1970,1,1)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>SUM(E3833/D3833)*100</f>
        <v>106.02199999999999</v>
      </c>
      <c r="R3833" s="20">
        <f>SUM(E3833/N3833)</f>
        <v>58.901111111111113</v>
      </c>
      <c r="S3833" t="s">
        <v>8317</v>
      </c>
      <c r="T3833" t="s">
        <v>8318</v>
      </c>
    </row>
    <row r="3834" spans="1:20" ht="16.5" customHeight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>(((I3834/60)/60)/24)+DATE(1970,1,1)</f>
        <v>42420.114988425921</v>
      </c>
      <c r="K3834">
        <v>1452048335</v>
      </c>
      <c r="L3834" s="14">
        <f>(((K3834/60)/60)/24)+DATE(1970,1,1)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>SUM(E3834/D3834)*100</f>
        <v>104.66666666666666</v>
      </c>
      <c r="R3834" s="20">
        <f>SUM(E3834/N3834)</f>
        <v>139.55555555555554</v>
      </c>
      <c r="S3834" t="s">
        <v>8317</v>
      </c>
      <c r="T3834" t="s">
        <v>8318</v>
      </c>
    </row>
    <row r="3835" spans="1:20" ht="16.5" customHeight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>(((I3835/60)/60)/24)+DATE(1970,1,1)</f>
        <v>41974.797916666663</v>
      </c>
      <c r="K3835">
        <v>1416516972</v>
      </c>
      <c r="L3835" s="14">
        <f>(((K3835/60)/60)/24)+DATE(1970,1,1)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>SUM(E3835/D3835)*100</f>
        <v>116.66666666666667</v>
      </c>
      <c r="R3835" s="20">
        <f>SUM(E3835/N3835)</f>
        <v>70</v>
      </c>
      <c r="S3835" t="s">
        <v>8317</v>
      </c>
      <c r="T3835" t="s">
        <v>8318</v>
      </c>
    </row>
    <row r="3836" spans="1:20" ht="16.5" customHeight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>(((I3836/60)/60)/24)+DATE(1970,1,1)</f>
        <v>42173.445219907408</v>
      </c>
      <c r="K3836">
        <v>1432032067</v>
      </c>
      <c r="L3836" s="14">
        <f>(((K3836/60)/60)/24)+DATE(1970,1,1)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>SUM(E3836/D3836)*100</f>
        <v>109.03333333333333</v>
      </c>
      <c r="R3836" s="20">
        <f>SUM(E3836/N3836)</f>
        <v>57.385964912280699</v>
      </c>
      <c r="S3836" t="s">
        <v>8317</v>
      </c>
      <c r="T3836" t="s">
        <v>8318</v>
      </c>
    </row>
    <row r="3837" spans="1:20" ht="16.5" customHeight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>(((I3837/60)/60)/24)+DATE(1970,1,1)</f>
        <v>42481.94222222222</v>
      </c>
      <c r="K3837">
        <v>1459463808</v>
      </c>
      <c r="L3837" s="14">
        <f>(((K3837/60)/60)/24)+DATE(1970,1,1)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>SUM(E3837/D3837)*100</f>
        <v>160</v>
      </c>
      <c r="R3837" s="20">
        <f>SUM(E3837/N3837)</f>
        <v>40</v>
      </c>
      <c r="S3837" t="s">
        <v>8317</v>
      </c>
      <c r="T3837" t="s">
        <v>8318</v>
      </c>
    </row>
    <row r="3838" spans="1:20" ht="16.5" customHeight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>(((I3838/60)/60)/24)+DATE(1970,1,1)</f>
        <v>42585.172916666663</v>
      </c>
      <c r="K3838">
        <v>1467497652</v>
      </c>
      <c r="L3838" s="14">
        <f>(((K3838/60)/60)/24)+DATE(1970,1,1)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>SUM(E3838/D3838)*100</f>
        <v>112.5</v>
      </c>
      <c r="R3838" s="20">
        <f>SUM(E3838/N3838)</f>
        <v>64.285714285714292</v>
      </c>
      <c r="S3838" t="s">
        <v>8317</v>
      </c>
      <c r="T3838" t="s">
        <v>8318</v>
      </c>
    </row>
    <row r="3839" spans="1:20" ht="16.5" customHeight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>(((I3839/60)/60)/24)+DATE(1970,1,1)</f>
        <v>42188.765717592592</v>
      </c>
      <c r="K3839">
        <v>1432837358</v>
      </c>
      <c r="L3839" s="14">
        <f>(((K3839/60)/60)/24)+DATE(1970,1,1)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>SUM(E3839/D3839)*100</f>
        <v>102.1</v>
      </c>
      <c r="R3839" s="20">
        <f>SUM(E3839/N3839)</f>
        <v>120.11764705882354</v>
      </c>
      <c r="S3839" t="s">
        <v>8317</v>
      </c>
      <c r="T3839" t="s">
        <v>8318</v>
      </c>
    </row>
    <row r="3840" spans="1:20" ht="16.5" customHeight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>(((I3840/60)/60)/24)+DATE(1970,1,1)</f>
        <v>42146.710752314815</v>
      </c>
      <c r="K3840">
        <v>1429722209</v>
      </c>
      <c r="L3840" s="14">
        <f>(((K3840/60)/60)/24)+DATE(1970,1,1)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>SUM(E3840/D3840)*100</f>
        <v>100.824</v>
      </c>
      <c r="R3840" s="20">
        <f>SUM(E3840/N3840)</f>
        <v>1008.24</v>
      </c>
      <c r="S3840" t="s">
        <v>8317</v>
      </c>
      <c r="T3840" t="s">
        <v>8318</v>
      </c>
    </row>
    <row r="3841" spans="1:20" ht="16.5" customHeight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>(((I3841/60)/60)/24)+DATE(1970,1,1)</f>
        <v>42215.142638888887</v>
      </c>
      <c r="K3841">
        <v>1433042724</v>
      </c>
      <c r="L3841" s="14">
        <f>(((K3841/60)/60)/24)+DATE(1970,1,1)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>SUM(E3841/D3841)*100</f>
        <v>101.25</v>
      </c>
      <c r="R3841" s="20">
        <f>SUM(E3841/N3841)</f>
        <v>63.28125</v>
      </c>
      <c r="S3841" t="s">
        <v>8317</v>
      </c>
      <c r="T3841" t="s">
        <v>8318</v>
      </c>
    </row>
    <row r="3842" spans="1:20" ht="16.5" customHeight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>(((I3842/60)/60)/24)+DATE(1970,1,1)</f>
        <v>42457.660057870366</v>
      </c>
      <c r="K3842">
        <v>1457023829</v>
      </c>
      <c r="L3842" s="14">
        <f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>SUM(E3842/D3842)*100</f>
        <v>6500</v>
      </c>
      <c r="R3842" s="20">
        <f>SUM(E3842/N3842)</f>
        <v>21.666666666666668</v>
      </c>
      <c r="S3842" t="s">
        <v>8317</v>
      </c>
      <c r="T3842" t="s">
        <v>8318</v>
      </c>
    </row>
    <row r="3843" spans="1:20" ht="16.5" customHeight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>(((I3843/60)/60)/24)+DATE(1970,1,1)</f>
        <v>41840.785729166666</v>
      </c>
      <c r="K3843">
        <v>1400698287</v>
      </c>
      <c r="L3843" s="14">
        <f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>SUM(E3843/D3843)*100</f>
        <v>8.7200000000000006</v>
      </c>
      <c r="R3843" s="20">
        <f>SUM(E3843/N3843)</f>
        <v>25.647058823529413</v>
      </c>
      <c r="S3843" t="s">
        <v>8317</v>
      </c>
      <c r="T3843" t="s">
        <v>8318</v>
      </c>
    </row>
    <row r="3844" spans="1:20" ht="16.5" customHeight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>(((I3844/60)/60)/24)+DATE(1970,1,1)</f>
        <v>41770.493657407409</v>
      </c>
      <c r="K3844">
        <v>1397217052</v>
      </c>
      <c r="L3844" s="14">
        <f>(((K3844/60)/60)/24)+DATE(1970,1,1)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>SUM(E3844/D3844)*100</f>
        <v>21.94</v>
      </c>
      <c r="R3844" s="20">
        <f>SUM(E3844/N3844)</f>
        <v>47.695652173913047</v>
      </c>
      <c r="S3844" t="s">
        <v>8317</v>
      </c>
      <c r="T3844" t="s">
        <v>8318</v>
      </c>
    </row>
    <row r="3845" spans="1:20" ht="16.5" customHeight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>(((I3845/60)/60)/24)+DATE(1970,1,1)</f>
        <v>41791.072500000002</v>
      </c>
      <c r="K3845">
        <v>1399427064</v>
      </c>
      <c r="L3845" s="14">
        <f>(((K3845/60)/60)/24)+DATE(1970,1,1)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>SUM(E3845/D3845)*100</f>
        <v>21.3</v>
      </c>
      <c r="R3845" s="20">
        <f>SUM(E3845/N3845)</f>
        <v>56.05263157894737</v>
      </c>
      <c r="S3845" t="s">
        <v>8317</v>
      </c>
      <c r="T3845" t="s">
        <v>8318</v>
      </c>
    </row>
    <row r="3846" spans="1:20" ht="16.5" customHeight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>(((I3846/60)/60)/24)+DATE(1970,1,1)</f>
        <v>41793.290972222225</v>
      </c>
      <c r="K3846">
        <v>1399474134</v>
      </c>
      <c r="L3846" s="14">
        <f>(((K3846/60)/60)/24)+DATE(1970,1,1)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>SUM(E3846/D3846)*100</f>
        <v>41.489795918367342</v>
      </c>
      <c r="R3846" s="20">
        <f>SUM(E3846/N3846)</f>
        <v>81.319999999999993</v>
      </c>
      <c r="S3846" t="s">
        <v>8317</v>
      </c>
      <c r="T3846" t="s">
        <v>8318</v>
      </c>
    </row>
    <row r="3847" spans="1:20" ht="16.5" customHeight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>(((I3847/60)/60)/24)+DATE(1970,1,1)</f>
        <v>42278.627013888887</v>
      </c>
      <c r="K3847">
        <v>1441119774</v>
      </c>
      <c r="L3847" s="14">
        <f>(((K3847/60)/60)/24)+DATE(1970,1,1)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>SUM(E3847/D3847)*100</f>
        <v>2.105</v>
      </c>
      <c r="R3847" s="20">
        <f>SUM(E3847/N3847)</f>
        <v>70.166666666666671</v>
      </c>
      <c r="S3847" t="s">
        <v>8317</v>
      </c>
      <c r="T3847" t="s">
        <v>8318</v>
      </c>
    </row>
    <row r="3848" spans="1:20" ht="16.5" customHeight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>(((I3848/60)/60)/24)+DATE(1970,1,1)</f>
        <v>41916.290972222225</v>
      </c>
      <c r="K3848">
        <v>1409721542</v>
      </c>
      <c r="L3848" s="14">
        <f>(((K3848/60)/60)/24)+DATE(1970,1,1)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>SUM(E3848/D3848)*100</f>
        <v>2.7</v>
      </c>
      <c r="R3848" s="20">
        <f>SUM(E3848/N3848)</f>
        <v>23.625</v>
      </c>
      <c r="S3848" t="s">
        <v>8317</v>
      </c>
      <c r="T3848" t="s">
        <v>8318</v>
      </c>
    </row>
    <row r="3849" spans="1:20" ht="16.5" customHeight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>(((I3849/60)/60)/24)+DATE(1970,1,1)</f>
        <v>42204.224432870367</v>
      </c>
      <c r="K3849">
        <v>1433395391</v>
      </c>
      <c r="L3849" s="14">
        <f>(((K3849/60)/60)/24)+DATE(1970,1,1)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>SUM(E3849/D3849)*100</f>
        <v>16.161904761904761</v>
      </c>
      <c r="R3849" s="20">
        <f>SUM(E3849/N3849)</f>
        <v>188.55555555555554</v>
      </c>
      <c r="S3849" t="s">
        <v>8317</v>
      </c>
      <c r="T3849" t="s">
        <v>8318</v>
      </c>
    </row>
    <row r="3850" spans="1:20" ht="16.5" customHeight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>(((I3850/60)/60)/24)+DATE(1970,1,1)</f>
        <v>42295.817002314812</v>
      </c>
      <c r="K3850">
        <v>1442604989</v>
      </c>
      <c r="L3850" s="14">
        <f>(((K3850/60)/60)/24)+DATE(1970,1,1)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>SUM(E3850/D3850)*100</f>
        <v>16.376923076923077</v>
      </c>
      <c r="R3850" s="20">
        <f>SUM(E3850/N3850)</f>
        <v>49.511627906976742</v>
      </c>
      <c r="S3850" t="s">
        <v>8317</v>
      </c>
      <c r="T3850" t="s">
        <v>8318</v>
      </c>
    </row>
    <row r="3851" spans="1:20" ht="16.5" customHeight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>(((I3851/60)/60)/24)+DATE(1970,1,1)</f>
        <v>42166.767175925925</v>
      </c>
      <c r="K3851">
        <v>1431455084</v>
      </c>
      <c r="L3851" s="14">
        <f>(((K3851/60)/60)/24)+DATE(1970,1,1)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>SUM(E3851/D3851)*100</f>
        <v>7.043333333333333</v>
      </c>
      <c r="R3851" s="20">
        <f>SUM(E3851/N3851)</f>
        <v>75.464285714285708</v>
      </c>
      <c r="S3851" t="s">
        <v>8317</v>
      </c>
      <c r="T3851" t="s">
        <v>8318</v>
      </c>
    </row>
    <row r="3852" spans="1:20" ht="16.5" customHeight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>(((I3852/60)/60)/24)+DATE(1970,1,1)</f>
        <v>42005.124340277776</v>
      </c>
      <c r="K3852">
        <v>1417489143</v>
      </c>
      <c r="L3852" s="14">
        <f>(((K3852/60)/60)/24)+DATE(1970,1,1)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>SUM(E3852/D3852)*100</f>
        <v>3.8</v>
      </c>
      <c r="R3852" s="20">
        <f>SUM(E3852/N3852)</f>
        <v>9.5</v>
      </c>
      <c r="S3852" t="s">
        <v>8317</v>
      </c>
      <c r="T3852" t="s">
        <v>8318</v>
      </c>
    </row>
    <row r="3853" spans="1:20" ht="16.5" customHeight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>(((I3853/60)/60)/24)+DATE(1970,1,1)</f>
        <v>42202.439571759256</v>
      </c>
      <c r="K3853">
        <v>1434537179</v>
      </c>
      <c r="L3853" s="14">
        <f>(((K3853/60)/60)/24)+DATE(1970,1,1)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>SUM(E3853/D3853)*100</f>
        <v>34.08</v>
      </c>
      <c r="R3853" s="20">
        <f>SUM(E3853/N3853)</f>
        <v>35.5</v>
      </c>
      <c r="S3853" t="s">
        <v>8317</v>
      </c>
      <c r="T3853" t="s">
        <v>8318</v>
      </c>
    </row>
    <row r="3854" spans="1:20" ht="16.5" customHeight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>(((I3854/60)/60)/24)+DATE(1970,1,1)</f>
        <v>42090.149027777778</v>
      </c>
      <c r="K3854">
        <v>1425270876</v>
      </c>
      <c r="L3854" s="14">
        <f>(((K3854/60)/60)/24)+DATE(1970,1,1)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>SUM(E3854/D3854)*100</f>
        <v>0.2</v>
      </c>
      <c r="R3854" s="20">
        <f>SUM(E3854/N3854)</f>
        <v>10</v>
      </c>
      <c r="S3854" t="s">
        <v>8317</v>
      </c>
      <c r="T3854" t="s">
        <v>8318</v>
      </c>
    </row>
    <row r="3855" spans="1:20" ht="16.5" customHeight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>(((I3855/60)/60)/24)+DATE(1970,1,1)</f>
        <v>41883.84002314815</v>
      </c>
      <c r="K3855">
        <v>1406578178</v>
      </c>
      <c r="L3855" s="14">
        <f>(((K3855/60)/60)/24)+DATE(1970,1,1)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>SUM(E3855/D3855)*100</f>
        <v>2.5999999999999999E-2</v>
      </c>
      <c r="R3855" s="20">
        <f>SUM(E3855/N3855)</f>
        <v>13</v>
      </c>
      <c r="S3855" t="s">
        <v>8317</v>
      </c>
      <c r="T3855" t="s">
        <v>8318</v>
      </c>
    </row>
    <row r="3856" spans="1:20" ht="16.5" customHeight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>(((I3856/60)/60)/24)+DATE(1970,1,1)</f>
        <v>42133.884930555556</v>
      </c>
      <c r="K3856">
        <v>1428614058</v>
      </c>
      <c r="L3856" s="14">
        <f>(((K3856/60)/60)/24)+DATE(1970,1,1)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>SUM(E3856/D3856)*100</f>
        <v>16.254545454545454</v>
      </c>
      <c r="R3856" s="20">
        <f>SUM(E3856/N3856)</f>
        <v>89.4</v>
      </c>
      <c r="S3856" t="s">
        <v>8317</v>
      </c>
      <c r="T3856" t="s">
        <v>8318</v>
      </c>
    </row>
    <row r="3857" spans="1:20" ht="16.5" customHeight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>(((I3857/60)/60)/24)+DATE(1970,1,1)</f>
        <v>42089.929062499999</v>
      </c>
      <c r="K3857">
        <v>1424819871</v>
      </c>
      <c r="L3857" s="14">
        <f>(((K3857/60)/60)/24)+DATE(1970,1,1)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>SUM(E3857/D3857)*100</f>
        <v>2.5</v>
      </c>
      <c r="R3857" s="20">
        <f>SUM(E3857/N3857)</f>
        <v>25</v>
      </c>
      <c r="S3857" t="s">
        <v>8317</v>
      </c>
      <c r="T3857" t="s">
        <v>8318</v>
      </c>
    </row>
    <row r="3858" spans="1:20" ht="16.5" customHeight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>(((I3858/60)/60)/24)+DATE(1970,1,1)</f>
        <v>42071.701423611114</v>
      </c>
      <c r="K3858">
        <v>1423245003</v>
      </c>
      <c r="L3858" s="14">
        <f>(((K3858/60)/60)/24)+DATE(1970,1,1)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>SUM(E3858/D3858)*100</f>
        <v>0.02</v>
      </c>
      <c r="R3858" s="20">
        <f>SUM(E3858/N3858)</f>
        <v>1</v>
      </c>
      <c r="S3858" t="s">
        <v>8317</v>
      </c>
      <c r="T3858" t="s">
        <v>8318</v>
      </c>
    </row>
    <row r="3859" spans="1:20" ht="16.5" customHeight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>(((I3859/60)/60)/24)+DATE(1970,1,1)</f>
        <v>41852.716666666667</v>
      </c>
      <c r="K3859">
        <v>1404927690</v>
      </c>
      <c r="L3859" s="14">
        <f>(((K3859/60)/60)/24)+DATE(1970,1,1)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>SUM(E3859/D3859)*100</f>
        <v>5.2</v>
      </c>
      <c r="R3859" s="20">
        <f>SUM(E3859/N3859)</f>
        <v>65</v>
      </c>
      <c r="S3859" t="s">
        <v>8317</v>
      </c>
      <c r="T3859" t="s">
        <v>8318</v>
      </c>
    </row>
    <row r="3860" spans="1:20" ht="16.5" customHeight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>(((I3860/60)/60)/24)+DATE(1970,1,1)</f>
        <v>42146.875</v>
      </c>
      <c r="K3860">
        <v>1430734844</v>
      </c>
      <c r="L3860" s="14">
        <f>(((K3860/60)/60)/24)+DATE(1970,1,1)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>SUM(E3860/D3860)*100</f>
        <v>2</v>
      </c>
      <c r="R3860" s="20">
        <f>SUM(E3860/N3860)</f>
        <v>10</v>
      </c>
      <c r="S3860" t="s">
        <v>8317</v>
      </c>
      <c r="T3860" t="s">
        <v>8318</v>
      </c>
    </row>
    <row r="3861" spans="1:20" ht="16.5" customHeight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>(((I3861/60)/60)/24)+DATE(1970,1,1)</f>
        <v>41815.875</v>
      </c>
      <c r="K3861">
        <v>1401485207</v>
      </c>
      <c r="L3861" s="14">
        <f>(((K3861/60)/60)/24)+DATE(1970,1,1)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>SUM(E3861/D3861)*100</f>
        <v>0.04</v>
      </c>
      <c r="R3861" s="20">
        <f>SUM(E3861/N3861)</f>
        <v>1</v>
      </c>
      <c r="S3861" t="s">
        <v>8317</v>
      </c>
      <c r="T3861" t="s">
        <v>8318</v>
      </c>
    </row>
    <row r="3862" spans="1:20" ht="16.5" customHeight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>(((I3862/60)/60)/24)+DATE(1970,1,1)</f>
        <v>41863.660995370366</v>
      </c>
      <c r="K3862">
        <v>1405266710</v>
      </c>
      <c r="L3862" s="14">
        <f>(((K3862/60)/60)/24)+DATE(1970,1,1)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>SUM(E3862/D3862)*100</f>
        <v>17.666666666666668</v>
      </c>
      <c r="R3862" s="20">
        <f>SUM(E3862/N3862)</f>
        <v>81.538461538461533</v>
      </c>
      <c r="S3862" t="s">
        <v>8317</v>
      </c>
      <c r="T3862" t="s">
        <v>8318</v>
      </c>
    </row>
    <row r="3863" spans="1:20" ht="16.5" customHeight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>(((I3863/60)/60)/24)+DATE(1970,1,1)</f>
        <v>41955.907638888893</v>
      </c>
      <c r="K3863">
        <v>1412258977</v>
      </c>
      <c r="L3863" s="14">
        <f>(((K3863/60)/60)/24)+DATE(1970,1,1)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>SUM(E3863/D3863)*100</f>
        <v>5</v>
      </c>
      <c r="R3863" s="20">
        <f>SUM(E3863/N3863)</f>
        <v>100</v>
      </c>
      <c r="S3863" t="s">
        <v>8317</v>
      </c>
      <c r="T3863" t="s">
        <v>8318</v>
      </c>
    </row>
    <row r="3864" spans="1:20" ht="16.5" customHeight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>(((I3864/60)/60)/24)+DATE(1970,1,1)</f>
        <v>42625.707638888889</v>
      </c>
      <c r="K3864">
        <v>1472451356</v>
      </c>
      <c r="L3864" s="14">
        <f>(((K3864/60)/60)/24)+DATE(1970,1,1)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>SUM(E3864/D3864)*100</f>
        <v>1.3333333333333334E-2</v>
      </c>
      <c r="R3864" s="20">
        <f>SUM(E3864/N3864)</f>
        <v>1</v>
      </c>
      <c r="S3864" t="s">
        <v>8317</v>
      </c>
      <c r="T3864" t="s">
        <v>8318</v>
      </c>
    </row>
    <row r="3865" spans="1:20" ht="16.5" customHeight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>(((I3865/60)/60)/24)+DATE(1970,1,1)</f>
        <v>42313.674826388888</v>
      </c>
      <c r="K3865">
        <v>1441552305</v>
      </c>
      <c r="L3865" s="14">
        <f>(((K3865/60)/60)/24)+DATE(1970,1,1)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>SUM(E3865/D3865)*100</f>
        <v>0</v>
      </c>
      <c r="R3865" s="20" t="e">
        <f>SUM(E3865/N3865)</f>
        <v>#DIV/0!</v>
      </c>
      <c r="S3865" t="s">
        <v>8317</v>
      </c>
      <c r="T3865" t="s">
        <v>8318</v>
      </c>
    </row>
    <row r="3866" spans="1:20" ht="16.5" customHeight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>(((I3866/60)/60)/24)+DATE(1970,1,1)</f>
        <v>42325.933495370366</v>
      </c>
      <c r="K3866">
        <v>1445203454</v>
      </c>
      <c r="L3866" s="14">
        <f>(((K3866/60)/60)/24)+DATE(1970,1,1)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>SUM(E3866/D3866)*100</f>
        <v>1.2</v>
      </c>
      <c r="R3866" s="20">
        <f>SUM(E3866/N3866)</f>
        <v>20</v>
      </c>
      <c r="S3866" t="s">
        <v>8317</v>
      </c>
      <c r="T3866" t="s">
        <v>8318</v>
      </c>
    </row>
    <row r="3867" spans="1:20" ht="16.5" customHeight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>(((I3867/60)/60)/24)+DATE(1970,1,1)</f>
        <v>41881.229166666664</v>
      </c>
      <c r="K3867">
        <v>1405957098</v>
      </c>
      <c r="L3867" s="14">
        <f>(((K3867/60)/60)/24)+DATE(1970,1,1)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>SUM(E3867/D3867)*100</f>
        <v>26.937422295897225</v>
      </c>
      <c r="R3867" s="20">
        <f>SUM(E3867/N3867)</f>
        <v>46.428571428571431</v>
      </c>
      <c r="S3867" t="s">
        <v>8317</v>
      </c>
      <c r="T3867" t="s">
        <v>8318</v>
      </c>
    </row>
    <row r="3868" spans="1:20" ht="16.5" customHeight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>(((I3868/60)/60)/24)+DATE(1970,1,1)</f>
        <v>42452.145138888889</v>
      </c>
      <c r="K3868">
        <v>1454453021</v>
      </c>
      <c r="L3868" s="14">
        <f>(((K3868/60)/60)/24)+DATE(1970,1,1)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>SUM(E3868/D3868)*100</f>
        <v>0.54999999999999993</v>
      </c>
      <c r="R3868" s="20">
        <f>SUM(E3868/N3868)</f>
        <v>5.5</v>
      </c>
      <c r="S3868" t="s">
        <v>8317</v>
      </c>
      <c r="T3868" t="s">
        <v>8318</v>
      </c>
    </row>
    <row r="3869" spans="1:20" ht="16.5" customHeight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>(((I3869/60)/60)/24)+DATE(1970,1,1)</f>
        <v>42539.814108796301</v>
      </c>
      <c r="K3869">
        <v>1463686339</v>
      </c>
      <c r="L3869" s="14">
        <f>(((K3869/60)/60)/24)+DATE(1970,1,1)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>SUM(E3869/D3869)*100</f>
        <v>12.55</v>
      </c>
      <c r="R3869" s="20">
        <f>SUM(E3869/N3869)</f>
        <v>50.2</v>
      </c>
      <c r="S3869" t="s">
        <v>8317</v>
      </c>
      <c r="T3869" t="s">
        <v>8318</v>
      </c>
    </row>
    <row r="3870" spans="1:20" ht="16.5" customHeight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>(((I3870/60)/60)/24)+DATE(1970,1,1)</f>
        <v>41890.659780092588</v>
      </c>
      <c r="K3870">
        <v>1408031405</v>
      </c>
      <c r="L3870" s="14">
        <f>(((K3870/60)/60)/24)+DATE(1970,1,1)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>SUM(E3870/D3870)*100</f>
        <v>0.2</v>
      </c>
      <c r="R3870" s="20">
        <f>SUM(E3870/N3870)</f>
        <v>10</v>
      </c>
      <c r="S3870" t="s">
        <v>8317</v>
      </c>
      <c r="T3870" t="s">
        <v>8359</v>
      </c>
    </row>
    <row r="3871" spans="1:20" ht="16.5" customHeight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>(((I3871/60)/60)/24)+DATE(1970,1,1)</f>
        <v>42077.132638888885</v>
      </c>
      <c r="K3871">
        <v>1423761792</v>
      </c>
      <c r="L3871" s="14">
        <f>(((K3871/60)/60)/24)+DATE(1970,1,1)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>SUM(E3871/D3871)*100</f>
        <v>3.4474868431088401</v>
      </c>
      <c r="R3871" s="20">
        <f>SUM(E3871/N3871)</f>
        <v>30.133333333333333</v>
      </c>
      <c r="S3871" t="s">
        <v>8317</v>
      </c>
      <c r="T3871" t="s">
        <v>8359</v>
      </c>
    </row>
    <row r="3872" spans="1:20" ht="16.5" customHeight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>(((I3872/60)/60)/24)+DATE(1970,1,1)</f>
        <v>41823.17219907407</v>
      </c>
      <c r="K3872">
        <v>1401768478</v>
      </c>
      <c r="L3872" s="14">
        <f>(((K3872/60)/60)/24)+DATE(1970,1,1)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>SUM(E3872/D3872)*100</f>
        <v>15</v>
      </c>
      <c r="R3872" s="20">
        <f>SUM(E3872/N3872)</f>
        <v>150</v>
      </c>
      <c r="S3872" t="s">
        <v>8317</v>
      </c>
      <c r="T3872" t="s">
        <v>8359</v>
      </c>
    </row>
    <row r="3873" spans="1:20" ht="16.5" customHeight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>(((I3873/60)/60)/24)+DATE(1970,1,1)</f>
        <v>42823.739004629635</v>
      </c>
      <c r="K3873">
        <v>1485629050</v>
      </c>
      <c r="L3873" s="14">
        <f>(((K3873/60)/60)/24)+DATE(1970,1,1)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>SUM(E3873/D3873)*100</f>
        <v>2.666666666666667</v>
      </c>
      <c r="R3873" s="20">
        <f>SUM(E3873/N3873)</f>
        <v>13.333333333333334</v>
      </c>
      <c r="S3873" t="s">
        <v>8317</v>
      </c>
      <c r="T3873" t="s">
        <v>8359</v>
      </c>
    </row>
    <row r="3874" spans="1:20" ht="16.5" customHeight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>(((I3874/60)/60)/24)+DATE(1970,1,1)</f>
        <v>42230.145787037036</v>
      </c>
      <c r="K3874">
        <v>1435202996</v>
      </c>
      <c r="L3874" s="14">
        <f>(((K3874/60)/60)/24)+DATE(1970,1,1)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>SUM(E3874/D3874)*100</f>
        <v>0</v>
      </c>
      <c r="R3874" s="20" t="e">
        <f>SUM(E3874/N3874)</f>
        <v>#DIV/0!</v>
      </c>
      <c r="S3874" t="s">
        <v>8317</v>
      </c>
      <c r="T3874" t="s">
        <v>8359</v>
      </c>
    </row>
    <row r="3875" spans="1:20" ht="16.5" customHeight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>(((I3875/60)/60)/24)+DATE(1970,1,1)</f>
        <v>42285.696006944447</v>
      </c>
      <c r="K3875">
        <v>1441730535</v>
      </c>
      <c r="L3875" s="14">
        <f>(((K3875/60)/60)/24)+DATE(1970,1,1)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>SUM(E3875/D3875)*100</f>
        <v>0</v>
      </c>
      <c r="R3875" s="20" t="e">
        <f>SUM(E3875/N3875)</f>
        <v>#DIV/0!</v>
      </c>
      <c r="S3875" t="s">
        <v>8317</v>
      </c>
      <c r="T3875" t="s">
        <v>8359</v>
      </c>
    </row>
    <row r="3876" spans="1:20" ht="16.5" customHeight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>(((I3876/60)/60)/24)+DATE(1970,1,1)</f>
        <v>42028.041666666672</v>
      </c>
      <c r="K3876">
        <v>1420244622</v>
      </c>
      <c r="L3876" s="14">
        <f>(((K3876/60)/60)/24)+DATE(1970,1,1)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>SUM(E3876/D3876)*100</f>
        <v>0</v>
      </c>
      <c r="R3876" s="20" t="e">
        <f>SUM(E3876/N3876)</f>
        <v>#DIV/0!</v>
      </c>
      <c r="S3876" t="s">
        <v>8317</v>
      </c>
      <c r="T3876" t="s">
        <v>8359</v>
      </c>
    </row>
    <row r="3877" spans="1:20" ht="16.5" customHeight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>(((I3877/60)/60)/24)+DATE(1970,1,1)</f>
        <v>42616.416666666672</v>
      </c>
      <c r="K3877">
        <v>1472804365</v>
      </c>
      <c r="L3877" s="14">
        <f>(((K3877/60)/60)/24)+DATE(1970,1,1)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>SUM(E3877/D3877)*100</f>
        <v>0</v>
      </c>
      <c r="R3877" s="20" t="e">
        <f>SUM(E3877/N3877)</f>
        <v>#DIV/0!</v>
      </c>
      <c r="S3877" t="s">
        <v>8317</v>
      </c>
      <c r="T3877" t="s">
        <v>8359</v>
      </c>
    </row>
    <row r="3878" spans="1:20" ht="16.5" customHeight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>(((I3878/60)/60)/24)+DATE(1970,1,1)</f>
        <v>42402.624166666668</v>
      </c>
      <c r="K3878">
        <v>1451833128</v>
      </c>
      <c r="L3878" s="14">
        <f>(((K3878/60)/60)/24)+DATE(1970,1,1)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>SUM(E3878/D3878)*100</f>
        <v>52.794871794871788</v>
      </c>
      <c r="R3878" s="20">
        <f>SUM(E3878/N3878)</f>
        <v>44.760869565217391</v>
      </c>
      <c r="S3878" t="s">
        <v>8317</v>
      </c>
      <c r="T3878" t="s">
        <v>8359</v>
      </c>
    </row>
    <row r="3879" spans="1:20" ht="16.5" customHeight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>(((I3879/60)/60)/24)+DATE(1970,1,1)</f>
        <v>42712.67768518519</v>
      </c>
      <c r="K3879">
        <v>1478621752</v>
      </c>
      <c r="L3879" s="14">
        <f>(((K3879/60)/60)/24)+DATE(1970,1,1)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>SUM(E3879/D3879)*100</f>
        <v>4.9639999999999995</v>
      </c>
      <c r="R3879" s="20">
        <f>SUM(E3879/N3879)</f>
        <v>88.642857142857139</v>
      </c>
      <c r="S3879" t="s">
        <v>8317</v>
      </c>
      <c r="T3879" t="s">
        <v>8359</v>
      </c>
    </row>
    <row r="3880" spans="1:20" ht="16.5" customHeight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>(((I3880/60)/60)/24)+DATE(1970,1,1)</f>
        <v>42185.165972222225</v>
      </c>
      <c r="K3880">
        <v>1433014746</v>
      </c>
      <c r="L3880" s="14">
        <f>(((K3880/60)/60)/24)+DATE(1970,1,1)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>SUM(E3880/D3880)*100</f>
        <v>5.5555555555555552E-2</v>
      </c>
      <c r="R3880" s="20">
        <f>SUM(E3880/N3880)</f>
        <v>10</v>
      </c>
      <c r="S3880" t="s">
        <v>8317</v>
      </c>
      <c r="T3880" t="s">
        <v>8359</v>
      </c>
    </row>
    <row r="3881" spans="1:20" ht="16.5" customHeight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>(((I3881/60)/60)/24)+DATE(1970,1,1)</f>
        <v>42029.861064814817</v>
      </c>
      <c r="K3881">
        <v>1419626396</v>
      </c>
      <c r="L3881" s="14">
        <f>(((K3881/60)/60)/24)+DATE(1970,1,1)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>SUM(E3881/D3881)*100</f>
        <v>0</v>
      </c>
      <c r="R3881" s="20" t="e">
        <f>SUM(E3881/N3881)</f>
        <v>#DIV/0!</v>
      </c>
      <c r="S3881" t="s">
        <v>8317</v>
      </c>
      <c r="T3881" t="s">
        <v>8359</v>
      </c>
    </row>
    <row r="3882" spans="1:20" ht="16.5" customHeight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>(((I3882/60)/60)/24)+DATE(1970,1,1)</f>
        <v>41850.958333333336</v>
      </c>
      <c r="K3882">
        <v>1403724820</v>
      </c>
      <c r="L3882" s="14">
        <f>(((K3882/60)/60)/24)+DATE(1970,1,1)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>SUM(E3882/D3882)*100</f>
        <v>13.066666666666665</v>
      </c>
      <c r="R3882" s="20">
        <f>SUM(E3882/N3882)</f>
        <v>57.647058823529413</v>
      </c>
      <c r="S3882" t="s">
        <v>8317</v>
      </c>
      <c r="T3882" t="s">
        <v>8359</v>
      </c>
    </row>
    <row r="3883" spans="1:20" ht="16.5" customHeight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>(((I3883/60)/60)/24)+DATE(1970,1,1)</f>
        <v>42786.018506944441</v>
      </c>
      <c r="K3883">
        <v>1484958399</v>
      </c>
      <c r="L3883" s="14">
        <f>(((K3883/60)/60)/24)+DATE(1970,1,1)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>SUM(E3883/D3883)*100</f>
        <v>5</v>
      </c>
      <c r="R3883" s="20">
        <f>SUM(E3883/N3883)</f>
        <v>25</v>
      </c>
      <c r="S3883" t="s">
        <v>8317</v>
      </c>
      <c r="T3883" t="s">
        <v>8359</v>
      </c>
    </row>
    <row r="3884" spans="1:20" ht="16.5" customHeight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>(((I3884/60)/60)/24)+DATE(1970,1,1)</f>
        <v>42400.960416666669</v>
      </c>
      <c r="K3884">
        <v>1451950570</v>
      </c>
      <c r="L3884" s="14">
        <f>(((K3884/60)/60)/24)+DATE(1970,1,1)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>SUM(E3884/D3884)*100</f>
        <v>0</v>
      </c>
      <c r="R3884" s="20" t="e">
        <f>SUM(E3884/N3884)</f>
        <v>#DIV/0!</v>
      </c>
      <c r="S3884" t="s">
        <v>8317</v>
      </c>
      <c r="T3884" t="s">
        <v>8359</v>
      </c>
    </row>
    <row r="3885" spans="1:20" ht="16.5" customHeight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>(((I3885/60)/60)/24)+DATE(1970,1,1)</f>
        <v>41884.602650462963</v>
      </c>
      <c r="K3885">
        <v>1407076069</v>
      </c>
      <c r="L3885" s="14">
        <f>(((K3885/60)/60)/24)+DATE(1970,1,1)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>SUM(E3885/D3885)*100</f>
        <v>0</v>
      </c>
      <c r="R3885" s="20" t="e">
        <f>SUM(E3885/N3885)</f>
        <v>#DIV/0!</v>
      </c>
      <c r="S3885" t="s">
        <v>8317</v>
      </c>
      <c r="T3885" t="s">
        <v>8359</v>
      </c>
    </row>
    <row r="3886" spans="1:20" ht="16.5" customHeight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>(((I3886/60)/60)/24)+DATE(1970,1,1)</f>
        <v>42090.749907407408</v>
      </c>
      <c r="K3886">
        <v>1425322792</v>
      </c>
      <c r="L3886" s="14">
        <f>(((K3886/60)/60)/24)+DATE(1970,1,1)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>SUM(E3886/D3886)*100</f>
        <v>0</v>
      </c>
      <c r="R3886" s="20" t="e">
        <f>SUM(E3886/N3886)</f>
        <v>#DIV/0!</v>
      </c>
      <c r="S3886" t="s">
        <v>8317</v>
      </c>
      <c r="T3886" t="s">
        <v>8359</v>
      </c>
    </row>
    <row r="3887" spans="1:20" ht="16.5" customHeight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>(((I3887/60)/60)/24)+DATE(1970,1,1)</f>
        <v>42499.951284722221</v>
      </c>
      <c r="K3887">
        <v>1460242191</v>
      </c>
      <c r="L3887" s="14">
        <f>(((K3887/60)/60)/24)+DATE(1970,1,1)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>SUM(E3887/D3887)*100</f>
        <v>0</v>
      </c>
      <c r="R3887" s="20" t="e">
        <f>SUM(E3887/N3887)</f>
        <v>#DIV/0!</v>
      </c>
      <c r="S3887" t="s">
        <v>8317</v>
      </c>
      <c r="T3887" t="s">
        <v>8359</v>
      </c>
    </row>
    <row r="3888" spans="1:20" ht="16.5" customHeight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>(((I3888/60)/60)/24)+DATE(1970,1,1)</f>
        <v>41984.228032407409</v>
      </c>
      <c r="K3888">
        <v>1415683702</v>
      </c>
      <c r="L3888" s="14">
        <f>(((K3888/60)/60)/24)+DATE(1970,1,1)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>SUM(E3888/D3888)*100</f>
        <v>0</v>
      </c>
      <c r="R3888" s="20" t="e">
        <f>SUM(E3888/N3888)</f>
        <v>#DIV/0!</v>
      </c>
      <c r="S3888" t="s">
        <v>8317</v>
      </c>
      <c r="T3888" t="s">
        <v>8359</v>
      </c>
    </row>
    <row r="3889" spans="1:20" ht="16.5" customHeight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>(((I3889/60)/60)/24)+DATE(1970,1,1)</f>
        <v>42125.916666666672</v>
      </c>
      <c r="K3889">
        <v>1426538129</v>
      </c>
      <c r="L3889" s="14">
        <f>(((K3889/60)/60)/24)+DATE(1970,1,1)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>SUM(E3889/D3889)*100</f>
        <v>1.7500000000000002</v>
      </c>
      <c r="R3889" s="20">
        <f>SUM(E3889/N3889)</f>
        <v>17.5</v>
      </c>
      <c r="S3889" t="s">
        <v>8317</v>
      </c>
      <c r="T3889" t="s">
        <v>8359</v>
      </c>
    </row>
    <row r="3890" spans="1:20" ht="16.5" customHeight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>(((I3890/60)/60)/24)+DATE(1970,1,1)</f>
        <v>42792.545810185184</v>
      </c>
      <c r="K3890">
        <v>1485522358</v>
      </c>
      <c r="L3890" s="14">
        <f>(((K3890/60)/60)/24)+DATE(1970,1,1)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>SUM(E3890/D3890)*100</f>
        <v>27.1</v>
      </c>
      <c r="R3890" s="20">
        <f>SUM(E3890/N3890)</f>
        <v>38.714285714285715</v>
      </c>
      <c r="S3890" t="s">
        <v>8317</v>
      </c>
      <c r="T3890" t="s">
        <v>8318</v>
      </c>
    </row>
    <row r="3891" spans="1:20" ht="16.5" customHeight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>(((I3891/60)/60)/24)+DATE(1970,1,1)</f>
        <v>42008.976388888885</v>
      </c>
      <c r="K3891">
        <v>1417651630</v>
      </c>
      <c r="L3891" s="14">
        <f>(((K3891/60)/60)/24)+DATE(1970,1,1)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>SUM(E3891/D3891)*100</f>
        <v>1.4749999999999999</v>
      </c>
      <c r="R3891" s="20">
        <f>SUM(E3891/N3891)</f>
        <v>13.111111111111111</v>
      </c>
      <c r="S3891" t="s">
        <v>8317</v>
      </c>
      <c r="T3891" t="s">
        <v>8318</v>
      </c>
    </row>
    <row r="3892" spans="1:20" ht="16.5" customHeight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>(((I3892/60)/60)/24)+DATE(1970,1,1)</f>
        <v>42231.758611111116</v>
      </c>
      <c r="K3892">
        <v>1434478344</v>
      </c>
      <c r="L3892" s="14">
        <f>(((K3892/60)/60)/24)+DATE(1970,1,1)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>SUM(E3892/D3892)*100</f>
        <v>16.826666666666668</v>
      </c>
      <c r="R3892" s="20">
        <f>SUM(E3892/N3892)</f>
        <v>315.5</v>
      </c>
      <c r="S3892" t="s">
        <v>8317</v>
      </c>
      <c r="T3892" t="s">
        <v>8318</v>
      </c>
    </row>
    <row r="3893" spans="1:20" ht="16.5" customHeight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>(((I3893/60)/60)/24)+DATE(1970,1,1)</f>
        <v>42086.207638888889</v>
      </c>
      <c r="K3893">
        <v>1424488244</v>
      </c>
      <c r="L3893" s="14">
        <f>(((K3893/60)/60)/24)+DATE(1970,1,1)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>SUM(E3893/D3893)*100</f>
        <v>32.5</v>
      </c>
      <c r="R3893" s="20">
        <f>SUM(E3893/N3893)</f>
        <v>37.142857142857146</v>
      </c>
      <c r="S3893" t="s">
        <v>8317</v>
      </c>
      <c r="T3893" t="s">
        <v>8318</v>
      </c>
    </row>
    <row r="3894" spans="1:20" ht="16.5" customHeight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>(((I3894/60)/60)/24)+DATE(1970,1,1)</f>
        <v>41875.291666666664</v>
      </c>
      <c r="K3894">
        <v>1408203557</v>
      </c>
      <c r="L3894" s="14">
        <f>(((K3894/60)/60)/24)+DATE(1970,1,1)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>SUM(E3894/D3894)*100</f>
        <v>0</v>
      </c>
      <c r="R3894" s="20" t="e">
        <f>SUM(E3894/N3894)</f>
        <v>#DIV/0!</v>
      </c>
      <c r="S3894" t="s">
        <v>8317</v>
      </c>
      <c r="T3894" t="s">
        <v>8318</v>
      </c>
    </row>
    <row r="3895" spans="1:20" ht="16.5" customHeight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>(((I3895/60)/60)/24)+DATE(1970,1,1)</f>
        <v>41821.25</v>
      </c>
      <c r="K3895">
        <v>1400600840</v>
      </c>
      <c r="L3895" s="14">
        <f>(((K3895/60)/60)/24)+DATE(1970,1,1)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>SUM(E3895/D3895)*100</f>
        <v>21.55</v>
      </c>
      <c r="R3895" s="20">
        <f>SUM(E3895/N3895)</f>
        <v>128.27380952380952</v>
      </c>
      <c r="S3895" t="s">
        <v>8317</v>
      </c>
      <c r="T3895" t="s">
        <v>8318</v>
      </c>
    </row>
    <row r="3896" spans="1:20" ht="16.5" customHeight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>(((I3896/60)/60)/24)+DATE(1970,1,1)</f>
        <v>42710.207638888889</v>
      </c>
      <c r="K3896">
        <v>1478386812</v>
      </c>
      <c r="L3896" s="14">
        <f>(((K3896/60)/60)/24)+DATE(1970,1,1)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>SUM(E3896/D3896)*100</f>
        <v>3.4666666666666663</v>
      </c>
      <c r="R3896" s="20">
        <f>SUM(E3896/N3896)</f>
        <v>47.272727272727273</v>
      </c>
      <c r="S3896" t="s">
        <v>8317</v>
      </c>
      <c r="T3896" t="s">
        <v>8318</v>
      </c>
    </row>
    <row r="3897" spans="1:20" ht="16.5" customHeight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>(((I3897/60)/60)/24)+DATE(1970,1,1)</f>
        <v>42063.250208333338</v>
      </c>
      <c r="K3897">
        <v>1422424818</v>
      </c>
      <c r="L3897" s="14">
        <f>(((K3897/60)/60)/24)+DATE(1970,1,1)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>SUM(E3897/D3897)*100</f>
        <v>5</v>
      </c>
      <c r="R3897" s="20">
        <f>SUM(E3897/N3897)</f>
        <v>50</v>
      </c>
      <c r="S3897" t="s">
        <v>8317</v>
      </c>
      <c r="T3897" t="s">
        <v>8318</v>
      </c>
    </row>
    <row r="3898" spans="1:20" ht="16.5" customHeight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>(((I3898/60)/60)/24)+DATE(1970,1,1)</f>
        <v>41807.191875000004</v>
      </c>
      <c r="K3898">
        <v>1401770178</v>
      </c>
      <c r="L3898" s="14">
        <f>(((K3898/60)/60)/24)+DATE(1970,1,1)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>SUM(E3898/D3898)*100</f>
        <v>10.625</v>
      </c>
      <c r="R3898" s="20">
        <f>SUM(E3898/N3898)</f>
        <v>42.5</v>
      </c>
      <c r="S3898" t="s">
        <v>8317</v>
      </c>
      <c r="T3898" t="s">
        <v>8318</v>
      </c>
    </row>
    <row r="3899" spans="1:20" ht="16.5" customHeight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>(((I3899/60)/60)/24)+DATE(1970,1,1)</f>
        <v>42012.87364583333</v>
      </c>
      <c r="K3899">
        <v>1418158683</v>
      </c>
      <c r="L3899" s="14">
        <f>(((K3899/60)/60)/24)+DATE(1970,1,1)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>SUM(E3899/D3899)*100</f>
        <v>17.599999999999998</v>
      </c>
      <c r="R3899" s="20">
        <f>SUM(E3899/N3899)</f>
        <v>44</v>
      </c>
      <c r="S3899" t="s">
        <v>8317</v>
      </c>
      <c r="T3899" t="s">
        <v>8318</v>
      </c>
    </row>
    <row r="3900" spans="1:20" ht="16.5" customHeight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>(((I3900/60)/60)/24)+DATE(1970,1,1)</f>
        <v>42233.666666666672</v>
      </c>
      <c r="K3900">
        <v>1436355270</v>
      </c>
      <c r="L3900" s="14">
        <f>(((K3900/60)/60)/24)+DATE(1970,1,1)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>SUM(E3900/D3900)*100</f>
        <v>32.56</v>
      </c>
      <c r="R3900" s="20">
        <f>SUM(E3900/N3900)</f>
        <v>50.875</v>
      </c>
      <c r="S3900" t="s">
        <v>8317</v>
      </c>
      <c r="T3900" t="s">
        <v>8318</v>
      </c>
    </row>
    <row r="3901" spans="1:20" ht="16.5" customHeight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>(((I3901/60)/60)/24)+DATE(1970,1,1)</f>
        <v>41863.775011574071</v>
      </c>
      <c r="K3901">
        <v>1406140561</v>
      </c>
      <c r="L3901" s="14">
        <f>(((K3901/60)/60)/24)+DATE(1970,1,1)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>SUM(E3901/D3901)*100</f>
        <v>1.25</v>
      </c>
      <c r="R3901" s="20">
        <f>SUM(E3901/N3901)</f>
        <v>62.5</v>
      </c>
      <c r="S3901" t="s">
        <v>8317</v>
      </c>
      <c r="T3901" t="s">
        <v>8318</v>
      </c>
    </row>
    <row r="3902" spans="1:20" ht="16.5" customHeight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>(((I3902/60)/60)/24)+DATE(1970,1,1)</f>
        <v>42166.092488425929</v>
      </c>
      <c r="K3902">
        <v>1431396791</v>
      </c>
      <c r="L3902" s="14">
        <f>(((K3902/60)/60)/24)+DATE(1970,1,1)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>SUM(E3902/D3902)*100</f>
        <v>5.4</v>
      </c>
      <c r="R3902" s="20">
        <f>SUM(E3902/N3902)</f>
        <v>27</v>
      </c>
      <c r="S3902" t="s">
        <v>8317</v>
      </c>
      <c r="T3902" t="s">
        <v>8318</v>
      </c>
    </row>
    <row r="3903" spans="1:20" ht="16.5" customHeight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>(((I3903/60)/60)/24)+DATE(1970,1,1)</f>
        <v>42357.826377314821</v>
      </c>
      <c r="K3903">
        <v>1447098599</v>
      </c>
      <c r="L3903" s="14">
        <f>(((K3903/60)/60)/24)+DATE(1970,1,1)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>SUM(E3903/D3903)*100</f>
        <v>0.83333333333333337</v>
      </c>
      <c r="R3903" s="20">
        <f>SUM(E3903/N3903)</f>
        <v>25</v>
      </c>
      <c r="S3903" t="s">
        <v>8317</v>
      </c>
      <c r="T3903" t="s">
        <v>8318</v>
      </c>
    </row>
    <row r="3904" spans="1:20" ht="16.5" customHeight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>(((I3904/60)/60)/24)+DATE(1970,1,1)</f>
        <v>42688.509745370371</v>
      </c>
      <c r="K3904">
        <v>1476962042</v>
      </c>
      <c r="L3904" s="14">
        <f>(((K3904/60)/60)/24)+DATE(1970,1,1)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>SUM(E3904/D3904)*100</f>
        <v>48.833333333333336</v>
      </c>
      <c r="R3904" s="20">
        <f>SUM(E3904/N3904)</f>
        <v>47.258064516129032</v>
      </c>
      <c r="S3904" t="s">
        <v>8317</v>
      </c>
      <c r="T3904" t="s">
        <v>8318</v>
      </c>
    </row>
    <row r="3905" spans="1:20" ht="16.5" customHeight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>(((I3905/60)/60)/24)+DATE(1970,1,1)</f>
        <v>42230.818055555559</v>
      </c>
      <c r="K3905">
        <v>1435709765</v>
      </c>
      <c r="L3905" s="14">
        <f>(((K3905/60)/60)/24)+DATE(1970,1,1)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>SUM(E3905/D3905)*100</f>
        <v>0</v>
      </c>
      <c r="R3905" s="20" t="e">
        <f>SUM(E3905/N3905)</f>
        <v>#DIV/0!</v>
      </c>
      <c r="S3905" t="s">
        <v>8317</v>
      </c>
      <c r="T3905" t="s">
        <v>8318</v>
      </c>
    </row>
    <row r="3906" spans="1:20" ht="16.5" customHeight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>(((I3906/60)/60)/24)+DATE(1970,1,1)</f>
        <v>42109.211111111115</v>
      </c>
      <c r="K3906">
        <v>1427866200</v>
      </c>
      <c r="L3906" s="14">
        <f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>SUM(E3906/D3906)*100</f>
        <v>0.03</v>
      </c>
      <c r="R3906" s="20">
        <f>SUM(E3906/N3906)</f>
        <v>1.5</v>
      </c>
      <c r="S3906" t="s">
        <v>8317</v>
      </c>
      <c r="T3906" t="s">
        <v>8318</v>
      </c>
    </row>
    <row r="3907" spans="1:20" ht="16.5" customHeight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>(((I3907/60)/60)/24)+DATE(1970,1,1)</f>
        <v>42166.958333333328</v>
      </c>
      <c r="K3907">
        <v>1430405903</v>
      </c>
      <c r="L3907" s="14">
        <f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>SUM(E3907/D3907)*100</f>
        <v>11.533333333333333</v>
      </c>
      <c r="R3907" s="20">
        <f>SUM(E3907/N3907)</f>
        <v>24.714285714285715</v>
      </c>
      <c r="S3907" t="s">
        <v>8317</v>
      </c>
      <c r="T3907" t="s">
        <v>8318</v>
      </c>
    </row>
    <row r="3908" spans="1:20" ht="16.5" customHeight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>(((I3908/60)/60)/24)+DATE(1970,1,1)</f>
        <v>42181.559027777781</v>
      </c>
      <c r="K3908">
        <v>1432072893</v>
      </c>
      <c r="L3908" s="14">
        <f>(((K3908/60)/60)/24)+DATE(1970,1,1)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>SUM(E3908/D3908)*100</f>
        <v>67.333333333333329</v>
      </c>
      <c r="R3908" s="20">
        <f>SUM(E3908/N3908)</f>
        <v>63.125</v>
      </c>
      <c r="S3908" t="s">
        <v>8317</v>
      </c>
      <c r="T3908" t="s">
        <v>8318</v>
      </c>
    </row>
    <row r="3909" spans="1:20" ht="16.5" customHeight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>(((I3909/60)/60)/24)+DATE(1970,1,1)</f>
        <v>41938.838888888888</v>
      </c>
      <c r="K3909">
        <v>1411587606</v>
      </c>
      <c r="L3909" s="14">
        <f>(((K3909/60)/60)/24)+DATE(1970,1,1)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>SUM(E3909/D3909)*100</f>
        <v>15.299999999999999</v>
      </c>
      <c r="R3909" s="20">
        <f>SUM(E3909/N3909)</f>
        <v>38.25</v>
      </c>
      <c r="S3909" t="s">
        <v>8317</v>
      </c>
      <c r="T3909" t="s">
        <v>8318</v>
      </c>
    </row>
    <row r="3910" spans="1:20" ht="16.5" customHeight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>(((I3910/60)/60)/24)+DATE(1970,1,1)</f>
        <v>41849.135370370372</v>
      </c>
      <c r="K3910">
        <v>1405307696</v>
      </c>
      <c r="L3910" s="14">
        <f>(((K3910/60)/60)/24)+DATE(1970,1,1)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>SUM(E3910/D3910)*100</f>
        <v>8.6666666666666679</v>
      </c>
      <c r="R3910" s="20">
        <f>SUM(E3910/N3910)</f>
        <v>16.25</v>
      </c>
      <c r="S3910" t="s">
        <v>8317</v>
      </c>
      <c r="T3910" t="s">
        <v>8318</v>
      </c>
    </row>
    <row r="3911" spans="1:20" ht="16.5" customHeight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>(((I3911/60)/60)/24)+DATE(1970,1,1)</f>
        <v>41893.359282407408</v>
      </c>
      <c r="K3911">
        <v>1407832642</v>
      </c>
      <c r="L3911" s="14">
        <f>(((K3911/60)/60)/24)+DATE(1970,1,1)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>SUM(E3911/D3911)*100</f>
        <v>0.22499999999999998</v>
      </c>
      <c r="R3911" s="20">
        <f>SUM(E3911/N3911)</f>
        <v>33.75</v>
      </c>
      <c r="S3911" t="s">
        <v>8317</v>
      </c>
      <c r="T3911" t="s">
        <v>8318</v>
      </c>
    </row>
    <row r="3912" spans="1:20" ht="16.5" customHeight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>(((I3912/60)/60)/24)+DATE(1970,1,1)</f>
        <v>42254.756909722222</v>
      </c>
      <c r="K3912">
        <v>1439057397</v>
      </c>
      <c r="L3912" s="14">
        <f>(((K3912/60)/60)/24)+DATE(1970,1,1)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>SUM(E3912/D3912)*100</f>
        <v>3.0833333333333335</v>
      </c>
      <c r="R3912" s="20">
        <f>SUM(E3912/N3912)</f>
        <v>61.666666666666664</v>
      </c>
      <c r="S3912" t="s">
        <v>8317</v>
      </c>
      <c r="T3912" t="s">
        <v>8318</v>
      </c>
    </row>
    <row r="3913" spans="1:20" ht="16.5" customHeight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>(((I3913/60)/60)/24)+DATE(1970,1,1)</f>
        <v>41969.853900462964</v>
      </c>
      <c r="K3913">
        <v>1414438177</v>
      </c>
      <c r="L3913" s="14">
        <f>(((K3913/60)/60)/24)+DATE(1970,1,1)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>SUM(E3913/D3913)*100</f>
        <v>37.412500000000001</v>
      </c>
      <c r="R3913" s="20">
        <f>SUM(E3913/N3913)</f>
        <v>83.138888888888886</v>
      </c>
      <c r="S3913" t="s">
        <v>8317</v>
      </c>
      <c r="T3913" t="s">
        <v>8318</v>
      </c>
    </row>
    <row r="3914" spans="1:20" ht="16.5" customHeight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>(((I3914/60)/60)/24)+DATE(1970,1,1)</f>
        <v>42119.190972222219</v>
      </c>
      <c r="K3914">
        <v>1424759330</v>
      </c>
      <c r="L3914" s="14">
        <f>(((K3914/60)/60)/24)+DATE(1970,1,1)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>SUM(E3914/D3914)*100</f>
        <v>6.6666666666666671E-3</v>
      </c>
      <c r="R3914" s="20">
        <f>SUM(E3914/N3914)</f>
        <v>1</v>
      </c>
      <c r="S3914" t="s">
        <v>8317</v>
      </c>
      <c r="T3914" t="s">
        <v>8318</v>
      </c>
    </row>
    <row r="3915" spans="1:20" ht="16.5" customHeight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>(((I3915/60)/60)/24)+DATE(1970,1,1)</f>
        <v>42338.252881944441</v>
      </c>
      <c r="K3915">
        <v>1446267849</v>
      </c>
      <c r="L3915" s="14">
        <f>(((K3915/60)/60)/24)+DATE(1970,1,1)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>SUM(E3915/D3915)*100</f>
        <v>10</v>
      </c>
      <c r="R3915" s="20">
        <f>SUM(E3915/N3915)</f>
        <v>142.85714285714286</v>
      </c>
      <c r="S3915" t="s">
        <v>8317</v>
      </c>
      <c r="T3915" t="s">
        <v>8318</v>
      </c>
    </row>
    <row r="3916" spans="1:20" ht="16.5" customHeight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>(((I3916/60)/60)/24)+DATE(1970,1,1)</f>
        <v>42134.957638888889</v>
      </c>
      <c r="K3916">
        <v>1429558756</v>
      </c>
      <c r="L3916" s="14">
        <f>(((K3916/60)/60)/24)+DATE(1970,1,1)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>SUM(E3916/D3916)*100</f>
        <v>36.36</v>
      </c>
      <c r="R3916" s="20">
        <f>SUM(E3916/N3916)</f>
        <v>33.666666666666664</v>
      </c>
      <c r="S3916" t="s">
        <v>8317</v>
      </c>
      <c r="T3916" t="s">
        <v>8318</v>
      </c>
    </row>
    <row r="3917" spans="1:20" ht="16.5" customHeight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>(((I3917/60)/60)/24)+DATE(1970,1,1)</f>
        <v>42522.98505787037</v>
      </c>
      <c r="K3917">
        <v>1462232309</v>
      </c>
      <c r="L3917" s="14">
        <f>(((K3917/60)/60)/24)+DATE(1970,1,1)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>SUM(E3917/D3917)*100</f>
        <v>0.33333333333333337</v>
      </c>
      <c r="R3917" s="20">
        <f>SUM(E3917/N3917)</f>
        <v>5</v>
      </c>
      <c r="S3917" t="s">
        <v>8317</v>
      </c>
      <c r="T3917" t="s">
        <v>8318</v>
      </c>
    </row>
    <row r="3918" spans="1:20" ht="16.5" customHeight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>(((I3918/60)/60)/24)+DATE(1970,1,1)</f>
        <v>42524.471666666665</v>
      </c>
      <c r="K3918">
        <v>1462360752</v>
      </c>
      <c r="L3918" s="14">
        <f>(((K3918/60)/60)/24)+DATE(1970,1,1)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>SUM(E3918/D3918)*100</f>
        <v>0</v>
      </c>
      <c r="R3918" s="20" t="e">
        <f>SUM(E3918/N3918)</f>
        <v>#DIV/0!</v>
      </c>
      <c r="S3918" t="s">
        <v>8317</v>
      </c>
      <c r="T3918" t="s">
        <v>8318</v>
      </c>
    </row>
    <row r="3919" spans="1:20" ht="16.5" customHeight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>(((I3919/60)/60)/24)+DATE(1970,1,1)</f>
        <v>41893.527326388888</v>
      </c>
      <c r="K3919">
        <v>1407847161</v>
      </c>
      <c r="L3919" s="14">
        <f>(((K3919/60)/60)/24)+DATE(1970,1,1)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>SUM(E3919/D3919)*100</f>
        <v>0.2857142857142857</v>
      </c>
      <c r="R3919" s="20">
        <f>SUM(E3919/N3919)</f>
        <v>10</v>
      </c>
      <c r="S3919" t="s">
        <v>8317</v>
      </c>
      <c r="T3919" t="s">
        <v>8318</v>
      </c>
    </row>
    <row r="3920" spans="1:20" ht="16.5" customHeight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>(((I3920/60)/60)/24)+DATE(1970,1,1)</f>
        <v>41855.666666666664</v>
      </c>
      <c r="K3920">
        <v>1406131023</v>
      </c>
      <c r="L3920" s="14">
        <f>(((K3920/60)/60)/24)+DATE(1970,1,1)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>SUM(E3920/D3920)*100</f>
        <v>0.2</v>
      </c>
      <c r="R3920" s="20">
        <f>SUM(E3920/N3920)</f>
        <v>40</v>
      </c>
      <c r="S3920" t="s">
        <v>8317</v>
      </c>
      <c r="T3920" t="s">
        <v>8318</v>
      </c>
    </row>
    <row r="3921" spans="1:20" ht="16.5" customHeight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>(((I3921/60)/60)/24)+DATE(1970,1,1)</f>
        <v>42387</v>
      </c>
      <c r="K3921">
        <v>1450628773</v>
      </c>
      <c r="L3921" s="14">
        <f>(((K3921/60)/60)/24)+DATE(1970,1,1)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>SUM(E3921/D3921)*100</f>
        <v>1.7999999999999998</v>
      </c>
      <c r="R3921" s="20">
        <f>SUM(E3921/N3921)</f>
        <v>30</v>
      </c>
      <c r="S3921" t="s">
        <v>8317</v>
      </c>
      <c r="T3921" t="s">
        <v>8318</v>
      </c>
    </row>
    <row r="3922" spans="1:20" ht="16.5" customHeight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>(((I3922/60)/60)/24)+DATE(1970,1,1)</f>
        <v>42687.428935185191</v>
      </c>
      <c r="K3922">
        <v>1476436660</v>
      </c>
      <c r="L3922" s="14">
        <f>(((K3922/60)/60)/24)+DATE(1970,1,1)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>SUM(E3922/D3922)*100</f>
        <v>5.4</v>
      </c>
      <c r="R3922" s="20">
        <f>SUM(E3922/N3922)</f>
        <v>45</v>
      </c>
      <c r="S3922" t="s">
        <v>8317</v>
      </c>
      <c r="T3922" t="s">
        <v>8318</v>
      </c>
    </row>
    <row r="3923" spans="1:20" ht="16.5" customHeight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>(((I3923/60)/60)/24)+DATE(1970,1,1)</f>
        <v>41938.75</v>
      </c>
      <c r="K3923">
        <v>1413291655</v>
      </c>
      <c r="L3923" s="14">
        <f>(((K3923/60)/60)/24)+DATE(1970,1,1)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>SUM(E3923/D3923)*100</f>
        <v>0</v>
      </c>
      <c r="R3923" s="20" t="e">
        <f>SUM(E3923/N3923)</f>
        <v>#DIV/0!</v>
      </c>
      <c r="S3923" t="s">
        <v>8317</v>
      </c>
      <c r="T3923" t="s">
        <v>8318</v>
      </c>
    </row>
    <row r="3924" spans="1:20" ht="16.5" customHeight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>(((I3924/60)/60)/24)+DATE(1970,1,1)</f>
        <v>42065.958333333328</v>
      </c>
      <c r="K3924">
        <v>1421432810</v>
      </c>
      <c r="L3924" s="14">
        <f>(((K3924/60)/60)/24)+DATE(1970,1,1)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>SUM(E3924/D3924)*100</f>
        <v>8.1333333333333329</v>
      </c>
      <c r="R3924" s="20">
        <f>SUM(E3924/N3924)</f>
        <v>10.166666666666666</v>
      </c>
      <c r="S3924" t="s">
        <v>8317</v>
      </c>
      <c r="T3924" t="s">
        <v>8318</v>
      </c>
    </row>
    <row r="3925" spans="1:20" ht="16.5" customHeight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>(((I3925/60)/60)/24)+DATE(1970,1,1)</f>
        <v>42103.979988425926</v>
      </c>
      <c r="K3925">
        <v>1426203071</v>
      </c>
      <c r="L3925" s="14">
        <f>(((K3925/60)/60)/24)+DATE(1970,1,1)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>SUM(E3925/D3925)*100</f>
        <v>12.034782608695652</v>
      </c>
      <c r="R3925" s="20">
        <f>SUM(E3925/N3925)</f>
        <v>81.411764705882348</v>
      </c>
      <c r="S3925" t="s">
        <v>8317</v>
      </c>
      <c r="T3925" t="s">
        <v>8318</v>
      </c>
    </row>
    <row r="3926" spans="1:20" ht="16.5" customHeight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>(((I3926/60)/60)/24)+DATE(1970,1,1)</f>
        <v>41816.959745370368</v>
      </c>
      <c r="K3926">
        <v>1401231722</v>
      </c>
      <c r="L3926" s="14">
        <f>(((K3926/60)/60)/24)+DATE(1970,1,1)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>SUM(E3926/D3926)*100</f>
        <v>15.266666666666667</v>
      </c>
      <c r="R3926" s="20">
        <f>SUM(E3926/N3926)</f>
        <v>57.25</v>
      </c>
      <c r="S3926" t="s">
        <v>8317</v>
      </c>
      <c r="T3926" t="s">
        <v>8318</v>
      </c>
    </row>
    <row r="3927" spans="1:20" ht="16.5" customHeight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>(((I3927/60)/60)/24)+DATE(1970,1,1)</f>
        <v>41850.870821759258</v>
      </c>
      <c r="K3927">
        <v>1404161639</v>
      </c>
      <c r="L3927" s="14">
        <f>(((K3927/60)/60)/24)+DATE(1970,1,1)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>SUM(E3927/D3927)*100</f>
        <v>10</v>
      </c>
      <c r="R3927" s="20">
        <f>SUM(E3927/N3927)</f>
        <v>5</v>
      </c>
      <c r="S3927" t="s">
        <v>8317</v>
      </c>
      <c r="T3927" t="s">
        <v>8318</v>
      </c>
    </row>
    <row r="3928" spans="1:20" ht="16.5" customHeight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>(((I3928/60)/60)/24)+DATE(1970,1,1)</f>
        <v>42000.085046296299</v>
      </c>
      <c r="K3928">
        <v>1417053748</v>
      </c>
      <c r="L3928" s="14">
        <f>(((K3928/60)/60)/24)+DATE(1970,1,1)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>SUM(E3928/D3928)*100</f>
        <v>0.3</v>
      </c>
      <c r="R3928" s="20">
        <f>SUM(E3928/N3928)</f>
        <v>15</v>
      </c>
      <c r="S3928" t="s">
        <v>8317</v>
      </c>
      <c r="T3928" t="s">
        <v>8318</v>
      </c>
    </row>
    <row r="3929" spans="1:20" ht="16.5" customHeight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>(((I3929/60)/60)/24)+DATE(1970,1,1)</f>
        <v>41860.267407407409</v>
      </c>
      <c r="K3929">
        <v>1404973504</v>
      </c>
      <c r="L3929" s="14">
        <f>(((K3929/60)/60)/24)+DATE(1970,1,1)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>SUM(E3929/D3929)*100</f>
        <v>1</v>
      </c>
      <c r="R3929" s="20">
        <f>SUM(E3929/N3929)</f>
        <v>12.5</v>
      </c>
      <c r="S3929" t="s">
        <v>8317</v>
      </c>
      <c r="T3929" t="s">
        <v>8318</v>
      </c>
    </row>
    <row r="3930" spans="1:20" ht="16.5" customHeight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>(((I3930/60)/60)/24)+DATE(1970,1,1)</f>
        <v>42293.207638888889</v>
      </c>
      <c r="K3930">
        <v>1442593427</v>
      </c>
      <c r="L3930" s="14">
        <f>(((K3930/60)/60)/24)+DATE(1970,1,1)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>SUM(E3930/D3930)*100</f>
        <v>13.020000000000001</v>
      </c>
      <c r="R3930" s="20">
        <f>SUM(E3930/N3930)</f>
        <v>93</v>
      </c>
      <c r="S3930" t="s">
        <v>8317</v>
      </c>
      <c r="T3930" t="s">
        <v>8318</v>
      </c>
    </row>
    <row r="3931" spans="1:20" ht="16.5" customHeight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>(((I3931/60)/60)/24)+DATE(1970,1,1)</f>
        <v>42631.827141203699</v>
      </c>
      <c r="K3931">
        <v>1471636265</v>
      </c>
      <c r="L3931" s="14">
        <f>(((K3931/60)/60)/24)+DATE(1970,1,1)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>SUM(E3931/D3931)*100</f>
        <v>2.2650000000000001</v>
      </c>
      <c r="R3931" s="20">
        <f>SUM(E3931/N3931)</f>
        <v>32.357142857142854</v>
      </c>
      <c r="S3931" t="s">
        <v>8317</v>
      </c>
      <c r="T3931" t="s">
        <v>8318</v>
      </c>
    </row>
    <row r="3932" spans="1:20" ht="16.5" customHeight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>(((I3932/60)/60)/24)+DATE(1970,1,1)</f>
        <v>42461.25</v>
      </c>
      <c r="K3932">
        <v>1457078868</v>
      </c>
      <c r="L3932" s="14">
        <f>(((K3932/60)/60)/24)+DATE(1970,1,1)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>SUM(E3932/D3932)*100</f>
        <v>0</v>
      </c>
      <c r="R3932" s="20" t="e">
        <f>SUM(E3932/N3932)</f>
        <v>#DIV/0!</v>
      </c>
      <c r="S3932" t="s">
        <v>8317</v>
      </c>
      <c r="T3932" t="s">
        <v>8318</v>
      </c>
    </row>
    <row r="3933" spans="1:20" ht="16.5" customHeight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>(((I3933/60)/60)/24)+DATE(1970,1,1)</f>
        <v>42253.151701388888</v>
      </c>
      <c r="K3933">
        <v>1439350707</v>
      </c>
      <c r="L3933" s="14">
        <f>(((K3933/60)/60)/24)+DATE(1970,1,1)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>SUM(E3933/D3933)*100</f>
        <v>0</v>
      </c>
      <c r="R3933" s="20" t="e">
        <f>SUM(E3933/N3933)</f>
        <v>#DIV/0!</v>
      </c>
      <c r="S3933" t="s">
        <v>8317</v>
      </c>
      <c r="T3933" t="s">
        <v>8318</v>
      </c>
    </row>
    <row r="3934" spans="1:20" ht="16.5" customHeight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>(((I3934/60)/60)/24)+DATE(1970,1,1)</f>
        <v>42445.126898148148</v>
      </c>
      <c r="K3934">
        <v>1455508964</v>
      </c>
      <c r="L3934" s="14">
        <f>(((K3934/60)/60)/24)+DATE(1970,1,1)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>SUM(E3934/D3934)*100</f>
        <v>8.3333333333333332E-3</v>
      </c>
      <c r="R3934" s="20">
        <f>SUM(E3934/N3934)</f>
        <v>1</v>
      </c>
      <c r="S3934" t="s">
        <v>8317</v>
      </c>
      <c r="T3934" t="s">
        <v>8318</v>
      </c>
    </row>
    <row r="3935" spans="1:20" ht="16.5" customHeight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>(((I3935/60)/60)/24)+DATE(1970,1,1)</f>
        <v>42568.029861111107</v>
      </c>
      <c r="K3935">
        <v>1466205262</v>
      </c>
      <c r="L3935" s="14">
        <f>(((K3935/60)/60)/24)+DATE(1970,1,1)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>SUM(E3935/D3935)*100</f>
        <v>15.742857142857142</v>
      </c>
      <c r="R3935" s="20">
        <f>SUM(E3935/N3935)</f>
        <v>91.833333333333329</v>
      </c>
      <c r="S3935" t="s">
        <v>8317</v>
      </c>
      <c r="T3935" t="s">
        <v>8318</v>
      </c>
    </row>
    <row r="3936" spans="1:20" ht="16.5" customHeight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>(((I3936/60)/60)/24)+DATE(1970,1,1)</f>
        <v>42278.541666666672</v>
      </c>
      <c r="K3936">
        <v>1439827639</v>
      </c>
      <c r="L3936" s="14">
        <f>(((K3936/60)/60)/24)+DATE(1970,1,1)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>SUM(E3936/D3936)*100</f>
        <v>11</v>
      </c>
      <c r="R3936" s="20">
        <f>SUM(E3936/N3936)</f>
        <v>45.833333333333336</v>
      </c>
      <c r="S3936" t="s">
        <v>8317</v>
      </c>
      <c r="T3936" t="s">
        <v>8318</v>
      </c>
    </row>
    <row r="3937" spans="1:20" ht="16.5" customHeight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>(((I3937/60)/60)/24)+DATE(1970,1,1)</f>
        <v>42281.656782407401</v>
      </c>
      <c r="K3937">
        <v>1438789546</v>
      </c>
      <c r="L3937" s="14">
        <f>(((K3937/60)/60)/24)+DATE(1970,1,1)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>SUM(E3937/D3937)*100</f>
        <v>43.833333333333336</v>
      </c>
      <c r="R3937" s="20">
        <f>SUM(E3937/N3937)</f>
        <v>57.173913043478258</v>
      </c>
      <c r="S3937" t="s">
        <v>8317</v>
      </c>
      <c r="T3937" t="s">
        <v>8318</v>
      </c>
    </row>
    <row r="3938" spans="1:20" ht="16.5" customHeight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>(((I3938/60)/60)/24)+DATE(1970,1,1)</f>
        <v>42705.304629629631</v>
      </c>
      <c r="K3938">
        <v>1477981120</v>
      </c>
      <c r="L3938" s="14">
        <f>(((K3938/60)/60)/24)+DATE(1970,1,1)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>SUM(E3938/D3938)*100</f>
        <v>0</v>
      </c>
      <c r="R3938" s="20" t="e">
        <f>SUM(E3938/N3938)</f>
        <v>#DIV/0!</v>
      </c>
      <c r="S3938" t="s">
        <v>8317</v>
      </c>
      <c r="T3938" t="s">
        <v>8318</v>
      </c>
    </row>
    <row r="3939" spans="1:20" ht="16.5" customHeight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>(((I3939/60)/60)/24)+DATE(1970,1,1)</f>
        <v>42562.631481481483</v>
      </c>
      <c r="K3939">
        <v>1465830560</v>
      </c>
      <c r="L3939" s="14">
        <f>(((K3939/60)/60)/24)+DATE(1970,1,1)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>SUM(E3939/D3939)*100</f>
        <v>86.135181975736558</v>
      </c>
      <c r="R3939" s="20">
        <f>SUM(E3939/N3939)</f>
        <v>248.5</v>
      </c>
      <c r="S3939" t="s">
        <v>8317</v>
      </c>
      <c r="T3939" t="s">
        <v>8318</v>
      </c>
    </row>
    <row r="3940" spans="1:20" ht="16.5" customHeight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>(((I3940/60)/60)/24)+DATE(1970,1,1)</f>
        <v>42182.905717592599</v>
      </c>
      <c r="K3940">
        <v>1432763054</v>
      </c>
      <c r="L3940" s="14">
        <f>(((K3940/60)/60)/24)+DATE(1970,1,1)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>SUM(E3940/D3940)*100</f>
        <v>12.196620583717358</v>
      </c>
      <c r="R3940" s="20">
        <f>SUM(E3940/N3940)</f>
        <v>79.400000000000006</v>
      </c>
      <c r="S3940" t="s">
        <v>8317</v>
      </c>
      <c r="T3940" t="s">
        <v>8318</v>
      </c>
    </row>
    <row r="3941" spans="1:20" ht="16.5" customHeight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>(((I3941/60)/60)/24)+DATE(1970,1,1)</f>
        <v>41919.1875</v>
      </c>
      <c r="K3941">
        <v>1412328979</v>
      </c>
      <c r="L3941" s="14">
        <f>(((K3941/60)/60)/24)+DATE(1970,1,1)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>SUM(E3941/D3941)*100</f>
        <v>0.1</v>
      </c>
      <c r="R3941" s="20">
        <f>SUM(E3941/N3941)</f>
        <v>5</v>
      </c>
      <c r="S3941" t="s">
        <v>8317</v>
      </c>
      <c r="T3941" t="s">
        <v>8318</v>
      </c>
    </row>
    <row r="3942" spans="1:20" ht="16.5" customHeight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>(((I3942/60)/60)/24)+DATE(1970,1,1)</f>
        <v>42006.492488425924</v>
      </c>
      <c r="K3942">
        <v>1416311351</v>
      </c>
      <c r="L3942" s="14">
        <f>(((K3942/60)/60)/24)+DATE(1970,1,1)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>SUM(E3942/D3942)*100</f>
        <v>0.22</v>
      </c>
      <c r="R3942" s="20">
        <f>SUM(E3942/N3942)</f>
        <v>5.5</v>
      </c>
      <c r="S3942" t="s">
        <v>8317</v>
      </c>
      <c r="T3942" t="s">
        <v>8318</v>
      </c>
    </row>
    <row r="3943" spans="1:20" ht="16.5" customHeight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>(((I3943/60)/60)/24)+DATE(1970,1,1)</f>
        <v>41968.041666666672</v>
      </c>
      <c r="K3943">
        <v>1414505137</v>
      </c>
      <c r="L3943" s="14">
        <f>(((K3943/60)/60)/24)+DATE(1970,1,1)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>SUM(E3943/D3943)*100</f>
        <v>0.90909090909090906</v>
      </c>
      <c r="R3943" s="20">
        <f>SUM(E3943/N3943)</f>
        <v>25</v>
      </c>
      <c r="S3943" t="s">
        <v>8317</v>
      </c>
      <c r="T3943" t="s">
        <v>8318</v>
      </c>
    </row>
    <row r="3944" spans="1:20" ht="16.5" customHeight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>(((I3944/60)/60)/24)+DATE(1970,1,1)</f>
        <v>42171.904097222221</v>
      </c>
      <c r="K3944">
        <v>1429306914</v>
      </c>
      <c r="L3944" s="14">
        <f>(((K3944/60)/60)/24)+DATE(1970,1,1)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>SUM(E3944/D3944)*100</f>
        <v>0</v>
      </c>
      <c r="R3944" s="20" t="e">
        <f>SUM(E3944/N3944)</f>
        <v>#DIV/0!</v>
      </c>
      <c r="S3944" t="s">
        <v>8317</v>
      </c>
      <c r="T3944" t="s">
        <v>8318</v>
      </c>
    </row>
    <row r="3945" spans="1:20" ht="16.5" customHeight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>(((I3945/60)/60)/24)+DATE(1970,1,1)</f>
        <v>42310.701388888891</v>
      </c>
      <c r="K3945">
        <v>1443811268</v>
      </c>
      <c r="L3945" s="14">
        <f>(((K3945/60)/60)/24)+DATE(1970,1,1)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>SUM(E3945/D3945)*100</f>
        <v>35.64</v>
      </c>
      <c r="R3945" s="20">
        <f>SUM(E3945/N3945)</f>
        <v>137.07692307692307</v>
      </c>
      <c r="S3945" t="s">
        <v>8317</v>
      </c>
      <c r="T3945" t="s">
        <v>8318</v>
      </c>
    </row>
    <row r="3946" spans="1:20" ht="16.5" customHeight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>(((I3946/60)/60)/24)+DATE(1970,1,1)</f>
        <v>42243.662905092591</v>
      </c>
      <c r="K3946">
        <v>1438098875</v>
      </c>
      <c r="L3946" s="14">
        <f>(((K3946/60)/60)/24)+DATE(1970,1,1)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>SUM(E3946/D3946)*100</f>
        <v>0</v>
      </c>
      <c r="R3946" s="20" t="e">
        <f>SUM(E3946/N3946)</f>
        <v>#DIV/0!</v>
      </c>
      <c r="S3946" t="s">
        <v>8317</v>
      </c>
      <c r="T3946" t="s">
        <v>8318</v>
      </c>
    </row>
    <row r="3947" spans="1:20" ht="16.5" customHeight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>(((I3947/60)/60)/24)+DATE(1970,1,1)</f>
        <v>42139.801712962959</v>
      </c>
      <c r="K3947">
        <v>1429125268</v>
      </c>
      <c r="L3947" s="14">
        <f>(((K3947/60)/60)/24)+DATE(1970,1,1)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>SUM(E3947/D3947)*100</f>
        <v>0.25</v>
      </c>
      <c r="R3947" s="20">
        <f>SUM(E3947/N3947)</f>
        <v>5</v>
      </c>
      <c r="S3947" t="s">
        <v>8317</v>
      </c>
      <c r="T3947" t="s">
        <v>8318</v>
      </c>
    </row>
    <row r="3948" spans="1:20" ht="16.5" customHeight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>(((I3948/60)/60)/24)+DATE(1970,1,1)</f>
        <v>42063.333333333328</v>
      </c>
      <c r="K3948">
        <v>1422388822</v>
      </c>
      <c r="L3948" s="14">
        <f>(((K3948/60)/60)/24)+DATE(1970,1,1)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>SUM(E3948/D3948)*100</f>
        <v>3.25</v>
      </c>
      <c r="R3948" s="20">
        <f>SUM(E3948/N3948)</f>
        <v>39</v>
      </c>
      <c r="S3948" t="s">
        <v>8317</v>
      </c>
      <c r="T3948" t="s">
        <v>8318</v>
      </c>
    </row>
    <row r="3949" spans="1:20" ht="16.5" customHeight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>(((I3949/60)/60)/24)+DATE(1970,1,1)</f>
        <v>42645.142870370371</v>
      </c>
      <c r="K3949">
        <v>1472786744</v>
      </c>
      <c r="L3949" s="14">
        <f>(((K3949/60)/60)/24)+DATE(1970,1,1)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>SUM(E3949/D3949)*100</f>
        <v>3.3666666666666663</v>
      </c>
      <c r="R3949" s="20">
        <f>SUM(E3949/N3949)</f>
        <v>50.5</v>
      </c>
      <c r="S3949" t="s">
        <v>8317</v>
      </c>
      <c r="T3949" t="s">
        <v>8318</v>
      </c>
    </row>
    <row r="3950" spans="1:20" ht="16.5" customHeight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>(((I3950/60)/60)/24)+DATE(1970,1,1)</f>
        <v>41889.325497685182</v>
      </c>
      <c r="K3950">
        <v>1404892123</v>
      </c>
      <c r="L3950" s="14">
        <f>(((K3950/60)/60)/24)+DATE(1970,1,1)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>SUM(E3950/D3950)*100</f>
        <v>0</v>
      </c>
      <c r="R3950" s="20" t="e">
        <f>SUM(E3950/N3950)</f>
        <v>#DIV/0!</v>
      </c>
      <c r="S3950" t="s">
        <v>8317</v>
      </c>
      <c r="T3950" t="s">
        <v>8318</v>
      </c>
    </row>
    <row r="3951" spans="1:20" ht="16.5" customHeight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>(((I3951/60)/60)/24)+DATE(1970,1,1)</f>
        <v>42046.120613425926</v>
      </c>
      <c r="K3951">
        <v>1421031221</v>
      </c>
      <c r="L3951" s="14">
        <f>(((K3951/60)/60)/24)+DATE(1970,1,1)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>SUM(E3951/D3951)*100</f>
        <v>15.770000000000001</v>
      </c>
      <c r="R3951" s="20">
        <f>SUM(E3951/N3951)</f>
        <v>49.28125</v>
      </c>
      <c r="S3951" t="s">
        <v>8317</v>
      </c>
      <c r="T3951" t="s">
        <v>8318</v>
      </c>
    </row>
    <row r="3952" spans="1:20" ht="16.5" customHeight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>(((I3952/60)/60)/24)+DATE(1970,1,1)</f>
        <v>42468.774305555555</v>
      </c>
      <c r="K3952">
        <v>1457628680</v>
      </c>
      <c r="L3952" s="14">
        <f>(((K3952/60)/60)/24)+DATE(1970,1,1)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>SUM(E3952/D3952)*100</f>
        <v>0.625</v>
      </c>
      <c r="R3952" s="20">
        <f>SUM(E3952/N3952)</f>
        <v>25</v>
      </c>
      <c r="S3952" t="s">
        <v>8317</v>
      </c>
      <c r="T3952" t="s">
        <v>8318</v>
      </c>
    </row>
    <row r="3953" spans="1:20" ht="16.5" customHeight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>(((I3953/60)/60)/24)+DATE(1970,1,1)</f>
        <v>42493.784050925926</v>
      </c>
      <c r="K3953">
        <v>1457120942</v>
      </c>
      <c r="L3953" s="14">
        <f>(((K3953/60)/60)/24)+DATE(1970,1,1)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>SUM(E3953/D3953)*100</f>
        <v>5.0000000000000001E-4</v>
      </c>
      <c r="R3953" s="20">
        <f>SUM(E3953/N3953)</f>
        <v>1</v>
      </c>
      <c r="S3953" t="s">
        <v>8317</v>
      </c>
      <c r="T3953" t="s">
        <v>8318</v>
      </c>
    </row>
    <row r="3954" spans="1:20" ht="16.5" customHeight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>(((I3954/60)/60)/24)+DATE(1970,1,1)</f>
        <v>42303.790393518517</v>
      </c>
      <c r="K3954">
        <v>1440701890</v>
      </c>
      <c r="L3954" s="14">
        <f>(((K3954/60)/60)/24)+DATE(1970,1,1)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>SUM(E3954/D3954)*100</f>
        <v>9.6153846153846159E-2</v>
      </c>
      <c r="R3954" s="20">
        <f>SUM(E3954/N3954)</f>
        <v>25</v>
      </c>
      <c r="S3954" t="s">
        <v>8317</v>
      </c>
      <c r="T3954" t="s">
        <v>8318</v>
      </c>
    </row>
    <row r="3955" spans="1:20" ht="16.5" customHeight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>(((I3955/60)/60)/24)+DATE(1970,1,1)</f>
        <v>42580.978472222225</v>
      </c>
      <c r="K3955">
        <v>1467162586</v>
      </c>
      <c r="L3955" s="14">
        <f>(((K3955/60)/60)/24)+DATE(1970,1,1)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>SUM(E3955/D3955)*100</f>
        <v>0</v>
      </c>
      <c r="R3955" s="20" t="e">
        <f>SUM(E3955/N3955)</f>
        <v>#DIV/0!</v>
      </c>
      <c r="S3955" t="s">
        <v>8317</v>
      </c>
      <c r="T3955" t="s">
        <v>8318</v>
      </c>
    </row>
    <row r="3956" spans="1:20" ht="16.5" customHeight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>(((I3956/60)/60)/24)+DATE(1970,1,1)</f>
        <v>41834.651203703703</v>
      </c>
      <c r="K3956">
        <v>1400168264</v>
      </c>
      <c r="L3956" s="14">
        <f>(((K3956/60)/60)/24)+DATE(1970,1,1)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>SUM(E3956/D3956)*100</f>
        <v>0</v>
      </c>
      <c r="R3956" s="20" t="e">
        <f>SUM(E3956/N3956)</f>
        <v>#DIV/0!</v>
      </c>
      <c r="S3956" t="s">
        <v>8317</v>
      </c>
      <c r="T3956" t="s">
        <v>8318</v>
      </c>
    </row>
    <row r="3957" spans="1:20" ht="16.5" customHeight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>(((I3957/60)/60)/24)+DATE(1970,1,1)</f>
        <v>42336.890520833331</v>
      </c>
      <c r="K3957">
        <v>1446150141</v>
      </c>
      <c r="L3957" s="14">
        <f>(((K3957/60)/60)/24)+DATE(1970,1,1)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>SUM(E3957/D3957)*100</f>
        <v>24.285714285714285</v>
      </c>
      <c r="R3957" s="20">
        <f>SUM(E3957/N3957)</f>
        <v>53.125</v>
      </c>
      <c r="S3957" t="s">
        <v>8317</v>
      </c>
      <c r="T3957" t="s">
        <v>8318</v>
      </c>
    </row>
    <row r="3958" spans="1:20" ht="16.5" customHeight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>(((I3958/60)/60)/24)+DATE(1970,1,1)</f>
        <v>42485.013888888891</v>
      </c>
      <c r="K3958">
        <v>1459203727</v>
      </c>
      <c r="L3958" s="14">
        <f>(((K3958/60)/60)/24)+DATE(1970,1,1)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>SUM(E3958/D3958)*100</f>
        <v>0</v>
      </c>
      <c r="R3958" s="20" t="e">
        <f>SUM(E3958/N3958)</f>
        <v>#DIV/0!</v>
      </c>
      <c r="S3958" t="s">
        <v>8317</v>
      </c>
      <c r="T3958" t="s">
        <v>8318</v>
      </c>
    </row>
    <row r="3959" spans="1:20" ht="16.5" customHeight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>(((I3959/60)/60)/24)+DATE(1970,1,1)</f>
        <v>42559.976319444439</v>
      </c>
      <c r="K3959">
        <v>1464045954</v>
      </c>
      <c r="L3959" s="14">
        <f>(((K3959/60)/60)/24)+DATE(1970,1,1)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>SUM(E3959/D3959)*100</f>
        <v>2.5000000000000001E-2</v>
      </c>
      <c r="R3959" s="20">
        <f>SUM(E3959/N3959)</f>
        <v>7</v>
      </c>
      <c r="S3959" t="s">
        <v>8317</v>
      </c>
      <c r="T3959" t="s">
        <v>8318</v>
      </c>
    </row>
    <row r="3960" spans="1:20" ht="16.5" customHeight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>(((I3960/60)/60)/24)+DATE(1970,1,1)</f>
        <v>41853.583333333336</v>
      </c>
      <c r="K3960">
        <v>1403822912</v>
      </c>
      <c r="L3960" s="14">
        <f>(((K3960/60)/60)/24)+DATE(1970,1,1)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>SUM(E3960/D3960)*100</f>
        <v>32.049999999999997</v>
      </c>
      <c r="R3960" s="20">
        <f>SUM(E3960/N3960)</f>
        <v>40.0625</v>
      </c>
      <c r="S3960" t="s">
        <v>8317</v>
      </c>
      <c r="T3960" t="s">
        <v>8318</v>
      </c>
    </row>
    <row r="3961" spans="1:20" ht="16.5" customHeight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>(((I3961/60)/60)/24)+DATE(1970,1,1)</f>
        <v>41910.788842592592</v>
      </c>
      <c r="K3961">
        <v>1409338556</v>
      </c>
      <c r="L3961" s="14">
        <f>(((K3961/60)/60)/24)+DATE(1970,1,1)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>SUM(E3961/D3961)*100</f>
        <v>24.333333333333336</v>
      </c>
      <c r="R3961" s="20">
        <f>SUM(E3961/N3961)</f>
        <v>24.333333333333332</v>
      </c>
      <c r="S3961" t="s">
        <v>8317</v>
      </c>
      <c r="T3961" t="s">
        <v>8318</v>
      </c>
    </row>
    <row r="3962" spans="1:20" ht="16.5" customHeight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>(((I3962/60)/60)/24)+DATE(1970,1,1)</f>
        <v>42372.845555555556</v>
      </c>
      <c r="K3962">
        <v>1449260256</v>
      </c>
      <c r="L3962" s="14">
        <f>(((K3962/60)/60)/24)+DATE(1970,1,1)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>SUM(E3962/D3962)*100</f>
        <v>1.5</v>
      </c>
      <c r="R3962" s="20">
        <f>SUM(E3962/N3962)</f>
        <v>11.25</v>
      </c>
      <c r="S3962" t="s">
        <v>8317</v>
      </c>
      <c r="T3962" t="s">
        <v>8318</v>
      </c>
    </row>
    <row r="3963" spans="1:20" ht="16.5" customHeight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>(((I3963/60)/60)/24)+DATE(1970,1,1)</f>
        <v>41767.891319444447</v>
      </c>
      <c r="K3963">
        <v>1397683410</v>
      </c>
      <c r="L3963" s="14">
        <f>(((K3963/60)/60)/24)+DATE(1970,1,1)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>SUM(E3963/D3963)*100</f>
        <v>0.42</v>
      </c>
      <c r="R3963" s="20">
        <f>SUM(E3963/N3963)</f>
        <v>10.5</v>
      </c>
      <c r="S3963" t="s">
        <v>8317</v>
      </c>
      <c r="T3963" t="s">
        <v>8318</v>
      </c>
    </row>
    <row r="3964" spans="1:20" ht="16.5" customHeight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>(((I3964/60)/60)/24)+DATE(1970,1,1)</f>
        <v>42336.621458333335</v>
      </c>
      <c r="K3964">
        <v>1446562494</v>
      </c>
      <c r="L3964" s="14">
        <f>(((K3964/60)/60)/24)+DATE(1970,1,1)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>SUM(E3964/D3964)*100</f>
        <v>3.214285714285714</v>
      </c>
      <c r="R3964" s="20">
        <f>SUM(E3964/N3964)</f>
        <v>15</v>
      </c>
      <c r="S3964" t="s">
        <v>8317</v>
      </c>
      <c r="T3964" t="s">
        <v>8318</v>
      </c>
    </row>
    <row r="3965" spans="1:20" ht="16.5" customHeight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>(((I3965/60)/60)/24)+DATE(1970,1,1)</f>
        <v>42326.195798611108</v>
      </c>
      <c r="K3965">
        <v>1445226117</v>
      </c>
      <c r="L3965" s="14">
        <f>(((K3965/60)/60)/24)+DATE(1970,1,1)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>SUM(E3965/D3965)*100</f>
        <v>0</v>
      </c>
      <c r="R3965" s="20" t="e">
        <f>SUM(E3965/N3965)</f>
        <v>#DIV/0!</v>
      </c>
      <c r="S3965" t="s">
        <v>8317</v>
      </c>
      <c r="T3965" t="s">
        <v>8318</v>
      </c>
    </row>
    <row r="3966" spans="1:20" ht="16.5" customHeight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>(((I3966/60)/60)/24)+DATE(1970,1,1)</f>
        <v>42113.680393518516</v>
      </c>
      <c r="K3966">
        <v>1424279986</v>
      </c>
      <c r="L3966" s="14">
        <f>(((K3966/60)/60)/24)+DATE(1970,1,1)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>SUM(E3966/D3966)*100</f>
        <v>6.3</v>
      </c>
      <c r="R3966" s="20">
        <f>SUM(E3966/N3966)</f>
        <v>42</v>
      </c>
      <c r="S3966" t="s">
        <v>8317</v>
      </c>
      <c r="T3966" t="s">
        <v>8318</v>
      </c>
    </row>
    <row r="3967" spans="1:20" ht="16.5" customHeight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>(((I3967/60)/60)/24)+DATE(1970,1,1)</f>
        <v>42474.194212962961</v>
      </c>
      <c r="K3967">
        <v>1455428380</v>
      </c>
      <c r="L3967" s="14">
        <f>(((K3967/60)/60)/24)+DATE(1970,1,1)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>SUM(E3967/D3967)*100</f>
        <v>14.249999999999998</v>
      </c>
      <c r="R3967" s="20">
        <f>SUM(E3967/N3967)</f>
        <v>71.25</v>
      </c>
      <c r="S3967" t="s">
        <v>8317</v>
      </c>
      <c r="T3967" t="s">
        <v>8318</v>
      </c>
    </row>
    <row r="3968" spans="1:20" ht="16.5" customHeight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>(((I3968/60)/60)/24)+DATE(1970,1,1)</f>
        <v>41844.124305555553</v>
      </c>
      <c r="K3968">
        <v>1402506278</v>
      </c>
      <c r="L3968" s="14">
        <f>(((K3968/60)/60)/24)+DATE(1970,1,1)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>SUM(E3968/D3968)*100</f>
        <v>0.6</v>
      </c>
      <c r="R3968" s="20">
        <f>SUM(E3968/N3968)</f>
        <v>22.5</v>
      </c>
      <c r="S3968" t="s">
        <v>8317</v>
      </c>
      <c r="T3968" t="s">
        <v>8318</v>
      </c>
    </row>
    <row r="3969" spans="1:20" ht="16.5" customHeight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>(((I3969/60)/60)/24)+DATE(1970,1,1)</f>
        <v>42800.290590277778</v>
      </c>
      <c r="K3969">
        <v>1486191507</v>
      </c>
      <c r="L3969" s="14">
        <f>(((K3969/60)/60)/24)+DATE(1970,1,1)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>SUM(E3969/D3969)*100</f>
        <v>24.117647058823529</v>
      </c>
      <c r="R3969" s="20">
        <f>SUM(E3969/N3969)</f>
        <v>41</v>
      </c>
      <c r="S3969" t="s">
        <v>8317</v>
      </c>
      <c r="T3969" t="s">
        <v>8318</v>
      </c>
    </row>
    <row r="3970" spans="1:20" ht="16.5" customHeight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>(((I3970/60)/60)/24)+DATE(1970,1,1)</f>
        <v>42512.815659722226</v>
      </c>
      <c r="K3970">
        <v>1458761673</v>
      </c>
      <c r="L3970" s="14">
        <f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>SUM(E3970/D3970)*100</f>
        <v>10.54</v>
      </c>
      <c r="R3970" s="20">
        <f>SUM(E3970/N3970)</f>
        <v>47.909090909090907</v>
      </c>
      <c r="S3970" t="s">
        <v>8317</v>
      </c>
      <c r="T3970" t="s">
        <v>8318</v>
      </c>
    </row>
    <row r="3971" spans="1:20" ht="16.5" customHeight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>(((I3971/60)/60)/24)+DATE(1970,1,1)</f>
        <v>42611.163194444445</v>
      </c>
      <c r="K3971">
        <v>1471638646</v>
      </c>
      <c r="L3971" s="14">
        <f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>SUM(E3971/D3971)*100</f>
        <v>7.4690265486725664</v>
      </c>
      <c r="R3971" s="20">
        <f>SUM(E3971/N3971)</f>
        <v>35.166666666666664</v>
      </c>
      <c r="S3971" t="s">
        <v>8317</v>
      </c>
      <c r="T3971" t="s">
        <v>8318</v>
      </c>
    </row>
    <row r="3972" spans="1:20" ht="16.5" customHeight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>(((I3972/60)/60)/24)+DATE(1970,1,1)</f>
        <v>42477.863553240735</v>
      </c>
      <c r="K3972">
        <v>1458333811</v>
      </c>
      <c r="L3972" s="14">
        <f>(((K3972/60)/60)/24)+DATE(1970,1,1)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>SUM(E3972/D3972)*100</f>
        <v>7.3333333333333334E-2</v>
      </c>
      <c r="R3972" s="20">
        <f>SUM(E3972/N3972)</f>
        <v>5.5</v>
      </c>
      <c r="S3972" t="s">
        <v>8317</v>
      </c>
      <c r="T3972" t="s">
        <v>8318</v>
      </c>
    </row>
    <row r="3973" spans="1:20" ht="16.5" customHeight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>(((I3973/60)/60)/24)+DATE(1970,1,1)</f>
        <v>41841.536180555559</v>
      </c>
      <c r="K3973">
        <v>1403355126</v>
      </c>
      <c r="L3973" s="14">
        <f>(((K3973/60)/60)/24)+DATE(1970,1,1)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>SUM(E3973/D3973)*100</f>
        <v>0.97142857142857131</v>
      </c>
      <c r="R3973" s="20">
        <f>SUM(E3973/N3973)</f>
        <v>22.666666666666668</v>
      </c>
      <c r="S3973" t="s">
        <v>8317</v>
      </c>
      <c r="T3973" t="s">
        <v>8318</v>
      </c>
    </row>
    <row r="3974" spans="1:20" ht="16.5" customHeight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>(((I3974/60)/60)/24)+DATE(1970,1,1)</f>
        <v>42041.067523148144</v>
      </c>
      <c r="K3974">
        <v>1418002634</v>
      </c>
      <c r="L3974" s="14">
        <f>(((K3974/60)/60)/24)+DATE(1970,1,1)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>SUM(E3974/D3974)*100</f>
        <v>21.099999999999998</v>
      </c>
      <c r="R3974" s="20">
        <f>SUM(E3974/N3974)</f>
        <v>26.375</v>
      </c>
      <c r="S3974" t="s">
        <v>8317</v>
      </c>
      <c r="T3974" t="s">
        <v>8318</v>
      </c>
    </row>
    <row r="3975" spans="1:20" ht="16.5" customHeight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>(((I3975/60)/60)/24)+DATE(1970,1,1)</f>
        <v>42499.166666666672</v>
      </c>
      <c r="K3975">
        <v>1460219110</v>
      </c>
      <c r="L3975" s="14">
        <f>(((K3975/60)/60)/24)+DATE(1970,1,1)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>SUM(E3975/D3975)*100</f>
        <v>78.100000000000009</v>
      </c>
      <c r="R3975" s="20">
        <f>SUM(E3975/N3975)</f>
        <v>105.54054054054055</v>
      </c>
      <c r="S3975" t="s">
        <v>8317</v>
      </c>
      <c r="T3975" t="s">
        <v>8318</v>
      </c>
    </row>
    <row r="3976" spans="1:20" ht="16.5" customHeight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>(((I3976/60)/60)/24)+DATE(1970,1,1)</f>
        <v>42523.546851851846</v>
      </c>
      <c r="K3976">
        <v>1462280848</v>
      </c>
      <c r="L3976" s="14">
        <f>(((K3976/60)/60)/24)+DATE(1970,1,1)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>SUM(E3976/D3976)*100</f>
        <v>32</v>
      </c>
      <c r="R3976" s="20">
        <f>SUM(E3976/N3976)</f>
        <v>29.09090909090909</v>
      </c>
      <c r="S3976" t="s">
        <v>8317</v>
      </c>
      <c r="T3976" t="s">
        <v>8318</v>
      </c>
    </row>
    <row r="3977" spans="1:20" ht="16.5" customHeight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>(((I3977/60)/60)/24)+DATE(1970,1,1)</f>
        <v>42564.866875</v>
      </c>
      <c r="K3977">
        <v>1465850898</v>
      </c>
      <c r="L3977" s="14">
        <f>(((K3977/60)/60)/24)+DATE(1970,1,1)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>SUM(E3977/D3977)*100</f>
        <v>0</v>
      </c>
      <c r="R3977" s="20" t="e">
        <f>SUM(E3977/N3977)</f>
        <v>#DIV/0!</v>
      </c>
      <c r="S3977" t="s">
        <v>8317</v>
      </c>
      <c r="T3977" t="s">
        <v>8318</v>
      </c>
    </row>
    <row r="3978" spans="1:20" ht="16.5" customHeight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>(((I3978/60)/60)/24)+DATE(1970,1,1)</f>
        <v>41852.291666666664</v>
      </c>
      <c r="K3978">
        <v>1405024561</v>
      </c>
      <c r="L3978" s="14">
        <f>(((K3978/60)/60)/24)+DATE(1970,1,1)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>SUM(E3978/D3978)*100</f>
        <v>47.692307692307693</v>
      </c>
      <c r="R3978" s="20">
        <f>SUM(E3978/N3978)</f>
        <v>62</v>
      </c>
      <c r="S3978" t="s">
        <v>8317</v>
      </c>
      <c r="T3978" t="s">
        <v>8318</v>
      </c>
    </row>
    <row r="3979" spans="1:20" ht="16.5" customHeight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>(((I3979/60)/60)/24)+DATE(1970,1,1)</f>
        <v>42573.788564814815</v>
      </c>
      <c r="K3979">
        <v>1466621732</v>
      </c>
      <c r="L3979" s="14">
        <f>(((K3979/60)/60)/24)+DATE(1970,1,1)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>SUM(E3979/D3979)*100</f>
        <v>1.4500000000000002</v>
      </c>
      <c r="R3979" s="20">
        <f>SUM(E3979/N3979)</f>
        <v>217.5</v>
      </c>
      <c r="S3979" t="s">
        <v>8317</v>
      </c>
      <c r="T3979" t="s">
        <v>8318</v>
      </c>
    </row>
    <row r="3980" spans="1:20" ht="16.5" customHeight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>(((I3980/60)/60)/24)+DATE(1970,1,1)</f>
        <v>42035.642974537041</v>
      </c>
      <c r="K3980">
        <v>1417533953</v>
      </c>
      <c r="L3980" s="14">
        <f>(((K3980/60)/60)/24)+DATE(1970,1,1)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>SUM(E3980/D3980)*100</f>
        <v>10.7</v>
      </c>
      <c r="R3980" s="20">
        <f>SUM(E3980/N3980)</f>
        <v>26.75</v>
      </c>
      <c r="S3980" t="s">
        <v>8317</v>
      </c>
      <c r="T3980" t="s">
        <v>8318</v>
      </c>
    </row>
    <row r="3981" spans="1:20" ht="16.5" customHeight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>(((I3981/60)/60)/24)+DATE(1970,1,1)</f>
        <v>42092.833333333328</v>
      </c>
      <c r="K3981">
        <v>1425678057</v>
      </c>
      <c r="L3981" s="14">
        <f>(((K3981/60)/60)/24)+DATE(1970,1,1)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>SUM(E3981/D3981)*100</f>
        <v>1.8333333333333333</v>
      </c>
      <c r="R3981" s="20">
        <f>SUM(E3981/N3981)</f>
        <v>18.333333333333332</v>
      </c>
      <c r="S3981" t="s">
        <v>8317</v>
      </c>
      <c r="T3981" t="s">
        <v>8318</v>
      </c>
    </row>
    <row r="3982" spans="1:20" ht="16.5" customHeight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>(((I3982/60)/60)/24)+DATE(1970,1,1)</f>
        <v>41825.598923611113</v>
      </c>
      <c r="K3982">
        <v>1401978147</v>
      </c>
      <c r="L3982" s="14">
        <f>(((K3982/60)/60)/24)+DATE(1970,1,1)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>SUM(E3982/D3982)*100</f>
        <v>18</v>
      </c>
      <c r="R3982" s="20">
        <f>SUM(E3982/N3982)</f>
        <v>64.285714285714292</v>
      </c>
      <c r="S3982" t="s">
        <v>8317</v>
      </c>
      <c r="T3982" t="s">
        <v>8318</v>
      </c>
    </row>
    <row r="3983" spans="1:20" ht="16.5" customHeight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>(((I3983/60)/60)/24)+DATE(1970,1,1)</f>
        <v>42568.179965277777</v>
      </c>
      <c r="K3983">
        <v>1463545149</v>
      </c>
      <c r="L3983" s="14">
        <f>(((K3983/60)/60)/24)+DATE(1970,1,1)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>SUM(E3983/D3983)*100</f>
        <v>4.083333333333333</v>
      </c>
      <c r="R3983" s="20">
        <f>SUM(E3983/N3983)</f>
        <v>175</v>
      </c>
      <c r="S3983" t="s">
        <v>8317</v>
      </c>
      <c r="T3983" t="s">
        <v>8318</v>
      </c>
    </row>
    <row r="3984" spans="1:20" ht="16.5" customHeight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>(((I3984/60)/60)/24)+DATE(1970,1,1)</f>
        <v>42192.809953703705</v>
      </c>
      <c r="K3984">
        <v>1431113180</v>
      </c>
      <c r="L3984" s="14">
        <f>(((K3984/60)/60)/24)+DATE(1970,1,1)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>SUM(E3984/D3984)*100</f>
        <v>20</v>
      </c>
      <c r="R3984" s="20">
        <f>SUM(E3984/N3984)</f>
        <v>34</v>
      </c>
      <c r="S3984" t="s">
        <v>8317</v>
      </c>
      <c r="T3984" t="s">
        <v>8318</v>
      </c>
    </row>
    <row r="3985" spans="1:20" ht="16.5" customHeight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>(((I3985/60)/60)/24)+DATE(1970,1,1)</f>
        <v>41779.290972222225</v>
      </c>
      <c r="K3985">
        <v>1397854356</v>
      </c>
      <c r="L3985" s="14">
        <f>(((K3985/60)/60)/24)+DATE(1970,1,1)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>SUM(E3985/D3985)*100</f>
        <v>34.802513464991023</v>
      </c>
      <c r="R3985" s="20">
        <f>SUM(E3985/N3985)</f>
        <v>84.282608695652172</v>
      </c>
      <c r="S3985" t="s">
        <v>8317</v>
      </c>
      <c r="T3985" t="s">
        <v>8318</v>
      </c>
    </row>
    <row r="3986" spans="1:20" ht="16.5" customHeight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>(((I3986/60)/60)/24)+DATE(1970,1,1)</f>
        <v>41951</v>
      </c>
      <c r="K3986">
        <v>1412809644</v>
      </c>
      <c r="L3986" s="14">
        <f>(((K3986/60)/60)/24)+DATE(1970,1,1)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>SUM(E3986/D3986)*100</f>
        <v>6.3333333333333339</v>
      </c>
      <c r="R3986" s="20">
        <f>SUM(E3986/N3986)</f>
        <v>9.5</v>
      </c>
      <c r="S3986" t="s">
        <v>8317</v>
      </c>
      <c r="T3986" t="s">
        <v>8318</v>
      </c>
    </row>
    <row r="3987" spans="1:20" ht="16.5" customHeight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>(((I3987/60)/60)/24)+DATE(1970,1,1)</f>
        <v>42420.878472222219</v>
      </c>
      <c r="K3987">
        <v>1454173120</v>
      </c>
      <c r="L3987" s="14">
        <f>(((K3987/60)/60)/24)+DATE(1970,1,1)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>SUM(E3987/D3987)*100</f>
        <v>32.049999999999997</v>
      </c>
      <c r="R3987" s="20">
        <f>SUM(E3987/N3987)</f>
        <v>33.736842105263158</v>
      </c>
      <c r="S3987" t="s">
        <v>8317</v>
      </c>
      <c r="T3987" t="s">
        <v>8318</v>
      </c>
    </row>
    <row r="3988" spans="1:20" ht="16.5" customHeight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>(((I3988/60)/60)/24)+DATE(1970,1,1)</f>
        <v>42496.544444444444</v>
      </c>
      <c r="K3988">
        <v>1460034594</v>
      </c>
      <c r="L3988" s="14">
        <f>(((K3988/60)/60)/24)+DATE(1970,1,1)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>SUM(E3988/D3988)*100</f>
        <v>9.76</v>
      </c>
      <c r="R3988" s="20">
        <f>SUM(E3988/N3988)</f>
        <v>37.53846153846154</v>
      </c>
      <c r="S3988" t="s">
        <v>8317</v>
      </c>
      <c r="T3988" t="s">
        <v>8318</v>
      </c>
    </row>
    <row r="3989" spans="1:20" ht="16.5" customHeight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>(((I3989/60)/60)/24)+DATE(1970,1,1)</f>
        <v>41775.92465277778</v>
      </c>
      <c r="K3989">
        <v>1399414290</v>
      </c>
      <c r="L3989" s="14">
        <f>(((K3989/60)/60)/24)+DATE(1970,1,1)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>SUM(E3989/D3989)*100</f>
        <v>37.75</v>
      </c>
      <c r="R3989" s="20">
        <f>SUM(E3989/N3989)</f>
        <v>11.615384615384615</v>
      </c>
      <c r="S3989" t="s">
        <v>8317</v>
      </c>
      <c r="T3989" t="s">
        <v>8318</v>
      </c>
    </row>
    <row r="3990" spans="1:20" ht="16.5" customHeight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>(((I3990/60)/60)/24)+DATE(1970,1,1)</f>
        <v>42245.08116898148</v>
      </c>
      <c r="K3990">
        <v>1439517413</v>
      </c>
      <c r="L3990" s="14">
        <f>(((K3990/60)/60)/24)+DATE(1970,1,1)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>SUM(E3990/D3990)*100</f>
        <v>2.1333333333333333</v>
      </c>
      <c r="R3990" s="20">
        <f>SUM(E3990/N3990)</f>
        <v>8</v>
      </c>
      <c r="S3990" t="s">
        <v>8317</v>
      </c>
      <c r="T3990" t="s">
        <v>8318</v>
      </c>
    </row>
    <row r="3991" spans="1:20" ht="16.5" customHeight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>(((I3991/60)/60)/24)+DATE(1970,1,1)</f>
        <v>42316.791446759264</v>
      </c>
      <c r="K3991">
        <v>1444413581</v>
      </c>
      <c r="L3991" s="14">
        <f>(((K3991/60)/60)/24)+DATE(1970,1,1)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>SUM(E3991/D3991)*100</f>
        <v>0</v>
      </c>
      <c r="R3991" s="20" t="e">
        <f>SUM(E3991/N3991)</f>
        <v>#DIV/0!</v>
      </c>
      <c r="S3991" t="s">
        <v>8317</v>
      </c>
      <c r="T3991" t="s">
        <v>8318</v>
      </c>
    </row>
    <row r="3992" spans="1:20" ht="16.5" customHeight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>(((I3992/60)/60)/24)+DATE(1970,1,1)</f>
        <v>42431.672372685185</v>
      </c>
      <c r="K3992">
        <v>1454342893</v>
      </c>
      <c r="L3992" s="14">
        <f>(((K3992/60)/60)/24)+DATE(1970,1,1)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>SUM(E3992/D3992)*100</f>
        <v>4.1818181818181817</v>
      </c>
      <c r="R3992" s="20">
        <f>SUM(E3992/N3992)</f>
        <v>23</v>
      </c>
      <c r="S3992" t="s">
        <v>8317</v>
      </c>
      <c r="T3992" t="s">
        <v>8318</v>
      </c>
    </row>
    <row r="3993" spans="1:20" ht="16.5" customHeight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>(((I3993/60)/60)/24)+DATE(1970,1,1)</f>
        <v>42155.644467592589</v>
      </c>
      <c r="K3993">
        <v>1430494082</v>
      </c>
      <c r="L3993" s="14">
        <f>(((K3993/60)/60)/24)+DATE(1970,1,1)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>SUM(E3993/D3993)*100</f>
        <v>20</v>
      </c>
      <c r="R3993" s="20">
        <f>SUM(E3993/N3993)</f>
        <v>100</v>
      </c>
      <c r="S3993" t="s">
        <v>8317</v>
      </c>
      <c r="T3993" t="s">
        <v>8318</v>
      </c>
    </row>
    <row r="3994" spans="1:20" ht="16.5" customHeight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>(((I3994/60)/60)/24)+DATE(1970,1,1)</f>
        <v>42349.982164351852</v>
      </c>
      <c r="K3994">
        <v>1444689259</v>
      </c>
      <c r="L3994" s="14">
        <f>(((K3994/60)/60)/24)+DATE(1970,1,1)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>SUM(E3994/D3994)*100</f>
        <v>5.41</v>
      </c>
      <c r="R3994" s="20">
        <f>SUM(E3994/N3994)</f>
        <v>60.111111111111114</v>
      </c>
      <c r="S3994" t="s">
        <v>8317</v>
      </c>
      <c r="T3994" t="s">
        <v>8318</v>
      </c>
    </row>
    <row r="3995" spans="1:20" ht="16.5" customHeight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>(((I3995/60)/60)/24)+DATE(1970,1,1)</f>
        <v>42137.864722222221</v>
      </c>
      <c r="K3995">
        <v>1428957912</v>
      </c>
      <c r="L3995" s="14">
        <f>(((K3995/60)/60)/24)+DATE(1970,1,1)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>SUM(E3995/D3995)*100</f>
        <v>6.0000000000000001E-3</v>
      </c>
      <c r="R3995" s="20">
        <f>SUM(E3995/N3995)</f>
        <v>3</v>
      </c>
      <c r="S3995" t="s">
        <v>8317</v>
      </c>
      <c r="T3995" t="s">
        <v>8318</v>
      </c>
    </row>
    <row r="3996" spans="1:20" ht="16.5" customHeight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>(((I3996/60)/60)/24)+DATE(1970,1,1)</f>
        <v>41839.389930555553</v>
      </c>
      <c r="K3996">
        <v>1403169690</v>
      </c>
      <c r="L3996" s="14">
        <f>(((K3996/60)/60)/24)+DATE(1970,1,1)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>SUM(E3996/D3996)*100</f>
        <v>0.25</v>
      </c>
      <c r="R3996" s="20">
        <f>SUM(E3996/N3996)</f>
        <v>5</v>
      </c>
      <c r="S3996" t="s">
        <v>8317</v>
      </c>
      <c r="T3996" t="s">
        <v>8318</v>
      </c>
    </row>
    <row r="3997" spans="1:20" ht="16.5" customHeight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>(((I3997/60)/60)/24)+DATE(1970,1,1)</f>
        <v>42049.477083333331</v>
      </c>
      <c r="K3997">
        <v>1421339077</v>
      </c>
      <c r="L3997" s="14">
        <f>(((K3997/60)/60)/24)+DATE(1970,1,1)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>SUM(E3997/D3997)*100</f>
        <v>35</v>
      </c>
      <c r="R3997" s="20">
        <f>SUM(E3997/N3997)</f>
        <v>17.5</v>
      </c>
      <c r="S3997" t="s">
        <v>8317</v>
      </c>
      <c r="T3997" t="s">
        <v>8318</v>
      </c>
    </row>
    <row r="3998" spans="1:20" ht="16.5" customHeight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>(((I3998/60)/60)/24)+DATE(1970,1,1)</f>
        <v>41963.669444444444</v>
      </c>
      <c r="K3998">
        <v>1415341464</v>
      </c>
      <c r="L3998" s="14">
        <f>(((K3998/60)/60)/24)+DATE(1970,1,1)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>SUM(E3998/D3998)*100</f>
        <v>16.566666666666666</v>
      </c>
      <c r="R3998" s="20">
        <f>SUM(E3998/N3998)</f>
        <v>29.235294117647058</v>
      </c>
      <c r="S3998" t="s">
        <v>8317</v>
      </c>
      <c r="T3998" t="s">
        <v>8318</v>
      </c>
    </row>
    <row r="3999" spans="1:20" ht="16.5" customHeight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>(((I3999/60)/60)/24)+DATE(1970,1,1)</f>
        <v>42099.349780092598</v>
      </c>
      <c r="K3999">
        <v>1425633821</v>
      </c>
      <c r="L3999" s="14">
        <f>(((K3999/60)/60)/24)+DATE(1970,1,1)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>SUM(E3999/D3999)*100</f>
        <v>0</v>
      </c>
      <c r="R3999" s="20" t="e">
        <f>SUM(E3999/N3999)</f>
        <v>#DIV/0!</v>
      </c>
      <c r="S3999" t="s">
        <v>8317</v>
      </c>
      <c r="T3999" t="s">
        <v>8318</v>
      </c>
    </row>
    <row r="4000" spans="1:20" ht="16.5" customHeight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>(((I4000/60)/60)/24)+DATE(1970,1,1)</f>
        <v>42091.921597222223</v>
      </c>
      <c r="K4000">
        <v>1424992026</v>
      </c>
      <c r="L4000" s="14">
        <f>(((K4000/60)/60)/24)+DATE(1970,1,1)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>SUM(E4000/D4000)*100</f>
        <v>57.199999999999996</v>
      </c>
      <c r="R4000" s="20">
        <f>SUM(E4000/N4000)</f>
        <v>59.583333333333336</v>
      </c>
      <c r="S4000" t="s">
        <v>8317</v>
      </c>
      <c r="T4000" t="s">
        <v>8318</v>
      </c>
    </row>
    <row r="4001" spans="1:20" ht="16.5" customHeight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>(((I4001/60)/60)/24)+DATE(1970,1,1)</f>
        <v>41882.827650462961</v>
      </c>
      <c r="K4001">
        <v>1406058798</v>
      </c>
      <c r="L4001" s="14">
        <f>(((K4001/60)/60)/24)+DATE(1970,1,1)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>SUM(E4001/D4001)*100</f>
        <v>16.514285714285716</v>
      </c>
      <c r="R4001" s="20">
        <f>SUM(E4001/N4001)</f>
        <v>82.571428571428569</v>
      </c>
      <c r="S4001" t="s">
        <v>8317</v>
      </c>
      <c r="T4001" t="s">
        <v>8318</v>
      </c>
    </row>
    <row r="4002" spans="1:20" ht="16.5" customHeight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>(((I4002/60)/60)/24)+DATE(1970,1,1)</f>
        <v>42497.603680555556</v>
      </c>
      <c r="K4002">
        <v>1457450958</v>
      </c>
      <c r="L4002" s="14">
        <f>(((K4002/60)/60)/24)+DATE(1970,1,1)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>SUM(E4002/D4002)*100</f>
        <v>0.125</v>
      </c>
      <c r="R4002" s="20">
        <f>SUM(E4002/N4002)</f>
        <v>10</v>
      </c>
      <c r="S4002" t="s">
        <v>8317</v>
      </c>
      <c r="T4002" t="s">
        <v>8318</v>
      </c>
    </row>
    <row r="4003" spans="1:20" ht="16.5" customHeight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>(((I4003/60)/60)/24)+DATE(1970,1,1)</f>
        <v>42795.791666666672</v>
      </c>
      <c r="K4003">
        <v>1486681708</v>
      </c>
      <c r="L4003" s="14">
        <f>(((K4003/60)/60)/24)+DATE(1970,1,1)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>SUM(E4003/D4003)*100</f>
        <v>37.75</v>
      </c>
      <c r="R4003" s="20">
        <f>SUM(E4003/N4003)</f>
        <v>32.357142857142854</v>
      </c>
      <c r="S4003" t="s">
        <v>8317</v>
      </c>
      <c r="T4003" t="s">
        <v>8318</v>
      </c>
    </row>
    <row r="4004" spans="1:20" ht="16.5" customHeight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>(((I4004/60)/60)/24)+DATE(1970,1,1)</f>
        <v>41909.043530092589</v>
      </c>
      <c r="K4004">
        <v>1409187761</v>
      </c>
      <c r="L4004" s="14">
        <f>(((K4004/60)/60)/24)+DATE(1970,1,1)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>SUM(E4004/D4004)*100</f>
        <v>1.8399999999999999</v>
      </c>
      <c r="R4004" s="20">
        <f>SUM(E4004/N4004)</f>
        <v>5.75</v>
      </c>
      <c r="S4004" t="s">
        <v>8317</v>
      </c>
      <c r="T4004" t="s">
        <v>8318</v>
      </c>
    </row>
    <row r="4005" spans="1:20" ht="16.5" customHeight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>(((I4005/60)/60)/24)+DATE(1970,1,1)</f>
        <v>42050.587349537032</v>
      </c>
      <c r="K4005">
        <v>1421417147</v>
      </c>
      <c r="L4005" s="14">
        <f>(((K4005/60)/60)/24)+DATE(1970,1,1)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>SUM(E4005/D4005)*100</f>
        <v>10.050000000000001</v>
      </c>
      <c r="R4005" s="20">
        <f>SUM(E4005/N4005)</f>
        <v>100.5</v>
      </c>
      <c r="S4005" t="s">
        <v>8317</v>
      </c>
      <c r="T4005" t="s">
        <v>8318</v>
      </c>
    </row>
    <row r="4006" spans="1:20" ht="16.5" customHeight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>(((I4006/60)/60)/24)+DATE(1970,1,1)</f>
        <v>41920.16269675926</v>
      </c>
      <c r="K4006">
        <v>1410148457</v>
      </c>
      <c r="L4006" s="14">
        <f>(((K4006/60)/60)/24)+DATE(1970,1,1)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>SUM(E4006/D4006)*100</f>
        <v>0.2</v>
      </c>
      <c r="R4006" s="20">
        <f>SUM(E4006/N4006)</f>
        <v>1</v>
      </c>
      <c r="S4006" t="s">
        <v>8317</v>
      </c>
      <c r="T4006" t="s">
        <v>8318</v>
      </c>
    </row>
    <row r="4007" spans="1:20" ht="16.5" customHeight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>(((I4007/60)/60)/24)+DATE(1970,1,1)</f>
        <v>41932.807696759257</v>
      </c>
      <c r="K4007">
        <v>1408648985</v>
      </c>
      <c r="L4007" s="14">
        <f>(((K4007/60)/60)/24)+DATE(1970,1,1)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>SUM(E4007/D4007)*100</f>
        <v>1.3333333333333335</v>
      </c>
      <c r="R4007" s="20">
        <f>SUM(E4007/N4007)</f>
        <v>20</v>
      </c>
      <c r="S4007" t="s">
        <v>8317</v>
      </c>
      <c r="T4007" t="s">
        <v>8318</v>
      </c>
    </row>
    <row r="4008" spans="1:20" ht="16.5" customHeight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>(((I4008/60)/60)/24)+DATE(1970,1,1)</f>
        <v>42416.772997685184</v>
      </c>
      <c r="K4008">
        <v>1453487587</v>
      </c>
      <c r="L4008" s="14">
        <f>(((K4008/60)/60)/24)+DATE(1970,1,1)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>SUM(E4008/D4008)*100</f>
        <v>6.6666666666666671E-3</v>
      </c>
      <c r="R4008" s="20">
        <f>SUM(E4008/N4008)</f>
        <v>2</v>
      </c>
      <c r="S4008" t="s">
        <v>8317</v>
      </c>
      <c r="T4008" t="s">
        <v>8318</v>
      </c>
    </row>
    <row r="4009" spans="1:20" ht="16.5" customHeight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>(((I4009/60)/60)/24)+DATE(1970,1,1)</f>
        <v>41877.686111111114</v>
      </c>
      <c r="K4009">
        <v>1406572381</v>
      </c>
      <c r="L4009" s="14">
        <f>(((K4009/60)/60)/24)+DATE(1970,1,1)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>SUM(E4009/D4009)*100</f>
        <v>0.25</v>
      </c>
      <c r="R4009" s="20">
        <f>SUM(E4009/N4009)</f>
        <v>5</v>
      </c>
      <c r="S4009" t="s">
        <v>8317</v>
      </c>
      <c r="T4009" t="s">
        <v>8318</v>
      </c>
    </row>
    <row r="4010" spans="1:20" ht="16.5" customHeight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>(((I4010/60)/60)/24)+DATE(1970,1,1)</f>
        <v>42207.964201388888</v>
      </c>
      <c r="K4010">
        <v>1435014507</v>
      </c>
      <c r="L4010" s="14">
        <f>(((K4010/60)/60)/24)+DATE(1970,1,1)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>SUM(E4010/D4010)*100</f>
        <v>6</v>
      </c>
      <c r="R4010" s="20">
        <f>SUM(E4010/N4010)</f>
        <v>15</v>
      </c>
      <c r="S4010" t="s">
        <v>8317</v>
      </c>
      <c r="T4010" t="s">
        <v>8318</v>
      </c>
    </row>
    <row r="4011" spans="1:20" ht="16.5" customHeight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>(((I4011/60)/60)/24)+DATE(1970,1,1)</f>
        <v>41891.700925925928</v>
      </c>
      <c r="K4011">
        <v>1406825360</v>
      </c>
      <c r="L4011" s="14">
        <f>(((K4011/60)/60)/24)+DATE(1970,1,1)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>SUM(E4011/D4011)*100</f>
        <v>3.8860103626943006</v>
      </c>
      <c r="R4011" s="20">
        <f>SUM(E4011/N4011)</f>
        <v>25</v>
      </c>
      <c r="S4011" t="s">
        <v>8317</v>
      </c>
      <c r="T4011" t="s">
        <v>8318</v>
      </c>
    </row>
    <row r="4012" spans="1:20" ht="16.5" customHeight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>(((I4012/60)/60)/24)+DATE(1970,1,1)</f>
        <v>41938.770439814813</v>
      </c>
      <c r="K4012">
        <v>1412879366</v>
      </c>
      <c r="L4012" s="14">
        <f>(((K4012/60)/60)/24)+DATE(1970,1,1)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>SUM(E4012/D4012)*100</f>
        <v>24.194444444444443</v>
      </c>
      <c r="R4012" s="20">
        <f>SUM(E4012/N4012)</f>
        <v>45.842105263157897</v>
      </c>
      <c r="S4012" t="s">
        <v>8317</v>
      </c>
      <c r="T4012" t="s">
        <v>8318</v>
      </c>
    </row>
    <row r="4013" spans="1:20" ht="16.5" customHeight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>(((I4013/60)/60)/24)+DATE(1970,1,1)</f>
        <v>42032.54488425926</v>
      </c>
      <c r="K4013">
        <v>1419858278</v>
      </c>
      <c r="L4013" s="14">
        <f>(((K4013/60)/60)/24)+DATE(1970,1,1)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>SUM(E4013/D4013)*100</f>
        <v>7.6</v>
      </c>
      <c r="R4013" s="20">
        <f>SUM(E4013/N4013)</f>
        <v>4.75</v>
      </c>
      <c r="S4013" t="s">
        <v>8317</v>
      </c>
      <c r="T4013" t="s">
        <v>8318</v>
      </c>
    </row>
    <row r="4014" spans="1:20" ht="16.5" customHeight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>(((I4014/60)/60)/24)+DATE(1970,1,1)</f>
        <v>42126.544548611113</v>
      </c>
      <c r="K4014">
        <v>1427979849</v>
      </c>
      <c r="L4014" s="14">
        <f>(((K4014/60)/60)/24)+DATE(1970,1,1)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>SUM(E4014/D4014)*100</f>
        <v>0</v>
      </c>
      <c r="R4014" s="20" t="e">
        <f>SUM(E4014/N4014)</f>
        <v>#DIV/0!</v>
      </c>
      <c r="S4014" t="s">
        <v>8317</v>
      </c>
      <c r="T4014" t="s">
        <v>8318</v>
      </c>
    </row>
    <row r="4015" spans="1:20" ht="16.5" customHeight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>(((I4015/60)/60)/24)+DATE(1970,1,1)</f>
        <v>42051.301192129627</v>
      </c>
      <c r="K4015">
        <v>1421478823</v>
      </c>
      <c r="L4015" s="14">
        <f>(((K4015/60)/60)/24)+DATE(1970,1,1)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>SUM(E4015/D4015)*100</f>
        <v>1.3</v>
      </c>
      <c r="R4015" s="20">
        <f>SUM(E4015/N4015)</f>
        <v>13</v>
      </c>
      <c r="S4015" t="s">
        <v>8317</v>
      </c>
      <c r="T4015" t="s">
        <v>8318</v>
      </c>
    </row>
    <row r="4016" spans="1:20" ht="16.5" customHeight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>(((I4016/60)/60)/24)+DATE(1970,1,1)</f>
        <v>42434.246168981481</v>
      </c>
      <c r="K4016">
        <v>1455861269</v>
      </c>
      <c r="L4016" s="14">
        <f>(((K4016/60)/60)/24)+DATE(1970,1,1)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>SUM(E4016/D4016)*100</f>
        <v>0</v>
      </c>
      <c r="R4016" s="20" t="e">
        <f>SUM(E4016/N4016)</f>
        <v>#DIV/0!</v>
      </c>
      <c r="S4016" t="s">
        <v>8317</v>
      </c>
      <c r="T4016" t="s">
        <v>8318</v>
      </c>
    </row>
    <row r="4017" spans="1:20" ht="16.5" customHeight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>(((I4017/60)/60)/24)+DATE(1970,1,1)</f>
        <v>42204.780821759254</v>
      </c>
      <c r="K4017">
        <v>1434739463</v>
      </c>
      <c r="L4017" s="14">
        <f>(((K4017/60)/60)/24)+DATE(1970,1,1)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>SUM(E4017/D4017)*100</f>
        <v>1.4285714285714287E-2</v>
      </c>
      <c r="R4017" s="20">
        <f>SUM(E4017/N4017)</f>
        <v>1</v>
      </c>
      <c r="S4017" t="s">
        <v>8317</v>
      </c>
      <c r="T4017" t="s">
        <v>8318</v>
      </c>
    </row>
    <row r="4018" spans="1:20" ht="16.5" customHeight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>(((I4018/60)/60)/24)+DATE(1970,1,1)</f>
        <v>41899.872685185182</v>
      </c>
      <c r="K4018">
        <v>1408395400</v>
      </c>
      <c r="L4018" s="14">
        <f>(((K4018/60)/60)/24)+DATE(1970,1,1)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>SUM(E4018/D4018)*100</f>
        <v>14.000000000000002</v>
      </c>
      <c r="R4018" s="20">
        <f>SUM(E4018/N4018)</f>
        <v>10</v>
      </c>
      <c r="S4018" t="s">
        <v>8317</v>
      </c>
      <c r="T4018" t="s">
        <v>8318</v>
      </c>
    </row>
    <row r="4019" spans="1:20" ht="16.5" customHeight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>(((I4019/60)/60)/24)+DATE(1970,1,1)</f>
        <v>41886.672152777777</v>
      </c>
      <c r="K4019">
        <v>1407254874</v>
      </c>
      <c r="L4019" s="14">
        <f>(((K4019/60)/60)/24)+DATE(1970,1,1)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>SUM(E4019/D4019)*100</f>
        <v>1.05</v>
      </c>
      <c r="R4019" s="20">
        <f>SUM(E4019/N4019)</f>
        <v>52.5</v>
      </c>
      <c r="S4019" t="s">
        <v>8317</v>
      </c>
      <c r="T4019" t="s">
        <v>8318</v>
      </c>
    </row>
    <row r="4020" spans="1:20" ht="16.5" customHeight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>(((I4020/60)/60)/24)+DATE(1970,1,1)</f>
        <v>42650.91097222222</v>
      </c>
      <c r="K4020">
        <v>1473285108</v>
      </c>
      <c r="L4020" s="14">
        <f>(((K4020/60)/60)/24)+DATE(1970,1,1)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>SUM(E4020/D4020)*100</f>
        <v>8.6666666666666679</v>
      </c>
      <c r="R4020" s="20">
        <f>SUM(E4020/N4020)</f>
        <v>32.5</v>
      </c>
      <c r="S4020" t="s">
        <v>8317</v>
      </c>
      <c r="T4020" t="s">
        <v>8318</v>
      </c>
    </row>
    <row r="4021" spans="1:20" ht="16.5" customHeight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>(((I4021/60)/60)/24)+DATE(1970,1,1)</f>
        <v>42475.686111111107</v>
      </c>
      <c r="K4021">
        <v>1455725596</v>
      </c>
      <c r="L4021" s="14">
        <f>(((K4021/60)/60)/24)+DATE(1970,1,1)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>SUM(E4021/D4021)*100</f>
        <v>0.82857142857142851</v>
      </c>
      <c r="R4021" s="20">
        <f>SUM(E4021/N4021)</f>
        <v>7.25</v>
      </c>
      <c r="S4021" t="s">
        <v>8317</v>
      </c>
      <c r="T4021" t="s">
        <v>8318</v>
      </c>
    </row>
    <row r="4022" spans="1:20" ht="16.5" customHeight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>(((I4022/60)/60)/24)+DATE(1970,1,1)</f>
        <v>42087.149293981478</v>
      </c>
      <c r="K4022">
        <v>1424579699</v>
      </c>
      <c r="L4022" s="14">
        <f>(((K4022/60)/60)/24)+DATE(1970,1,1)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>SUM(E4022/D4022)*100</f>
        <v>16.666666666666664</v>
      </c>
      <c r="R4022" s="20">
        <f>SUM(E4022/N4022)</f>
        <v>33.333333333333336</v>
      </c>
      <c r="S4022" t="s">
        <v>8317</v>
      </c>
      <c r="T4022" t="s">
        <v>8318</v>
      </c>
    </row>
    <row r="4023" spans="1:20" ht="16.5" customHeight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>(((I4023/60)/60)/24)+DATE(1970,1,1)</f>
        <v>41938.911550925928</v>
      </c>
      <c r="K4023">
        <v>1409176358</v>
      </c>
      <c r="L4023" s="14">
        <f>(((K4023/60)/60)/24)+DATE(1970,1,1)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>SUM(E4023/D4023)*100</f>
        <v>0.83333333333333337</v>
      </c>
      <c r="R4023" s="20">
        <f>SUM(E4023/N4023)</f>
        <v>62.5</v>
      </c>
      <c r="S4023" t="s">
        <v>8317</v>
      </c>
      <c r="T4023" t="s">
        <v>8318</v>
      </c>
    </row>
    <row r="4024" spans="1:20" ht="16.5" customHeight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>(((I4024/60)/60)/24)+DATE(1970,1,1)</f>
        <v>42036.120833333334</v>
      </c>
      <c r="K4024">
        <v>1418824867</v>
      </c>
      <c r="L4024" s="14">
        <f>(((K4024/60)/60)/24)+DATE(1970,1,1)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>SUM(E4024/D4024)*100</f>
        <v>69.561111111111103</v>
      </c>
      <c r="R4024" s="20">
        <f>SUM(E4024/N4024)</f>
        <v>63.558375634517766</v>
      </c>
      <c r="S4024" t="s">
        <v>8317</v>
      </c>
      <c r="T4024" t="s">
        <v>8318</v>
      </c>
    </row>
    <row r="4025" spans="1:20" ht="16.5" customHeight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>(((I4025/60)/60)/24)+DATE(1970,1,1)</f>
        <v>42453.957905092597</v>
      </c>
      <c r="K4025">
        <v>1454975963</v>
      </c>
      <c r="L4025" s="14">
        <f>(((K4025/60)/60)/24)+DATE(1970,1,1)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>SUM(E4025/D4025)*100</f>
        <v>0</v>
      </c>
      <c r="R4025" s="20" t="e">
        <f>SUM(E4025/N4025)</f>
        <v>#DIV/0!</v>
      </c>
      <c r="S4025" t="s">
        <v>8317</v>
      </c>
      <c r="T4025" t="s">
        <v>8318</v>
      </c>
    </row>
    <row r="4026" spans="1:20" ht="16.5" customHeight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>(((I4026/60)/60)/24)+DATE(1970,1,1)</f>
        <v>42247.670104166667</v>
      </c>
      <c r="K4026">
        <v>1438445097</v>
      </c>
      <c r="L4026" s="14">
        <f>(((K4026/60)/60)/24)+DATE(1970,1,1)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>SUM(E4026/D4026)*100</f>
        <v>1.25</v>
      </c>
      <c r="R4026" s="20">
        <f>SUM(E4026/N4026)</f>
        <v>10</v>
      </c>
      <c r="S4026" t="s">
        <v>8317</v>
      </c>
      <c r="T4026" t="s">
        <v>8318</v>
      </c>
    </row>
    <row r="4027" spans="1:20" ht="16.5" customHeight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>(((I4027/60)/60)/24)+DATE(1970,1,1)</f>
        <v>42211.237685185188</v>
      </c>
      <c r="K4027">
        <v>1432705336</v>
      </c>
      <c r="L4027" s="14">
        <f>(((K4027/60)/60)/24)+DATE(1970,1,1)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>SUM(E4027/D4027)*100</f>
        <v>5</v>
      </c>
      <c r="R4027" s="20">
        <f>SUM(E4027/N4027)</f>
        <v>62.5</v>
      </c>
      <c r="S4027" t="s">
        <v>8317</v>
      </c>
      <c r="T4027" t="s">
        <v>8318</v>
      </c>
    </row>
    <row r="4028" spans="1:20" ht="16.5" customHeight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>(((I4028/60)/60)/24)+DATE(1970,1,1)</f>
        <v>42342.697210648148</v>
      </c>
      <c r="K4028">
        <v>1444059839</v>
      </c>
      <c r="L4028" s="14">
        <f>(((K4028/60)/60)/24)+DATE(1970,1,1)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>SUM(E4028/D4028)*100</f>
        <v>0</v>
      </c>
      <c r="R4028" s="20" t="e">
        <f>SUM(E4028/N4028)</f>
        <v>#DIV/0!</v>
      </c>
      <c r="S4028" t="s">
        <v>8317</v>
      </c>
      <c r="T4028" t="s">
        <v>8318</v>
      </c>
    </row>
    <row r="4029" spans="1:20" ht="16.5" customHeight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>(((I4029/60)/60)/24)+DATE(1970,1,1)</f>
        <v>42789.041666666672</v>
      </c>
      <c r="K4029">
        <v>1486077481</v>
      </c>
      <c r="L4029" s="14">
        <f>(((K4029/60)/60)/24)+DATE(1970,1,1)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>SUM(E4029/D4029)*100</f>
        <v>7.166666666666667</v>
      </c>
      <c r="R4029" s="20">
        <f>SUM(E4029/N4029)</f>
        <v>30.714285714285715</v>
      </c>
      <c r="S4029" t="s">
        <v>8317</v>
      </c>
      <c r="T4029" t="s">
        <v>8318</v>
      </c>
    </row>
    <row r="4030" spans="1:20" ht="16.5" customHeight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>(((I4030/60)/60)/24)+DATE(1970,1,1)</f>
        <v>41795.938657407409</v>
      </c>
      <c r="K4030">
        <v>1399415500</v>
      </c>
      <c r="L4030" s="14">
        <f>(((K4030/60)/60)/24)+DATE(1970,1,1)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>SUM(E4030/D4030)*100</f>
        <v>28.050000000000004</v>
      </c>
      <c r="R4030" s="20">
        <f>SUM(E4030/N4030)</f>
        <v>51</v>
      </c>
      <c r="S4030" t="s">
        <v>8317</v>
      </c>
      <c r="T4030" t="s">
        <v>8318</v>
      </c>
    </row>
    <row r="4031" spans="1:20" ht="16.5" customHeight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>(((I4031/60)/60)/24)+DATE(1970,1,1)</f>
        <v>42352.025115740747</v>
      </c>
      <c r="K4031">
        <v>1447461370</v>
      </c>
      <c r="L4031" s="14">
        <f>(((K4031/60)/60)/24)+DATE(1970,1,1)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>SUM(E4031/D4031)*100</f>
        <v>0</v>
      </c>
      <c r="R4031" s="20" t="e">
        <f>SUM(E4031/N4031)</f>
        <v>#DIV/0!</v>
      </c>
      <c r="S4031" t="s">
        <v>8317</v>
      </c>
      <c r="T4031" t="s">
        <v>8318</v>
      </c>
    </row>
    <row r="4032" spans="1:20" ht="16.5" customHeight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>(((I4032/60)/60)/24)+DATE(1970,1,1)</f>
        <v>42403.784027777772</v>
      </c>
      <c r="K4032">
        <v>1452008599</v>
      </c>
      <c r="L4032" s="14">
        <f>(((K4032/60)/60)/24)+DATE(1970,1,1)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>SUM(E4032/D4032)*100</f>
        <v>16</v>
      </c>
      <c r="R4032" s="20">
        <f>SUM(E4032/N4032)</f>
        <v>66.666666666666671</v>
      </c>
      <c r="S4032" t="s">
        <v>8317</v>
      </c>
      <c r="T4032" t="s">
        <v>8318</v>
      </c>
    </row>
    <row r="4033" spans="1:20" ht="16.5" customHeight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>(((I4033/60)/60)/24)+DATE(1970,1,1)</f>
        <v>41991.626898148148</v>
      </c>
      <c r="K4033">
        <v>1414591364</v>
      </c>
      <c r="L4033" s="14">
        <f>(((K4033/60)/60)/24)+DATE(1970,1,1)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>SUM(E4033/D4033)*100</f>
        <v>0</v>
      </c>
      <c r="R4033" s="20" t="e">
        <f>SUM(E4033/N4033)</f>
        <v>#DIV/0!</v>
      </c>
      <c r="S4033" t="s">
        <v>8317</v>
      </c>
      <c r="T4033" t="s">
        <v>8318</v>
      </c>
    </row>
    <row r="4034" spans="1:20" ht="16.5" customHeight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>(((I4034/60)/60)/24)+DATE(1970,1,1)</f>
        <v>42353.85087962963</v>
      </c>
      <c r="K4034">
        <v>1445023516</v>
      </c>
      <c r="L4034" s="14">
        <f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>SUM(E4034/D4034)*100</f>
        <v>6.8287037037037033</v>
      </c>
      <c r="R4034" s="20">
        <f>SUM(E4034/N4034)</f>
        <v>59</v>
      </c>
      <c r="S4034" t="s">
        <v>8317</v>
      </c>
      <c r="T4034" t="s">
        <v>8318</v>
      </c>
    </row>
    <row r="4035" spans="1:20" ht="16.5" customHeight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>(((I4035/60)/60)/24)+DATE(1970,1,1)</f>
        <v>42645.375</v>
      </c>
      <c r="K4035">
        <v>1472711224</v>
      </c>
      <c r="L4035" s="14">
        <f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>SUM(E4035/D4035)*100</f>
        <v>25.698702928870294</v>
      </c>
      <c r="R4035" s="20">
        <f>SUM(E4035/N4035)</f>
        <v>65.340319148936175</v>
      </c>
      <c r="S4035" t="s">
        <v>8317</v>
      </c>
      <c r="T4035" t="s">
        <v>8318</v>
      </c>
    </row>
    <row r="4036" spans="1:20" ht="16.5" customHeight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>(((I4036/60)/60)/24)+DATE(1970,1,1)</f>
        <v>42097.905671296292</v>
      </c>
      <c r="K4036">
        <v>1425509050</v>
      </c>
      <c r="L4036" s="14">
        <f>(((K4036/60)/60)/24)+DATE(1970,1,1)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>SUM(E4036/D4036)*100</f>
        <v>1.4814814814814816</v>
      </c>
      <c r="R4036" s="20">
        <f>SUM(E4036/N4036)</f>
        <v>100</v>
      </c>
      <c r="S4036" t="s">
        <v>8317</v>
      </c>
      <c r="T4036" t="s">
        <v>8318</v>
      </c>
    </row>
    <row r="4037" spans="1:20" ht="16.5" customHeight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>(((I4037/60)/60)/24)+DATE(1970,1,1)</f>
        <v>41933.882951388885</v>
      </c>
      <c r="K4037">
        <v>1411333887</v>
      </c>
      <c r="L4037" s="14">
        <f>(((K4037/60)/60)/24)+DATE(1970,1,1)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>SUM(E4037/D4037)*100</f>
        <v>36.85</v>
      </c>
      <c r="R4037" s="20">
        <f>SUM(E4037/N4037)</f>
        <v>147.4</v>
      </c>
      <c r="S4037" t="s">
        <v>8317</v>
      </c>
      <c r="T4037" t="s">
        <v>8318</v>
      </c>
    </row>
    <row r="4038" spans="1:20" ht="16.5" customHeight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>(((I4038/60)/60)/24)+DATE(1970,1,1)</f>
        <v>41821.9375</v>
      </c>
      <c r="K4038">
        <v>1402784964</v>
      </c>
      <c r="L4038" s="14">
        <f>(((K4038/60)/60)/24)+DATE(1970,1,1)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>SUM(E4038/D4038)*100</f>
        <v>47.05</v>
      </c>
      <c r="R4038" s="20">
        <f>SUM(E4038/N4038)</f>
        <v>166.05882352941177</v>
      </c>
      <c r="S4038" t="s">
        <v>8317</v>
      </c>
      <c r="T4038" t="s">
        <v>8318</v>
      </c>
    </row>
    <row r="4039" spans="1:20" ht="16.5" customHeight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>(((I4039/60)/60)/24)+DATE(1970,1,1)</f>
        <v>42514.600694444445</v>
      </c>
      <c r="K4039">
        <v>1462585315</v>
      </c>
      <c r="L4039" s="14">
        <f>(((K4039/60)/60)/24)+DATE(1970,1,1)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>SUM(E4039/D4039)*100</f>
        <v>11.428571428571429</v>
      </c>
      <c r="R4039" s="20">
        <f>SUM(E4039/N4039)</f>
        <v>40</v>
      </c>
      <c r="S4039" t="s">
        <v>8317</v>
      </c>
      <c r="T4039" t="s">
        <v>8318</v>
      </c>
    </row>
    <row r="4040" spans="1:20" ht="16.5" customHeight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>(((I4040/60)/60)/24)+DATE(1970,1,1)</f>
        <v>41929.798726851855</v>
      </c>
      <c r="K4040">
        <v>1408389010</v>
      </c>
      <c r="L4040" s="14">
        <f>(((K4040/60)/60)/24)+DATE(1970,1,1)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>SUM(E4040/D4040)*100</f>
        <v>12.04</v>
      </c>
      <c r="R4040" s="20">
        <f>SUM(E4040/N4040)</f>
        <v>75.25</v>
      </c>
      <c r="S4040" t="s">
        <v>8317</v>
      </c>
      <c r="T4040" t="s">
        <v>8318</v>
      </c>
    </row>
    <row r="4041" spans="1:20" ht="16.5" customHeight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>(((I4041/60)/60)/24)+DATE(1970,1,1)</f>
        <v>42339.249305555553</v>
      </c>
      <c r="K4041">
        <v>1446048367</v>
      </c>
      <c r="L4041" s="14">
        <f>(((K4041/60)/60)/24)+DATE(1970,1,1)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>SUM(E4041/D4041)*100</f>
        <v>60</v>
      </c>
      <c r="R4041" s="20">
        <f>SUM(E4041/N4041)</f>
        <v>60</v>
      </c>
      <c r="S4041" t="s">
        <v>8317</v>
      </c>
      <c r="T4041" t="s">
        <v>8318</v>
      </c>
    </row>
    <row r="4042" spans="1:20" ht="16.5" customHeight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>(((I4042/60)/60)/24)+DATE(1970,1,1)</f>
        <v>42203.125</v>
      </c>
      <c r="K4042">
        <v>1432100004</v>
      </c>
      <c r="L4042" s="14">
        <f>(((K4042/60)/60)/24)+DATE(1970,1,1)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>SUM(E4042/D4042)*100</f>
        <v>31.25</v>
      </c>
      <c r="R4042" s="20">
        <f>SUM(E4042/N4042)</f>
        <v>1250</v>
      </c>
      <c r="S4042" t="s">
        <v>8317</v>
      </c>
      <c r="T4042" t="s">
        <v>8318</v>
      </c>
    </row>
    <row r="4043" spans="1:20" ht="16.5" customHeight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>(((I4043/60)/60)/24)+DATE(1970,1,1)</f>
        <v>42619.474004629628</v>
      </c>
      <c r="K4043">
        <v>1467976954</v>
      </c>
      <c r="L4043" s="14">
        <f>(((K4043/60)/60)/24)+DATE(1970,1,1)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>SUM(E4043/D4043)*100</f>
        <v>0.42</v>
      </c>
      <c r="R4043" s="20">
        <f>SUM(E4043/N4043)</f>
        <v>10.5</v>
      </c>
      <c r="S4043" t="s">
        <v>8317</v>
      </c>
      <c r="T4043" t="s">
        <v>8318</v>
      </c>
    </row>
    <row r="4044" spans="1:20" ht="16.5" customHeight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>(((I4044/60)/60)/24)+DATE(1970,1,1)</f>
        <v>42024.802777777775</v>
      </c>
      <c r="K4044">
        <v>1419213664</v>
      </c>
      <c r="L4044" s="14">
        <f>(((K4044/60)/60)/24)+DATE(1970,1,1)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>SUM(E4044/D4044)*100</f>
        <v>0.21</v>
      </c>
      <c r="R4044" s="20">
        <f>SUM(E4044/N4044)</f>
        <v>7</v>
      </c>
      <c r="S4044" t="s">
        <v>8317</v>
      </c>
      <c r="T4044" t="s">
        <v>8318</v>
      </c>
    </row>
    <row r="4045" spans="1:20" ht="16.5" customHeight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>(((I4045/60)/60)/24)+DATE(1970,1,1)</f>
        <v>41963.957465277781</v>
      </c>
      <c r="K4045">
        <v>1415228325</v>
      </c>
      <c r="L4045" s="14">
        <f>(((K4045/60)/60)/24)+DATE(1970,1,1)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>SUM(E4045/D4045)*100</f>
        <v>0</v>
      </c>
      <c r="R4045" s="20" t="e">
        <f>SUM(E4045/N4045)</f>
        <v>#DIV/0!</v>
      </c>
      <c r="S4045" t="s">
        <v>8317</v>
      </c>
      <c r="T4045" t="s">
        <v>8318</v>
      </c>
    </row>
    <row r="4046" spans="1:20" ht="16.5" customHeight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>(((I4046/60)/60)/24)+DATE(1970,1,1)</f>
        <v>42104.208333333328</v>
      </c>
      <c r="K4046">
        <v>1426050982</v>
      </c>
      <c r="L4046" s="14">
        <f>(((K4046/60)/60)/24)+DATE(1970,1,1)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>SUM(E4046/D4046)*100</f>
        <v>37.5</v>
      </c>
      <c r="R4046" s="20">
        <f>SUM(E4046/N4046)</f>
        <v>56.25</v>
      </c>
      <c r="S4046" t="s">
        <v>8317</v>
      </c>
      <c r="T4046" t="s">
        <v>8318</v>
      </c>
    </row>
    <row r="4047" spans="1:20" ht="16.5" customHeight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>(((I4047/60)/60)/24)+DATE(1970,1,1)</f>
        <v>41872.201261574075</v>
      </c>
      <c r="K4047">
        <v>1406004589</v>
      </c>
      <c r="L4047" s="14">
        <f>(((K4047/60)/60)/24)+DATE(1970,1,1)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>SUM(E4047/D4047)*100</f>
        <v>0.02</v>
      </c>
      <c r="R4047" s="20">
        <f>SUM(E4047/N4047)</f>
        <v>1</v>
      </c>
      <c r="S4047" t="s">
        <v>8317</v>
      </c>
      <c r="T4047" t="s">
        <v>8318</v>
      </c>
    </row>
    <row r="4048" spans="1:20" ht="16.5" customHeight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>(((I4048/60)/60)/24)+DATE(1970,1,1)</f>
        <v>41934.650578703702</v>
      </c>
      <c r="K4048">
        <v>1411400210</v>
      </c>
      <c r="L4048" s="14">
        <f>(((K4048/60)/60)/24)+DATE(1970,1,1)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>SUM(E4048/D4048)*100</f>
        <v>8.2142857142857135</v>
      </c>
      <c r="R4048" s="20">
        <f>SUM(E4048/N4048)</f>
        <v>38.333333333333336</v>
      </c>
      <c r="S4048" t="s">
        <v>8317</v>
      </c>
      <c r="T4048" t="s">
        <v>8318</v>
      </c>
    </row>
    <row r="4049" spans="1:20" ht="16.5" customHeight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>(((I4049/60)/60)/24)+DATE(1970,1,1)</f>
        <v>42015.041666666672</v>
      </c>
      <c r="K4049">
        <v>1418862743</v>
      </c>
      <c r="L4049" s="14">
        <f>(((K4049/60)/60)/24)+DATE(1970,1,1)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>SUM(E4049/D4049)*100</f>
        <v>2.1999999999999997</v>
      </c>
      <c r="R4049" s="20">
        <f>SUM(E4049/N4049)</f>
        <v>27.5</v>
      </c>
      <c r="S4049" t="s">
        <v>8317</v>
      </c>
      <c r="T4049" t="s">
        <v>8318</v>
      </c>
    </row>
    <row r="4050" spans="1:20" ht="16.5" customHeight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>(((I4050/60)/60)/24)+DATE(1970,1,1)</f>
        <v>42471.467442129629</v>
      </c>
      <c r="K4050">
        <v>1457352787</v>
      </c>
      <c r="L4050" s="14">
        <f>(((K4050/60)/60)/24)+DATE(1970,1,1)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>SUM(E4050/D4050)*100</f>
        <v>17.652941176470588</v>
      </c>
      <c r="R4050" s="20">
        <f>SUM(E4050/N4050)</f>
        <v>32.978021978021978</v>
      </c>
      <c r="S4050" t="s">
        <v>8317</v>
      </c>
      <c r="T4050" t="s">
        <v>8318</v>
      </c>
    </row>
    <row r="4051" spans="1:20" ht="16.5" customHeight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>(((I4051/60)/60)/24)+DATE(1970,1,1)</f>
        <v>42199.958506944444</v>
      </c>
      <c r="K4051">
        <v>1434322815</v>
      </c>
      <c r="L4051" s="14">
        <f>(((K4051/60)/60)/24)+DATE(1970,1,1)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>SUM(E4051/D4051)*100</f>
        <v>0.08</v>
      </c>
      <c r="R4051" s="20">
        <f>SUM(E4051/N4051)</f>
        <v>16</v>
      </c>
      <c r="S4051" t="s">
        <v>8317</v>
      </c>
      <c r="T4051" t="s">
        <v>8318</v>
      </c>
    </row>
    <row r="4052" spans="1:20" ht="16.5" customHeight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>(((I4052/60)/60)/24)+DATE(1970,1,1)</f>
        <v>41935.636469907404</v>
      </c>
      <c r="K4052">
        <v>1411485391</v>
      </c>
      <c r="L4052" s="14">
        <f>(((K4052/60)/60)/24)+DATE(1970,1,1)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>SUM(E4052/D4052)*100</f>
        <v>6.6666666666666666E-2</v>
      </c>
      <c r="R4052" s="20">
        <f>SUM(E4052/N4052)</f>
        <v>1</v>
      </c>
      <c r="S4052" t="s">
        <v>8317</v>
      </c>
      <c r="T4052" t="s">
        <v>8318</v>
      </c>
    </row>
    <row r="4053" spans="1:20" ht="16.5" customHeight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>(((I4053/60)/60)/24)+DATE(1970,1,1)</f>
        <v>41768.286805555559</v>
      </c>
      <c r="K4053">
        <v>1399058797</v>
      </c>
      <c r="L4053" s="14">
        <f>(((K4053/60)/60)/24)+DATE(1970,1,1)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>SUM(E4053/D4053)*100</f>
        <v>0</v>
      </c>
      <c r="R4053" s="20" t="e">
        <f>SUM(E4053/N4053)</f>
        <v>#DIV/0!</v>
      </c>
      <c r="S4053" t="s">
        <v>8317</v>
      </c>
      <c r="T4053" t="s">
        <v>8318</v>
      </c>
    </row>
    <row r="4054" spans="1:20" ht="16.5" customHeight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>(((I4054/60)/60)/24)+DATE(1970,1,1)</f>
        <v>41925.878657407404</v>
      </c>
      <c r="K4054">
        <v>1408050316</v>
      </c>
      <c r="L4054" s="14">
        <f>(((K4054/60)/60)/24)+DATE(1970,1,1)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>SUM(E4054/D4054)*100</f>
        <v>37.533333333333339</v>
      </c>
      <c r="R4054" s="20">
        <f>SUM(E4054/N4054)</f>
        <v>86.615384615384613</v>
      </c>
      <c r="S4054" t="s">
        <v>8317</v>
      </c>
      <c r="T4054" t="s">
        <v>8318</v>
      </c>
    </row>
    <row r="4055" spans="1:20" ht="16.5" customHeight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>(((I4055/60)/60)/24)+DATE(1970,1,1)</f>
        <v>41958.833333333328</v>
      </c>
      <c r="K4055">
        <v>1413477228</v>
      </c>
      <c r="L4055" s="14">
        <f>(((K4055/60)/60)/24)+DATE(1970,1,1)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>SUM(E4055/D4055)*100</f>
        <v>22</v>
      </c>
      <c r="R4055" s="20">
        <f>SUM(E4055/N4055)</f>
        <v>55</v>
      </c>
      <c r="S4055" t="s">
        <v>8317</v>
      </c>
      <c r="T4055" t="s">
        <v>8318</v>
      </c>
    </row>
    <row r="4056" spans="1:20" ht="16.5" customHeight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>(((I4056/60)/60)/24)+DATE(1970,1,1)</f>
        <v>42644.166666666672</v>
      </c>
      <c r="K4056">
        <v>1472674285</v>
      </c>
      <c r="L4056" s="14">
        <f>(((K4056/60)/60)/24)+DATE(1970,1,1)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>SUM(E4056/D4056)*100</f>
        <v>0</v>
      </c>
      <c r="R4056" s="20" t="e">
        <f>SUM(E4056/N4056)</f>
        <v>#DIV/0!</v>
      </c>
      <c r="S4056" t="s">
        <v>8317</v>
      </c>
      <c r="T4056" t="s">
        <v>8318</v>
      </c>
    </row>
    <row r="4057" spans="1:20" ht="16.5" customHeight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>(((I4057/60)/60)/24)+DATE(1970,1,1)</f>
        <v>41809.648506944446</v>
      </c>
      <c r="K4057">
        <v>1400600031</v>
      </c>
      <c r="L4057" s="14">
        <f>(((K4057/60)/60)/24)+DATE(1970,1,1)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>SUM(E4057/D4057)*100</f>
        <v>17.62</v>
      </c>
      <c r="R4057" s="20">
        <f>SUM(E4057/N4057)</f>
        <v>41.952380952380949</v>
      </c>
      <c r="S4057" t="s">
        <v>8317</v>
      </c>
      <c r="T4057" t="s">
        <v>8318</v>
      </c>
    </row>
    <row r="4058" spans="1:20" ht="16.5" customHeight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>(((I4058/60)/60)/24)+DATE(1970,1,1)</f>
        <v>42554.832638888889</v>
      </c>
      <c r="K4058">
        <v>1465856639</v>
      </c>
      <c r="L4058" s="14">
        <f>(((K4058/60)/60)/24)+DATE(1970,1,1)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>SUM(E4058/D4058)*100</f>
        <v>53</v>
      </c>
      <c r="R4058" s="20">
        <f>SUM(E4058/N4058)</f>
        <v>88.333333333333329</v>
      </c>
      <c r="S4058" t="s">
        <v>8317</v>
      </c>
      <c r="T4058" t="s">
        <v>8318</v>
      </c>
    </row>
    <row r="4059" spans="1:20" ht="16.5" customHeight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>(((I4059/60)/60)/24)+DATE(1970,1,1)</f>
        <v>42333.958333333328</v>
      </c>
      <c r="K4059">
        <v>1446506080</v>
      </c>
      <c r="L4059" s="14">
        <f>(((K4059/60)/60)/24)+DATE(1970,1,1)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>SUM(E4059/D4059)*100</f>
        <v>22.142857142857142</v>
      </c>
      <c r="R4059" s="20">
        <f>SUM(E4059/N4059)</f>
        <v>129.16666666666666</v>
      </c>
      <c r="S4059" t="s">
        <v>8317</v>
      </c>
      <c r="T4059" t="s">
        <v>8318</v>
      </c>
    </row>
    <row r="4060" spans="1:20" ht="16.5" customHeight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>(((I4060/60)/60)/24)+DATE(1970,1,1)</f>
        <v>42461.165972222225</v>
      </c>
      <c r="K4060">
        <v>1458178044</v>
      </c>
      <c r="L4060" s="14">
        <f>(((K4060/60)/60)/24)+DATE(1970,1,1)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>SUM(E4060/D4060)*100</f>
        <v>2.5333333333333332</v>
      </c>
      <c r="R4060" s="20">
        <f>SUM(E4060/N4060)</f>
        <v>23.75</v>
      </c>
      <c r="S4060" t="s">
        <v>8317</v>
      </c>
      <c r="T4060" t="s">
        <v>8318</v>
      </c>
    </row>
    <row r="4061" spans="1:20" ht="16.5" customHeight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>(((I4061/60)/60)/24)+DATE(1970,1,1)</f>
        <v>41898.125</v>
      </c>
      <c r="K4061">
        <v>1408116152</v>
      </c>
      <c r="L4061" s="14">
        <f>(((K4061/60)/60)/24)+DATE(1970,1,1)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>SUM(E4061/D4061)*100</f>
        <v>2.5</v>
      </c>
      <c r="R4061" s="20">
        <f>SUM(E4061/N4061)</f>
        <v>35.714285714285715</v>
      </c>
      <c r="S4061" t="s">
        <v>8317</v>
      </c>
      <c r="T4061" t="s">
        <v>8318</v>
      </c>
    </row>
    <row r="4062" spans="1:20" ht="16.5" customHeight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>(((I4062/60)/60)/24)+DATE(1970,1,1)</f>
        <v>41813.666666666664</v>
      </c>
      <c r="K4062">
        <v>1400604056</v>
      </c>
      <c r="L4062" s="14">
        <f>(((K4062/60)/60)/24)+DATE(1970,1,1)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>SUM(E4062/D4062)*100</f>
        <v>2.85</v>
      </c>
      <c r="R4062" s="20">
        <f>SUM(E4062/N4062)</f>
        <v>57</v>
      </c>
      <c r="S4062" t="s">
        <v>8317</v>
      </c>
      <c r="T4062" t="s">
        <v>8318</v>
      </c>
    </row>
    <row r="4063" spans="1:20" ht="16.5" customHeight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>(((I4063/60)/60)/24)+DATE(1970,1,1)</f>
        <v>42481.099803240737</v>
      </c>
      <c r="K4063">
        <v>1456025023</v>
      </c>
      <c r="L4063" s="14">
        <f>(((K4063/60)/60)/24)+DATE(1970,1,1)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>SUM(E4063/D4063)*100</f>
        <v>0</v>
      </c>
      <c r="R4063" s="20" t="e">
        <f>SUM(E4063/N4063)</f>
        <v>#DIV/0!</v>
      </c>
      <c r="S4063" t="s">
        <v>8317</v>
      </c>
      <c r="T4063" t="s">
        <v>8318</v>
      </c>
    </row>
    <row r="4064" spans="1:20" ht="16.5" customHeight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>(((I4064/60)/60)/24)+DATE(1970,1,1)</f>
        <v>42553.739212962959</v>
      </c>
      <c r="K4064">
        <v>1464889468</v>
      </c>
      <c r="L4064" s="14">
        <f>(((K4064/60)/60)/24)+DATE(1970,1,1)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>SUM(E4064/D4064)*100</f>
        <v>2.4500000000000002</v>
      </c>
      <c r="R4064" s="20">
        <f>SUM(E4064/N4064)</f>
        <v>163.33333333333334</v>
      </c>
      <c r="S4064" t="s">
        <v>8317</v>
      </c>
      <c r="T4064" t="s">
        <v>8318</v>
      </c>
    </row>
    <row r="4065" spans="1:20" ht="16.5" customHeight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>(((I4065/60)/60)/24)+DATE(1970,1,1)</f>
        <v>41817.681527777779</v>
      </c>
      <c r="K4065">
        <v>1401294084</v>
      </c>
      <c r="L4065" s="14">
        <f>(((K4065/60)/60)/24)+DATE(1970,1,1)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>SUM(E4065/D4065)*100</f>
        <v>1.4210526315789473</v>
      </c>
      <c r="R4065" s="20">
        <f>SUM(E4065/N4065)</f>
        <v>15</v>
      </c>
      <c r="S4065" t="s">
        <v>8317</v>
      </c>
      <c r="T4065" t="s">
        <v>8318</v>
      </c>
    </row>
    <row r="4066" spans="1:20" ht="16.5" customHeight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>(((I4066/60)/60)/24)+DATE(1970,1,1)</f>
        <v>42123.588263888887</v>
      </c>
      <c r="K4066">
        <v>1427724426</v>
      </c>
      <c r="L4066" s="14">
        <f>(((K4066/60)/60)/24)+DATE(1970,1,1)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>SUM(E4066/D4066)*100</f>
        <v>19.25</v>
      </c>
      <c r="R4066" s="20">
        <f>SUM(E4066/N4066)</f>
        <v>64.166666666666671</v>
      </c>
      <c r="S4066" t="s">
        <v>8317</v>
      </c>
      <c r="T4066" t="s">
        <v>8318</v>
      </c>
    </row>
    <row r="4067" spans="1:20" ht="16.5" customHeight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>(((I4067/60)/60)/24)+DATE(1970,1,1)</f>
        <v>41863.951516203706</v>
      </c>
      <c r="K4067">
        <v>1405291811</v>
      </c>
      <c r="L4067" s="14">
        <f>(((K4067/60)/60)/24)+DATE(1970,1,1)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>SUM(E4067/D4067)*100</f>
        <v>0.67500000000000004</v>
      </c>
      <c r="R4067" s="20">
        <f>SUM(E4067/N4067)</f>
        <v>6.75</v>
      </c>
      <c r="S4067" t="s">
        <v>8317</v>
      </c>
      <c r="T4067" t="s">
        <v>8318</v>
      </c>
    </row>
    <row r="4068" spans="1:20" ht="16.5" customHeight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>(((I4068/60)/60)/24)+DATE(1970,1,1)</f>
        <v>42509.039212962962</v>
      </c>
      <c r="K4068">
        <v>1461027388</v>
      </c>
      <c r="L4068" s="14">
        <f>(((K4068/60)/60)/24)+DATE(1970,1,1)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>SUM(E4068/D4068)*100</f>
        <v>0.16666666666666669</v>
      </c>
      <c r="R4068" s="20">
        <f>SUM(E4068/N4068)</f>
        <v>25</v>
      </c>
      <c r="S4068" t="s">
        <v>8317</v>
      </c>
      <c r="T4068" t="s">
        <v>8318</v>
      </c>
    </row>
    <row r="4069" spans="1:20" ht="16.5" customHeight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>(((I4069/60)/60)/24)+DATE(1970,1,1)</f>
        <v>42275.117476851854</v>
      </c>
      <c r="K4069">
        <v>1439952550</v>
      </c>
      <c r="L4069" s="14">
        <f>(((K4069/60)/60)/24)+DATE(1970,1,1)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>SUM(E4069/D4069)*100</f>
        <v>60.9</v>
      </c>
      <c r="R4069" s="20">
        <f>SUM(E4069/N4069)</f>
        <v>179.11764705882354</v>
      </c>
      <c r="S4069" t="s">
        <v>8317</v>
      </c>
      <c r="T4069" t="s">
        <v>8318</v>
      </c>
    </row>
    <row r="4070" spans="1:20" ht="16.5" customHeight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>(((I4070/60)/60)/24)+DATE(1970,1,1)</f>
        <v>42748.961805555555</v>
      </c>
      <c r="K4070">
        <v>1481756855</v>
      </c>
      <c r="L4070" s="14">
        <f>(((K4070/60)/60)/24)+DATE(1970,1,1)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>SUM(E4070/D4070)*100</f>
        <v>1</v>
      </c>
      <c r="R4070" s="20">
        <f>SUM(E4070/N4070)</f>
        <v>34.950000000000003</v>
      </c>
      <c r="S4070" t="s">
        <v>8317</v>
      </c>
      <c r="T4070" t="s">
        <v>8318</v>
      </c>
    </row>
    <row r="4071" spans="1:20" ht="16.5" customHeight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>(((I4071/60)/60)/24)+DATE(1970,1,1)</f>
        <v>42063.5</v>
      </c>
      <c r="K4071">
        <v>1421596356</v>
      </c>
      <c r="L4071" s="14">
        <f>(((K4071/60)/60)/24)+DATE(1970,1,1)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>SUM(E4071/D4071)*100</f>
        <v>34.4</v>
      </c>
      <c r="R4071" s="20">
        <f>SUM(E4071/N4071)</f>
        <v>33.07692307692308</v>
      </c>
      <c r="S4071" t="s">
        <v>8317</v>
      </c>
      <c r="T4071" t="s">
        <v>8318</v>
      </c>
    </row>
    <row r="4072" spans="1:20" ht="16.5" customHeight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>(((I4072/60)/60)/24)+DATE(1970,1,1)</f>
        <v>42064.125</v>
      </c>
      <c r="K4072">
        <v>1422374420</v>
      </c>
      <c r="L4072" s="14">
        <f>(((K4072/60)/60)/24)+DATE(1970,1,1)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>SUM(E4072/D4072)*100</f>
        <v>16.5</v>
      </c>
      <c r="R4072" s="20">
        <f>SUM(E4072/N4072)</f>
        <v>27.5</v>
      </c>
      <c r="S4072" t="s">
        <v>8317</v>
      </c>
      <c r="T4072" t="s">
        <v>8318</v>
      </c>
    </row>
    <row r="4073" spans="1:20" ht="16.5" customHeight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>(((I4073/60)/60)/24)+DATE(1970,1,1)</f>
        <v>42730.804756944446</v>
      </c>
      <c r="K4073">
        <v>1480187931</v>
      </c>
      <c r="L4073" s="14">
        <f>(((K4073/60)/60)/24)+DATE(1970,1,1)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>SUM(E4073/D4073)*100</f>
        <v>0</v>
      </c>
      <c r="R4073" s="20" t="e">
        <f>SUM(E4073/N4073)</f>
        <v>#DIV/0!</v>
      </c>
      <c r="S4073" t="s">
        <v>8317</v>
      </c>
      <c r="T4073" t="s">
        <v>8318</v>
      </c>
    </row>
    <row r="4074" spans="1:20" ht="16.5" customHeight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>(((I4074/60)/60)/24)+DATE(1970,1,1)</f>
        <v>41872.77443287037</v>
      </c>
      <c r="K4074">
        <v>1403462111</v>
      </c>
      <c r="L4074" s="14">
        <f>(((K4074/60)/60)/24)+DATE(1970,1,1)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>SUM(E4074/D4074)*100</f>
        <v>0.4</v>
      </c>
      <c r="R4074" s="20">
        <f>SUM(E4074/N4074)</f>
        <v>2</v>
      </c>
      <c r="S4074" t="s">
        <v>8317</v>
      </c>
      <c r="T4074" t="s">
        <v>8318</v>
      </c>
    </row>
    <row r="4075" spans="1:20" ht="16.5" customHeight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>(((I4075/60)/60)/24)+DATE(1970,1,1)</f>
        <v>42133.166666666672</v>
      </c>
      <c r="K4075">
        <v>1426407426</v>
      </c>
      <c r="L4075" s="14">
        <f>(((K4075/60)/60)/24)+DATE(1970,1,1)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>SUM(E4075/D4075)*100</f>
        <v>1.0571428571428572</v>
      </c>
      <c r="R4075" s="20">
        <f>SUM(E4075/N4075)</f>
        <v>18.5</v>
      </c>
      <c r="S4075" t="s">
        <v>8317</v>
      </c>
      <c r="T4075" t="s">
        <v>8318</v>
      </c>
    </row>
    <row r="4076" spans="1:20" ht="16.5" customHeight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>(((I4076/60)/60)/24)+DATE(1970,1,1)</f>
        <v>42313.594618055555</v>
      </c>
      <c r="K4076">
        <v>1444137375</v>
      </c>
      <c r="L4076" s="14">
        <f>(((K4076/60)/60)/24)+DATE(1970,1,1)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>SUM(E4076/D4076)*100</f>
        <v>26.727272727272727</v>
      </c>
      <c r="R4076" s="20">
        <f>SUM(E4076/N4076)</f>
        <v>35</v>
      </c>
      <c r="S4076" t="s">
        <v>8317</v>
      </c>
      <c r="T4076" t="s">
        <v>8318</v>
      </c>
    </row>
    <row r="4077" spans="1:20" ht="16.5" customHeight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>(((I4077/60)/60)/24)+DATE(1970,1,1)</f>
        <v>41820.727777777778</v>
      </c>
      <c r="K4077">
        <v>1400547969</v>
      </c>
      <c r="L4077" s="14">
        <f>(((K4077/60)/60)/24)+DATE(1970,1,1)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>SUM(E4077/D4077)*100</f>
        <v>28.799999999999997</v>
      </c>
      <c r="R4077" s="20">
        <f>SUM(E4077/N4077)</f>
        <v>44.307692307692307</v>
      </c>
      <c r="S4077" t="s">
        <v>8317</v>
      </c>
      <c r="T4077" t="s">
        <v>8318</v>
      </c>
    </row>
    <row r="4078" spans="1:20" ht="16.5" customHeight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>(((I4078/60)/60)/24)+DATE(1970,1,1)</f>
        <v>41933.82708333333</v>
      </c>
      <c r="K4078">
        <v>1411499149</v>
      </c>
      <c r="L4078" s="14">
        <f>(((K4078/60)/60)/24)+DATE(1970,1,1)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>SUM(E4078/D4078)*100</f>
        <v>0</v>
      </c>
      <c r="R4078" s="20" t="e">
        <f>SUM(E4078/N4078)</f>
        <v>#DIV/0!</v>
      </c>
      <c r="S4078" t="s">
        <v>8317</v>
      </c>
      <c r="T4078" t="s">
        <v>8318</v>
      </c>
    </row>
    <row r="4079" spans="1:20" ht="16.5" customHeight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>(((I4079/60)/60)/24)+DATE(1970,1,1)</f>
        <v>42725.7105787037</v>
      </c>
      <c r="K4079">
        <v>1479747794</v>
      </c>
      <c r="L4079" s="14">
        <f>(((K4079/60)/60)/24)+DATE(1970,1,1)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>SUM(E4079/D4079)*100</f>
        <v>8.9</v>
      </c>
      <c r="R4079" s="20">
        <f>SUM(E4079/N4079)</f>
        <v>222.5</v>
      </c>
      <c r="S4079" t="s">
        <v>8317</v>
      </c>
      <c r="T4079" t="s">
        <v>8318</v>
      </c>
    </row>
    <row r="4080" spans="1:20" ht="16.5" customHeight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>(((I4080/60)/60)/24)+DATE(1970,1,1)</f>
        <v>42762.787523148145</v>
      </c>
      <c r="K4080">
        <v>1482951242</v>
      </c>
      <c r="L4080" s="14">
        <f>(((K4080/60)/60)/24)+DATE(1970,1,1)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>SUM(E4080/D4080)*100</f>
        <v>0</v>
      </c>
      <c r="R4080" s="20" t="e">
        <f>SUM(E4080/N4080)</f>
        <v>#DIV/0!</v>
      </c>
      <c r="S4080" t="s">
        <v>8317</v>
      </c>
      <c r="T4080" t="s">
        <v>8318</v>
      </c>
    </row>
    <row r="4081" spans="1:20" ht="16.5" customHeight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>(((I4081/60)/60)/24)+DATE(1970,1,1)</f>
        <v>42540.938900462963</v>
      </c>
      <c r="K4081">
        <v>1463783521</v>
      </c>
      <c r="L4081" s="14">
        <f>(((K4081/60)/60)/24)+DATE(1970,1,1)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>SUM(E4081/D4081)*100</f>
        <v>0.16666666666666669</v>
      </c>
      <c r="R4081" s="20">
        <f>SUM(E4081/N4081)</f>
        <v>5</v>
      </c>
      <c r="S4081" t="s">
        <v>8317</v>
      </c>
      <c r="T4081" t="s">
        <v>8318</v>
      </c>
    </row>
    <row r="4082" spans="1:20" ht="16.5" customHeight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>(((I4082/60)/60)/24)+DATE(1970,1,1)</f>
        <v>42535.787500000006</v>
      </c>
      <c r="K4082">
        <v>1463849116</v>
      </c>
      <c r="L4082" s="14">
        <f>(((K4082/60)/60)/24)+DATE(1970,1,1)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>SUM(E4082/D4082)*100</f>
        <v>0</v>
      </c>
      <c r="R4082" s="20" t="e">
        <f>SUM(E4082/N4082)</f>
        <v>#DIV/0!</v>
      </c>
      <c r="S4082" t="s">
        <v>8317</v>
      </c>
      <c r="T4082" t="s">
        <v>8318</v>
      </c>
    </row>
    <row r="4083" spans="1:20" ht="16.5" customHeight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>(((I4083/60)/60)/24)+DATE(1970,1,1)</f>
        <v>42071.539641203708</v>
      </c>
      <c r="K4083">
        <v>1423231025</v>
      </c>
      <c r="L4083" s="14">
        <f>(((K4083/60)/60)/24)+DATE(1970,1,1)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>SUM(E4083/D4083)*100</f>
        <v>15.737410071942445</v>
      </c>
      <c r="R4083" s="20">
        <f>SUM(E4083/N4083)</f>
        <v>29.166666666666668</v>
      </c>
      <c r="S4083" t="s">
        <v>8317</v>
      </c>
      <c r="T4083" t="s">
        <v>8318</v>
      </c>
    </row>
    <row r="4084" spans="1:20" ht="16.5" customHeight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>(((I4084/60)/60)/24)+DATE(1970,1,1)</f>
        <v>42322.958333333328</v>
      </c>
      <c r="K4084">
        <v>1446179553</v>
      </c>
      <c r="L4084" s="14">
        <f>(((K4084/60)/60)/24)+DATE(1970,1,1)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>SUM(E4084/D4084)*100</f>
        <v>2</v>
      </c>
      <c r="R4084" s="20">
        <f>SUM(E4084/N4084)</f>
        <v>1.5</v>
      </c>
      <c r="S4084" t="s">
        <v>8317</v>
      </c>
      <c r="T4084" t="s">
        <v>8318</v>
      </c>
    </row>
    <row r="4085" spans="1:20" ht="16.5" customHeight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>(((I4085/60)/60)/24)+DATE(1970,1,1)</f>
        <v>42383.761759259258</v>
      </c>
      <c r="K4085">
        <v>1450203416</v>
      </c>
      <c r="L4085" s="14">
        <f>(((K4085/60)/60)/24)+DATE(1970,1,1)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>SUM(E4085/D4085)*100</f>
        <v>21.685714285714287</v>
      </c>
      <c r="R4085" s="20">
        <f>SUM(E4085/N4085)</f>
        <v>126.5</v>
      </c>
      <c r="S4085" t="s">
        <v>8317</v>
      </c>
      <c r="T4085" t="s">
        <v>8318</v>
      </c>
    </row>
    <row r="4086" spans="1:20" ht="16.5" customHeight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>(((I4086/60)/60)/24)+DATE(1970,1,1)</f>
        <v>42652.436412037037</v>
      </c>
      <c r="K4086">
        <v>1473416906</v>
      </c>
      <c r="L4086" s="14">
        <f>(((K4086/60)/60)/24)+DATE(1970,1,1)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>SUM(E4086/D4086)*100</f>
        <v>0.33333333333333337</v>
      </c>
      <c r="R4086" s="20">
        <f>SUM(E4086/N4086)</f>
        <v>10</v>
      </c>
      <c r="S4086" t="s">
        <v>8317</v>
      </c>
      <c r="T4086" t="s">
        <v>8318</v>
      </c>
    </row>
    <row r="4087" spans="1:20" ht="16.5" customHeight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>(((I4087/60)/60)/24)+DATE(1970,1,1)</f>
        <v>42087.165972222225</v>
      </c>
      <c r="K4087">
        <v>1424701775</v>
      </c>
      <c r="L4087" s="14">
        <f>(((K4087/60)/60)/24)+DATE(1970,1,1)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>SUM(E4087/D4087)*100</f>
        <v>0.2857142857142857</v>
      </c>
      <c r="R4087" s="20">
        <f>SUM(E4087/N4087)</f>
        <v>10</v>
      </c>
      <c r="S4087" t="s">
        <v>8317</v>
      </c>
      <c r="T4087" t="s">
        <v>8318</v>
      </c>
    </row>
    <row r="4088" spans="1:20" ht="16.5" customHeight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>(((I4088/60)/60)/24)+DATE(1970,1,1)</f>
        <v>42329.166666666672</v>
      </c>
      <c r="K4088">
        <v>1445985299</v>
      </c>
      <c r="L4088" s="14">
        <f>(((K4088/60)/60)/24)+DATE(1970,1,1)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>SUM(E4088/D4088)*100</f>
        <v>4.7</v>
      </c>
      <c r="R4088" s="20">
        <f>SUM(E4088/N4088)</f>
        <v>9.4</v>
      </c>
      <c r="S4088" t="s">
        <v>8317</v>
      </c>
      <c r="T4088" t="s">
        <v>8318</v>
      </c>
    </row>
    <row r="4089" spans="1:20" ht="16.5" customHeight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>(((I4089/60)/60)/24)+DATE(1970,1,1)</f>
        <v>42568.742893518516</v>
      </c>
      <c r="K4089">
        <v>1466185786</v>
      </c>
      <c r="L4089" s="14">
        <f>(((K4089/60)/60)/24)+DATE(1970,1,1)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>SUM(E4089/D4089)*100</f>
        <v>0</v>
      </c>
      <c r="R4089" s="20" t="e">
        <f>SUM(E4089/N4089)</f>
        <v>#DIV/0!</v>
      </c>
      <c r="S4089" t="s">
        <v>8317</v>
      </c>
      <c r="T4089" t="s">
        <v>8318</v>
      </c>
    </row>
    <row r="4090" spans="1:20" ht="16.5" customHeight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>(((I4090/60)/60)/24)+DATE(1970,1,1)</f>
        <v>42020.434722222228</v>
      </c>
      <c r="K4090">
        <v>1418827324</v>
      </c>
      <c r="L4090" s="14">
        <f>(((K4090/60)/60)/24)+DATE(1970,1,1)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>SUM(E4090/D4090)*100</f>
        <v>10.8</v>
      </c>
      <c r="R4090" s="20">
        <f>SUM(E4090/N4090)</f>
        <v>72</v>
      </c>
      <c r="S4090" t="s">
        <v>8317</v>
      </c>
      <c r="T4090" t="s">
        <v>8318</v>
      </c>
    </row>
    <row r="4091" spans="1:20" ht="16.5" customHeight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>(((I4091/60)/60)/24)+DATE(1970,1,1)</f>
        <v>42155.732638888891</v>
      </c>
      <c r="K4091">
        <v>1430242488</v>
      </c>
      <c r="L4091" s="14">
        <f>(((K4091/60)/60)/24)+DATE(1970,1,1)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>SUM(E4091/D4091)*100</f>
        <v>4.8</v>
      </c>
      <c r="R4091" s="20">
        <f>SUM(E4091/N4091)</f>
        <v>30</v>
      </c>
      <c r="S4091" t="s">
        <v>8317</v>
      </c>
      <c r="T4091" t="s">
        <v>8318</v>
      </c>
    </row>
    <row r="4092" spans="1:20" ht="16.5" customHeight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>(((I4092/60)/60)/24)+DATE(1970,1,1)</f>
        <v>42223.625</v>
      </c>
      <c r="K4092">
        <v>1437754137</v>
      </c>
      <c r="L4092" s="14">
        <f>(((K4092/60)/60)/24)+DATE(1970,1,1)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>SUM(E4092/D4092)*100</f>
        <v>3.2</v>
      </c>
      <c r="R4092" s="20">
        <f>SUM(E4092/N4092)</f>
        <v>10.666666666666666</v>
      </c>
      <c r="S4092" t="s">
        <v>8317</v>
      </c>
      <c r="T4092" t="s">
        <v>8318</v>
      </c>
    </row>
    <row r="4093" spans="1:20" ht="16.5" customHeight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>(((I4093/60)/60)/24)+DATE(1970,1,1)</f>
        <v>42020.506377314814</v>
      </c>
      <c r="K4093">
        <v>1418818151</v>
      </c>
      <c r="L4093" s="14">
        <f>(((K4093/60)/60)/24)+DATE(1970,1,1)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>SUM(E4093/D4093)*100</f>
        <v>12.75</v>
      </c>
      <c r="R4093" s="20">
        <f>SUM(E4093/N4093)</f>
        <v>25.5</v>
      </c>
      <c r="S4093" t="s">
        <v>8317</v>
      </c>
      <c r="T4093" t="s">
        <v>8318</v>
      </c>
    </row>
    <row r="4094" spans="1:20" ht="16.5" customHeight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>(((I4094/60)/60)/24)+DATE(1970,1,1)</f>
        <v>42099.153321759266</v>
      </c>
      <c r="K4094">
        <v>1423024847</v>
      </c>
      <c r="L4094" s="14">
        <f>(((K4094/60)/60)/24)+DATE(1970,1,1)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>SUM(E4094/D4094)*100</f>
        <v>1.8181818181818181E-2</v>
      </c>
      <c r="R4094" s="20">
        <f>SUM(E4094/N4094)</f>
        <v>20</v>
      </c>
      <c r="S4094" t="s">
        <v>8317</v>
      </c>
      <c r="T4094" t="s">
        <v>8318</v>
      </c>
    </row>
    <row r="4095" spans="1:20" ht="16.5" customHeight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>(((I4095/60)/60)/24)+DATE(1970,1,1)</f>
        <v>42238.815891203703</v>
      </c>
      <c r="K4095">
        <v>1435088093</v>
      </c>
      <c r="L4095" s="14">
        <f>(((K4095/60)/60)/24)+DATE(1970,1,1)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>SUM(E4095/D4095)*100</f>
        <v>2.4</v>
      </c>
      <c r="R4095" s="20">
        <f>SUM(E4095/N4095)</f>
        <v>15</v>
      </c>
      <c r="S4095" t="s">
        <v>8317</v>
      </c>
      <c r="T4095" t="s">
        <v>8318</v>
      </c>
    </row>
    <row r="4096" spans="1:20" ht="16.5" customHeight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>(((I4096/60)/60)/24)+DATE(1970,1,1)</f>
        <v>41934.207638888889</v>
      </c>
      <c r="K4096">
        <v>1410141900</v>
      </c>
      <c r="L4096" s="14">
        <f>(((K4096/60)/60)/24)+DATE(1970,1,1)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>SUM(E4096/D4096)*100</f>
        <v>36.5</v>
      </c>
      <c r="R4096" s="20">
        <f>SUM(E4096/N4096)</f>
        <v>91.25</v>
      </c>
      <c r="S4096" t="s">
        <v>8317</v>
      </c>
      <c r="T4096" t="s">
        <v>8318</v>
      </c>
    </row>
    <row r="4097" spans="1:20" ht="16.5" customHeight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>(((I4097/60)/60)/24)+DATE(1970,1,1)</f>
        <v>42723.031828703708</v>
      </c>
      <c r="K4097">
        <v>1479516350</v>
      </c>
      <c r="L4097" s="14">
        <f>(((K4097/60)/60)/24)+DATE(1970,1,1)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>SUM(E4097/D4097)*100</f>
        <v>2.666666666666667</v>
      </c>
      <c r="R4097" s="20">
        <f>SUM(E4097/N4097)</f>
        <v>800</v>
      </c>
      <c r="S4097" t="s">
        <v>8317</v>
      </c>
      <c r="T4097" t="s">
        <v>8318</v>
      </c>
    </row>
    <row r="4098" spans="1:20" ht="16.5" customHeight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>(((I4098/60)/60)/24)+DATE(1970,1,1)</f>
        <v>42794.368749999994</v>
      </c>
      <c r="K4098">
        <v>1484484219</v>
      </c>
      <c r="L4098" s="14">
        <f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>SUM(E4098/D4098)*100</f>
        <v>11.428571428571429</v>
      </c>
      <c r="R4098" s="20">
        <f>SUM(E4098/N4098)</f>
        <v>80</v>
      </c>
      <c r="S4098" t="s">
        <v>8317</v>
      </c>
      <c r="T4098" t="s">
        <v>8318</v>
      </c>
    </row>
    <row r="4099" spans="1:20" ht="16.5" customHeight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>(((I4099/60)/60)/24)+DATE(1970,1,1)</f>
        <v>42400.996527777781</v>
      </c>
      <c r="K4099">
        <v>1449431237</v>
      </c>
      <c r="L4099" s="14">
        <f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>SUM(E4099/D4099)*100</f>
        <v>0</v>
      </c>
      <c r="R4099" s="20" t="e">
        <f>SUM(E4099/N4099)</f>
        <v>#DIV/0!</v>
      </c>
      <c r="S4099" t="s">
        <v>8317</v>
      </c>
      <c r="T4099" t="s">
        <v>8318</v>
      </c>
    </row>
    <row r="4100" spans="1:20" ht="16.5" customHeight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>(((I4100/60)/60)/24)+DATE(1970,1,1)</f>
        <v>42525.722187499996</v>
      </c>
      <c r="K4100">
        <v>1462468797</v>
      </c>
      <c r="L4100" s="14">
        <f>(((K4100/60)/60)/24)+DATE(1970,1,1)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>SUM(E4100/D4100)*100</f>
        <v>0</v>
      </c>
      <c r="R4100" s="20" t="e">
        <f>SUM(E4100/N4100)</f>
        <v>#DIV/0!</v>
      </c>
      <c r="S4100" t="s">
        <v>8317</v>
      </c>
      <c r="T4100" t="s">
        <v>8318</v>
      </c>
    </row>
    <row r="4101" spans="1:20" ht="16.5" customHeight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>(((I4101/60)/60)/24)+DATE(1970,1,1)</f>
        <v>42615.850381944445</v>
      </c>
      <c r="K4101">
        <v>1468959873</v>
      </c>
      <c r="L4101" s="14">
        <f>(((K4101/60)/60)/24)+DATE(1970,1,1)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>SUM(E4101/D4101)*100</f>
        <v>1.1111111111111112</v>
      </c>
      <c r="R4101" s="20">
        <f>SUM(E4101/N4101)</f>
        <v>50</v>
      </c>
      <c r="S4101" t="s">
        <v>8317</v>
      </c>
      <c r="T4101" t="s">
        <v>8318</v>
      </c>
    </row>
    <row r="4102" spans="1:20" ht="16.5" customHeight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>(((I4102/60)/60)/24)+DATE(1970,1,1)</f>
        <v>41937.124884259261</v>
      </c>
      <c r="K4102">
        <v>1413341990</v>
      </c>
      <c r="L4102" s="14">
        <f>(((K4102/60)/60)/24)+DATE(1970,1,1)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>SUM(E4102/D4102)*100</f>
        <v>0</v>
      </c>
      <c r="R4102" s="20" t="e">
        <f>SUM(E4102/N4102)</f>
        <v>#DIV/0!</v>
      </c>
      <c r="S4102" t="s">
        <v>8317</v>
      </c>
      <c r="T4102" t="s">
        <v>8318</v>
      </c>
    </row>
    <row r="4103" spans="1:20" ht="16.5" customHeight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>(((I4103/60)/60)/24)+DATE(1970,1,1)</f>
        <v>42760.903726851851</v>
      </c>
      <c r="K4103">
        <v>1482788482</v>
      </c>
      <c r="L4103" s="14">
        <f>(((K4103/60)/60)/24)+DATE(1970,1,1)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>SUM(E4103/D4103)*100</f>
        <v>0</v>
      </c>
      <c r="R4103" s="20" t="e">
        <f>SUM(E4103/N4103)</f>
        <v>#DIV/0!</v>
      </c>
      <c r="S4103" t="s">
        <v>8317</v>
      </c>
      <c r="T4103" t="s">
        <v>8318</v>
      </c>
    </row>
    <row r="4104" spans="1:20" ht="16.5" customHeight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>(((I4104/60)/60)/24)+DATE(1970,1,1)</f>
        <v>42505.848067129627</v>
      </c>
      <c r="K4104">
        <v>1460751673</v>
      </c>
      <c r="L4104" s="14">
        <f>(((K4104/60)/60)/24)+DATE(1970,1,1)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>SUM(E4104/D4104)*100</f>
        <v>27.400000000000002</v>
      </c>
      <c r="R4104" s="20">
        <f>SUM(E4104/N4104)</f>
        <v>22.833333333333332</v>
      </c>
      <c r="S4104" t="s">
        <v>8317</v>
      </c>
      <c r="T4104" t="s">
        <v>8318</v>
      </c>
    </row>
    <row r="4105" spans="1:20" ht="16.5" customHeight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>(((I4105/60)/60)/24)+DATE(1970,1,1)</f>
        <v>42242.772222222222</v>
      </c>
      <c r="K4105">
        <v>1435953566</v>
      </c>
      <c r="L4105" s="14">
        <f>(((K4105/60)/60)/24)+DATE(1970,1,1)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>SUM(E4105/D4105)*100</f>
        <v>10</v>
      </c>
      <c r="R4105" s="20">
        <f>SUM(E4105/N4105)</f>
        <v>16.666666666666668</v>
      </c>
      <c r="S4105" t="s">
        <v>8317</v>
      </c>
      <c r="T4105" t="s">
        <v>8318</v>
      </c>
    </row>
    <row r="4106" spans="1:20" ht="16.5" customHeight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>(((I4106/60)/60)/24)+DATE(1970,1,1)</f>
        <v>42670.278171296297</v>
      </c>
      <c r="K4106">
        <v>1474958434</v>
      </c>
      <c r="L4106" s="14">
        <f>(((K4106/60)/60)/24)+DATE(1970,1,1)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>SUM(E4106/D4106)*100</f>
        <v>21.366666666666667</v>
      </c>
      <c r="R4106" s="20">
        <f>SUM(E4106/N4106)</f>
        <v>45.785714285714285</v>
      </c>
      <c r="S4106" t="s">
        <v>8317</v>
      </c>
      <c r="T4106" t="s">
        <v>8318</v>
      </c>
    </row>
    <row r="4107" spans="1:20" ht="16.5" customHeight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>(((I4107/60)/60)/24)+DATE(1970,1,1)</f>
        <v>42730.010520833333</v>
      </c>
      <c r="K4107">
        <v>1479860109</v>
      </c>
      <c r="L4107" s="14">
        <f>(((K4107/60)/60)/24)+DATE(1970,1,1)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>SUM(E4107/D4107)*100</f>
        <v>6.9696969696969706</v>
      </c>
      <c r="R4107" s="20">
        <f>SUM(E4107/N4107)</f>
        <v>383.33333333333331</v>
      </c>
      <c r="S4107" t="s">
        <v>8317</v>
      </c>
      <c r="T4107" t="s">
        <v>8318</v>
      </c>
    </row>
    <row r="4108" spans="1:20" ht="16.5" customHeight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>(((I4108/60)/60)/24)+DATE(1970,1,1)</f>
        <v>42096.041666666672</v>
      </c>
      <c r="K4108">
        <v>1424221866</v>
      </c>
      <c r="L4108" s="14">
        <f>(((K4108/60)/60)/24)+DATE(1970,1,1)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>SUM(E4108/D4108)*100</f>
        <v>70.599999999999994</v>
      </c>
      <c r="R4108" s="20">
        <f>SUM(E4108/N4108)</f>
        <v>106.96969696969697</v>
      </c>
      <c r="S4108" t="s">
        <v>8317</v>
      </c>
      <c r="T4108" t="s">
        <v>8318</v>
      </c>
    </row>
    <row r="4109" spans="1:20" ht="16.5" customHeight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>(((I4109/60)/60)/24)+DATE(1970,1,1)</f>
        <v>41906.916678240741</v>
      </c>
      <c r="K4109">
        <v>1409608801</v>
      </c>
      <c r="L4109" s="14">
        <f>(((K4109/60)/60)/24)+DATE(1970,1,1)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>SUM(E4109/D4109)*100</f>
        <v>2.0500000000000003</v>
      </c>
      <c r="R4109" s="20">
        <f>SUM(E4109/N4109)</f>
        <v>10.25</v>
      </c>
      <c r="S4109" t="s">
        <v>8317</v>
      </c>
      <c r="T4109" t="s">
        <v>8318</v>
      </c>
    </row>
    <row r="4110" spans="1:20" ht="16.5" customHeight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>(((I4110/60)/60)/24)+DATE(1970,1,1)</f>
        <v>42797.208333333328</v>
      </c>
      <c r="K4110">
        <v>1485909937</v>
      </c>
      <c r="L4110" s="14">
        <f>(((K4110/60)/60)/24)+DATE(1970,1,1)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>SUM(E4110/D4110)*100</f>
        <v>1.9666666666666666</v>
      </c>
      <c r="R4110" s="20">
        <f>SUM(E4110/N4110)</f>
        <v>59</v>
      </c>
      <c r="S4110" t="s">
        <v>8317</v>
      </c>
      <c r="T4110" t="s">
        <v>8318</v>
      </c>
    </row>
    <row r="4111" spans="1:20" ht="16.5" customHeight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>(((I4111/60)/60)/24)+DATE(1970,1,1)</f>
        <v>42337.581064814818</v>
      </c>
      <c r="K4111">
        <v>1446209804</v>
      </c>
      <c r="L4111" s="14">
        <f>(((K4111/60)/60)/24)+DATE(1970,1,1)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>SUM(E4111/D4111)*100</f>
        <v>0</v>
      </c>
      <c r="R4111" s="20" t="e">
        <f>SUM(E4111/N4111)</f>
        <v>#DIV/0!</v>
      </c>
      <c r="S4111" t="s">
        <v>8317</v>
      </c>
      <c r="T4111" t="s">
        <v>8318</v>
      </c>
    </row>
    <row r="4112" spans="1:20" ht="16.5" customHeight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>(((I4112/60)/60)/24)+DATE(1970,1,1)</f>
        <v>42572.626747685179</v>
      </c>
      <c r="K4112">
        <v>1463929351</v>
      </c>
      <c r="L4112" s="14">
        <f>(((K4112/60)/60)/24)+DATE(1970,1,1)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>SUM(E4112/D4112)*100</f>
        <v>28.666666666666668</v>
      </c>
      <c r="R4112" s="20">
        <f>SUM(E4112/N4112)</f>
        <v>14.333333333333334</v>
      </c>
      <c r="S4112" t="s">
        <v>8317</v>
      </c>
      <c r="T4112" t="s">
        <v>8318</v>
      </c>
    </row>
    <row r="4113" spans="1:20" ht="16.5" customHeight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>(((I4113/60)/60)/24)+DATE(1970,1,1)</f>
        <v>42059.135879629626</v>
      </c>
      <c r="K4113">
        <v>1422155740</v>
      </c>
      <c r="L4113" s="14">
        <f>(((K4113/60)/60)/24)+DATE(1970,1,1)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>SUM(E4113/D4113)*100</f>
        <v>3.1333333333333333</v>
      </c>
      <c r="R4113" s="20">
        <f>SUM(E4113/N4113)</f>
        <v>15.666666666666666</v>
      </c>
      <c r="S4113" t="s">
        <v>8317</v>
      </c>
      <c r="T4113" t="s">
        <v>8318</v>
      </c>
    </row>
    <row r="4114" spans="1:20" ht="16.5" customHeight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>(((I4114/60)/60)/24)+DATE(1970,1,1)</f>
        <v>42428</v>
      </c>
      <c r="K4114">
        <v>1454280186</v>
      </c>
      <c r="L4114" s="14">
        <f>(((K4114/60)/60)/24)+DATE(1970,1,1)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>SUM(E4114/D4114)*100</f>
        <v>0.04</v>
      </c>
      <c r="R4114" s="20">
        <f>SUM(E4114/N4114)</f>
        <v>1</v>
      </c>
      <c r="S4114" t="s">
        <v>8317</v>
      </c>
      <c r="T4114" t="s">
        <v>8318</v>
      </c>
    </row>
    <row r="4115" spans="1:20" ht="16.5" customHeight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>(((I4115/60)/60)/24)+DATE(1970,1,1)</f>
        <v>42377.273611111115</v>
      </c>
      <c r="K4115">
        <v>1450619123</v>
      </c>
      <c r="L4115" s="14">
        <f>(((K4115/60)/60)/24)+DATE(1970,1,1)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>SUM(E4115/D4115)*100</f>
        <v>0.2</v>
      </c>
      <c r="R4115" s="20">
        <f>SUM(E4115/N4115)</f>
        <v>1</v>
      </c>
      <c r="S4115" t="s">
        <v>8317</v>
      </c>
      <c r="T4115" t="s">
        <v>8318</v>
      </c>
    </row>
  </sheetData>
  <autoFilter ref="A1:U1" xr:uid="{7BD7E5DC-5E92-4EAF-990D-0DCF2D5361F7}">
    <sortState xmlns:xlrd2="http://schemas.microsoft.com/office/spreadsheetml/2017/richdata2" ref="A2:U4115">
      <sortCondition ref="A1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EE85A-1B86-40AC-81AD-AA90B718AFC3}">
  <dimension ref="A1:F47"/>
  <sheetViews>
    <sheetView workbookViewId="0">
      <selection activeCell="F8" sqref="F8"/>
    </sheetView>
  </sheetViews>
  <sheetFormatPr defaultRowHeight="1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20.5703125" bestFit="1" customWidth="1"/>
    <col min="9" max="9" width="22" bestFit="1" customWidth="1"/>
    <col min="10" max="10" width="20.5703125" bestFit="1" customWidth="1"/>
    <col min="11" max="11" width="22" bestFit="1" customWidth="1"/>
    <col min="12" max="12" width="25.7109375" bestFit="1" customWidth="1"/>
    <col min="13" max="13" width="27" bestFit="1" customWidth="1"/>
    <col min="14" max="14" width="6.85546875" bestFit="1" customWidth="1"/>
    <col min="15" max="15" width="8.85546875" bestFit="1" customWidth="1"/>
    <col min="16" max="16" width="6.140625" bestFit="1" customWidth="1"/>
    <col min="17" max="17" width="4.28515625" bestFit="1" customWidth="1"/>
    <col min="18" max="18" width="10" bestFit="1" customWidth="1"/>
    <col min="19" max="19" width="6.85546875" bestFit="1" customWidth="1"/>
    <col min="20" max="20" width="8.85546875" bestFit="1" customWidth="1"/>
    <col min="21" max="21" width="6.140625" bestFit="1" customWidth="1"/>
    <col min="22" max="22" width="4.28515625" bestFit="1" customWidth="1"/>
    <col min="23" max="23" width="10" bestFit="1" customWidth="1"/>
    <col min="24" max="24" width="6.85546875" bestFit="1" customWidth="1"/>
    <col min="25" max="25" width="8.85546875" bestFit="1" customWidth="1"/>
    <col min="26" max="26" width="6.140625" bestFit="1" customWidth="1"/>
    <col min="27" max="27" width="10" bestFit="1" customWidth="1"/>
    <col min="28" max="28" width="6.85546875" bestFit="1" customWidth="1"/>
    <col min="29" max="29" width="8.85546875" bestFit="1" customWidth="1"/>
    <col min="30" max="30" width="6.140625" bestFit="1" customWidth="1"/>
    <col min="31" max="31" width="4.28515625" bestFit="1" customWidth="1"/>
    <col min="32" max="32" width="10" bestFit="1" customWidth="1"/>
    <col min="33" max="33" width="6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6.85546875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6.85546875" bestFit="1" customWidth="1"/>
    <col min="44" max="44" width="8.85546875" bestFit="1" customWidth="1"/>
    <col min="45" max="45" width="6.140625" bestFit="1" customWidth="1"/>
    <col min="46" max="46" width="10" bestFit="1" customWidth="1"/>
    <col min="47" max="47" width="6.85546875" bestFit="1" customWidth="1"/>
    <col min="48" max="48" width="8.85546875" bestFit="1" customWidth="1"/>
    <col min="49" max="49" width="6.140625" bestFit="1" customWidth="1"/>
    <col min="50" max="50" width="4.28515625" bestFit="1" customWidth="1"/>
    <col min="51" max="51" width="10" bestFit="1" customWidth="1"/>
    <col min="52" max="52" width="7.85546875" bestFit="1" customWidth="1"/>
    <col min="53" max="53" width="8.85546875" bestFit="1" customWidth="1"/>
    <col min="54" max="54" width="6.140625" bestFit="1" customWidth="1"/>
    <col min="55" max="55" width="4.28515625" bestFit="1" customWidth="1"/>
    <col min="56" max="56" width="10" bestFit="1" customWidth="1"/>
    <col min="57" max="57" width="7.8554687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1" width="10" bestFit="1" customWidth="1"/>
    <col min="62" max="62" width="7.85546875" bestFit="1" customWidth="1"/>
    <col min="63" max="63" width="8.85546875" bestFit="1" customWidth="1"/>
    <col min="64" max="64" width="6.140625" bestFit="1" customWidth="1"/>
    <col min="65" max="65" width="10" bestFit="1" customWidth="1"/>
    <col min="66" max="66" width="7.85546875" bestFit="1" customWidth="1"/>
    <col min="67" max="67" width="8.85546875" bestFit="1" customWidth="1"/>
    <col min="68" max="68" width="6.140625" bestFit="1" customWidth="1"/>
    <col min="69" max="69" width="4.28515625" bestFit="1" customWidth="1"/>
    <col min="70" max="70" width="10" bestFit="1" customWidth="1"/>
    <col min="71" max="71" width="7.85546875" bestFit="1" customWidth="1"/>
    <col min="72" max="72" width="8.85546875" bestFit="1" customWidth="1"/>
    <col min="73" max="73" width="6.140625" bestFit="1" customWidth="1"/>
    <col min="74" max="74" width="4.28515625" bestFit="1" customWidth="1"/>
    <col min="75" max="75" width="10" bestFit="1" customWidth="1"/>
    <col min="76" max="76" width="7.85546875" bestFit="1" customWidth="1"/>
    <col min="77" max="77" width="8.85546875" bestFit="1" customWidth="1"/>
    <col min="78" max="78" width="6.140625" bestFit="1" customWidth="1"/>
    <col min="79" max="79" width="4.28515625" bestFit="1" customWidth="1"/>
    <col min="80" max="80" width="10" bestFit="1" customWidth="1"/>
    <col min="81" max="81" width="7.85546875" bestFit="1" customWidth="1"/>
    <col min="82" max="82" width="8.85546875" bestFit="1" customWidth="1"/>
    <col min="83" max="83" width="6.140625" bestFit="1" customWidth="1"/>
    <col min="84" max="84" width="10" bestFit="1" customWidth="1"/>
    <col min="85" max="85" width="7.85546875" bestFit="1" customWidth="1"/>
    <col min="86" max="86" width="8.85546875" bestFit="1" customWidth="1"/>
    <col min="87" max="87" width="6.140625" bestFit="1" customWidth="1"/>
    <col min="88" max="88" width="10" bestFit="1" customWidth="1"/>
    <col min="89" max="89" width="7.85546875" bestFit="1" customWidth="1"/>
    <col min="90" max="90" width="8.85546875" bestFit="1" customWidth="1"/>
    <col min="91" max="91" width="6.140625" bestFit="1" customWidth="1"/>
    <col min="92" max="92" width="10" bestFit="1" customWidth="1"/>
    <col min="93" max="93" width="7.85546875" bestFit="1" customWidth="1"/>
    <col min="94" max="94" width="8.85546875" bestFit="1" customWidth="1"/>
    <col min="95" max="95" width="6.140625" bestFit="1" customWidth="1"/>
    <col min="96" max="96" width="10" bestFit="1" customWidth="1"/>
    <col min="97" max="97" width="7.85546875" bestFit="1" customWidth="1"/>
    <col min="98" max="98" width="6.140625" bestFit="1" customWidth="1"/>
    <col min="99" max="99" width="10" bestFit="1" customWidth="1"/>
    <col min="100" max="100" width="7.85546875" bestFit="1" customWidth="1"/>
    <col min="101" max="101" width="8.85546875" bestFit="1" customWidth="1"/>
    <col min="102" max="102" width="6.140625" bestFit="1" customWidth="1"/>
    <col min="103" max="103" width="4.28515625" bestFit="1" customWidth="1"/>
    <col min="104" max="104" width="10" bestFit="1" customWidth="1"/>
    <col min="105" max="105" width="7.85546875" bestFit="1" customWidth="1"/>
    <col min="106" max="106" width="8.85546875" bestFit="1" customWidth="1"/>
    <col min="107" max="107" width="6.140625" bestFit="1" customWidth="1"/>
    <col min="108" max="108" width="4.28515625" bestFit="1" customWidth="1"/>
    <col min="109" max="109" width="10" bestFit="1" customWidth="1"/>
    <col min="110" max="110" width="7.85546875" bestFit="1" customWidth="1"/>
    <col min="111" max="111" width="8.85546875" bestFit="1" customWidth="1"/>
    <col min="112" max="112" width="6.140625" bestFit="1" customWidth="1"/>
    <col min="113" max="113" width="10" bestFit="1" customWidth="1"/>
    <col min="114" max="114" width="7.85546875" bestFit="1" customWidth="1"/>
    <col min="115" max="115" width="8.85546875" bestFit="1" customWidth="1"/>
    <col min="116" max="116" width="6.140625" bestFit="1" customWidth="1"/>
    <col min="117" max="117" width="10" bestFit="1" customWidth="1"/>
    <col min="118" max="118" width="7.85546875" bestFit="1" customWidth="1"/>
    <col min="119" max="119" width="6.140625" bestFit="1" customWidth="1"/>
    <col min="120" max="120" width="4.28515625" bestFit="1" customWidth="1"/>
    <col min="121" max="121" width="10" bestFit="1" customWidth="1"/>
    <col min="122" max="122" width="7.85546875" bestFit="1" customWidth="1"/>
    <col min="123" max="123" width="8.85546875" bestFit="1" customWidth="1"/>
    <col min="124" max="124" width="6.140625" bestFit="1" customWidth="1"/>
    <col min="125" max="125" width="10" bestFit="1" customWidth="1"/>
    <col min="126" max="126" width="7.85546875" bestFit="1" customWidth="1"/>
    <col min="127" max="127" width="8.85546875" bestFit="1" customWidth="1"/>
    <col min="128" max="128" width="6.140625" bestFit="1" customWidth="1"/>
    <col min="129" max="129" width="10" bestFit="1" customWidth="1"/>
    <col min="130" max="130" width="7.85546875" bestFit="1" customWidth="1"/>
    <col min="131" max="131" width="6.140625" bestFit="1" customWidth="1"/>
    <col min="132" max="132" width="10" bestFit="1" customWidth="1"/>
    <col min="133" max="133" width="7.85546875" bestFit="1" customWidth="1"/>
    <col min="134" max="134" width="6.140625" bestFit="1" customWidth="1"/>
    <col min="135" max="135" width="4.28515625" bestFit="1" customWidth="1"/>
    <col min="136" max="136" width="10" bestFit="1" customWidth="1"/>
    <col min="137" max="137" width="7.85546875" bestFit="1" customWidth="1"/>
    <col min="138" max="138" width="6.140625" bestFit="1" customWidth="1"/>
    <col min="139" max="139" width="10" bestFit="1" customWidth="1"/>
    <col min="140" max="140" width="7.85546875" bestFit="1" customWidth="1"/>
    <col min="141" max="141" width="6.140625" bestFit="1" customWidth="1"/>
    <col min="142" max="142" width="10" bestFit="1" customWidth="1"/>
    <col min="143" max="143" width="7.85546875" bestFit="1" customWidth="1"/>
    <col min="144" max="144" width="6.140625" bestFit="1" customWidth="1"/>
    <col min="145" max="145" width="10" bestFit="1" customWidth="1"/>
    <col min="146" max="146" width="7.85546875" bestFit="1" customWidth="1"/>
    <col min="147" max="147" width="8.85546875" bestFit="1" customWidth="1"/>
    <col min="148" max="148" width="6.140625" bestFit="1" customWidth="1"/>
    <col min="149" max="149" width="10" bestFit="1" customWidth="1"/>
    <col min="150" max="150" width="7.85546875" bestFit="1" customWidth="1"/>
    <col min="151" max="151" width="8.85546875" bestFit="1" customWidth="1"/>
    <col min="152" max="152" width="6.140625" bestFit="1" customWidth="1"/>
    <col min="153" max="153" width="10" bestFit="1" customWidth="1"/>
    <col min="154" max="154" width="7.85546875" bestFit="1" customWidth="1"/>
    <col min="155" max="155" width="6.140625" bestFit="1" customWidth="1"/>
    <col min="156" max="156" width="10" bestFit="1" customWidth="1"/>
    <col min="157" max="157" width="7.85546875" bestFit="1" customWidth="1"/>
    <col min="158" max="158" width="8.85546875" bestFit="1" customWidth="1"/>
    <col min="159" max="159" width="6.140625" bestFit="1" customWidth="1"/>
    <col min="160" max="160" width="10" bestFit="1" customWidth="1"/>
    <col min="161" max="161" width="7.85546875" bestFit="1" customWidth="1"/>
    <col min="162" max="162" width="8.85546875" bestFit="1" customWidth="1"/>
    <col min="163" max="163" width="6.140625" bestFit="1" customWidth="1"/>
    <col min="164" max="164" width="4.28515625" bestFit="1" customWidth="1"/>
    <col min="165" max="165" width="10" bestFit="1" customWidth="1"/>
    <col min="166" max="166" width="7.85546875" bestFit="1" customWidth="1"/>
    <col min="167" max="167" width="8.85546875" bestFit="1" customWidth="1"/>
    <col min="168" max="168" width="6.140625" bestFit="1" customWidth="1"/>
    <col min="169" max="169" width="4.28515625" bestFit="1" customWidth="1"/>
    <col min="170" max="170" width="10" bestFit="1" customWidth="1"/>
    <col min="171" max="171" width="7.85546875" bestFit="1" customWidth="1"/>
    <col min="172" max="172" width="8.85546875" bestFit="1" customWidth="1"/>
    <col min="173" max="173" width="6.140625" bestFit="1" customWidth="1"/>
    <col min="174" max="174" width="10" bestFit="1" customWidth="1"/>
    <col min="175" max="175" width="7.85546875" bestFit="1" customWidth="1"/>
    <col min="176" max="176" width="8.85546875" bestFit="1" customWidth="1"/>
    <col min="177" max="177" width="6.140625" bestFit="1" customWidth="1"/>
    <col min="178" max="178" width="10" bestFit="1" customWidth="1"/>
    <col min="179" max="179" width="7.85546875" bestFit="1" customWidth="1"/>
    <col min="180" max="180" width="6.140625" bestFit="1" customWidth="1"/>
    <col min="181" max="181" width="10" bestFit="1" customWidth="1"/>
    <col min="182" max="182" width="7.85546875" bestFit="1" customWidth="1"/>
    <col min="183" max="183" width="8.85546875" bestFit="1" customWidth="1"/>
    <col min="184" max="184" width="6.140625" bestFit="1" customWidth="1"/>
    <col min="185" max="185" width="10" bestFit="1" customWidth="1"/>
    <col min="186" max="186" width="7.85546875" bestFit="1" customWidth="1"/>
    <col min="187" max="187" width="8.85546875" bestFit="1" customWidth="1"/>
    <col min="188" max="188" width="6.140625" bestFit="1" customWidth="1"/>
    <col min="189" max="189" width="10" bestFit="1" customWidth="1"/>
    <col min="190" max="190" width="7.85546875" bestFit="1" customWidth="1"/>
    <col min="191" max="191" width="8.85546875" bestFit="1" customWidth="1"/>
    <col min="192" max="192" width="6.140625" bestFit="1" customWidth="1"/>
    <col min="193" max="193" width="4.28515625" bestFit="1" customWidth="1"/>
    <col min="194" max="194" width="10" bestFit="1" customWidth="1"/>
    <col min="195" max="195" width="7.85546875" bestFit="1" customWidth="1"/>
    <col min="196" max="196" width="8.85546875" bestFit="1" customWidth="1"/>
    <col min="197" max="197" width="6.140625" bestFit="1" customWidth="1"/>
    <col min="198" max="198" width="4.28515625" bestFit="1" customWidth="1"/>
    <col min="199" max="199" width="10" bestFit="1" customWidth="1"/>
    <col min="200" max="200" width="7.85546875" bestFit="1" customWidth="1"/>
    <col min="201" max="201" width="6.140625" bestFit="1" customWidth="1"/>
    <col min="202" max="202" width="10" bestFit="1" customWidth="1"/>
    <col min="203" max="203" width="7.85546875" bestFit="1" customWidth="1"/>
    <col min="204" max="204" width="6.140625" bestFit="1" customWidth="1"/>
    <col min="205" max="205" width="10" bestFit="1" customWidth="1"/>
    <col min="206" max="206" width="7.85546875" bestFit="1" customWidth="1"/>
    <col min="207" max="207" width="6.140625" bestFit="1" customWidth="1"/>
    <col min="208" max="208" width="10" bestFit="1" customWidth="1"/>
    <col min="209" max="209" width="7.85546875" bestFit="1" customWidth="1"/>
    <col min="210" max="210" width="8.85546875" bestFit="1" customWidth="1"/>
    <col min="211" max="211" width="6.140625" bestFit="1" customWidth="1"/>
    <col min="212" max="212" width="10" bestFit="1" customWidth="1"/>
    <col min="213" max="213" width="7.85546875" bestFit="1" customWidth="1"/>
    <col min="214" max="214" width="10" bestFit="1" customWidth="1"/>
    <col min="215" max="215" width="7.85546875" bestFit="1" customWidth="1"/>
    <col min="216" max="216" width="8.85546875" bestFit="1" customWidth="1"/>
    <col min="217" max="217" width="6.140625" bestFit="1" customWidth="1"/>
    <col min="218" max="218" width="10" bestFit="1" customWidth="1"/>
    <col min="219" max="219" width="7.85546875" bestFit="1" customWidth="1"/>
    <col min="220" max="220" width="6.140625" bestFit="1" customWidth="1"/>
    <col min="221" max="221" width="10" bestFit="1" customWidth="1"/>
    <col min="222" max="222" width="7.85546875" bestFit="1" customWidth="1"/>
    <col min="223" max="223" width="10" bestFit="1" customWidth="1"/>
    <col min="224" max="224" width="7.85546875" bestFit="1" customWidth="1"/>
    <col min="225" max="225" width="6.140625" bestFit="1" customWidth="1"/>
    <col min="226" max="226" width="10" bestFit="1" customWidth="1"/>
    <col min="227" max="227" width="7.85546875" bestFit="1" customWidth="1"/>
    <col min="228" max="228" width="6.140625" bestFit="1" customWidth="1"/>
    <col min="229" max="229" width="10" bestFit="1" customWidth="1"/>
    <col min="230" max="230" width="7.85546875" bestFit="1" customWidth="1"/>
    <col min="231" max="231" width="6.140625" bestFit="1" customWidth="1"/>
    <col min="232" max="232" width="10" bestFit="1" customWidth="1"/>
    <col min="233" max="233" width="7.85546875" bestFit="1" customWidth="1"/>
    <col min="234" max="234" width="8.85546875" bestFit="1" customWidth="1"/>
    <col min="235" max="235" width="10" bestFit="1" customWidth="1"/>
    <col min="236" max="236" width="7.85546875" bestFit="1" customWidth="1"/>
    <col min="237" max="237" width="8.85546875" bestFit="1" customWidth="1"/>
    <col min="238" max="238" width="6.140625" bestFit="1" customWidth="1"/>
    <col min="239" max="239" width="10" bestFit="1" customWidth="1"/>
    <col min="240" max="240" width="7.85546875" bestFit="1" customWidth="1"/>
    <col min="241" max="241" width="6.140625" bestFit="1" customWidth="1"/>
    <col min="242" max="242" width="10" bestFit="1" customWidth="1"/>
    <col min="243" max="243" width="7.85546875" bestFit="1" customWidth="1"/>
    <col min="244" max="244" width="4.85546875" bestFit="1" customWidth="1"/>
    <col min="245" max="245" width="10" bestFit="1" customWidth="1"/>
    <col min="246" max="246" width="7.85546875" bestFit="1" customWidth="1"/>
    <col min="247" max="247" width="10" bestFit="1" customWidth="1"/>
    <col min="248" max="248" width="7.85546875" bestFit="1" customWidth="1"/>
    <col min="249" max="249" width="10" bestFit="1" customWidth="1"/>
    <col min="250" max="250" width="7.85546875" bestFit="1" customWidth="1"/>
    <col min="251" max="251" width="4.85546875" bestFit="1" customWidth="1"/>
    <col min="252" max="252" width="10" bestFit="1" customWidth="1"/>
    <col min="253" max="253" width="7.85546875" bestFit="1" customWidth="1"/>
    <col min="254" max="254" width="10" bestFit="1" customWidth="1"/>
    <col min="255" max="255" width="7.85546875" bestFit="1" customWidth="1"/>
    <col min="256" max="256" width="6.140625" bestFit="1" customWidth="1"/>
    <col min="257" max="257" width="10" bestFit="1" customWidth="1"/>
    <col min="258" max="258" width="7.85546875" bestFit="1" customWidth="1"/>
    <col min="259" max="259" width="8.85546875" bestFit="1" customWidth="1"/>
    <col min="260" max="260" width="6.140625" bestFit="1" customWidth="1"/>
    <col min="261" max="261" width="10" bestFit="1" customWidth="1"/>
    <col min="262" max="262" width="7.85546875" bestFit="1" customWidth="1"/>
    <col min="263" max="263" width="6.140625" bestFit="1" customWidth="1"/>
    <col min="264" max="264" width="10" bestFit="1" customWidth="1"/>
    <col min="265" max="265" width="7.85546875" bestFit="1" customWidth="1"/>
    <col min="266" max="266" width="10" bestFit="1" customWidth="1"/>
    <col min="267" max="267" width="7.85546875" bestFit="1" customWidth="1"/>
    <col min="268" max="268" width="8.85546875" bestFit="1" customWidth="1"/>
    <col min="269" max="269" width="6.140625" bestFit="1" customWidth="1"/>
    <col min="270" max="270" width="10" bestFit="1" customWidth="1"/>
    <col min="271" max="271" width="7.85546875" bestFit="1" customWidth="1"/>
    <col min="272" max="272" width="10" bestFit="1" customWidth="1"/>
    <col min="273" max="273" width="7.85546875" bestFit="1" customWidth="1"/>
    <col min="274" max="274" width="6.140625" bestFit="1" customWidth="1"/>
    <col min="275" max="275" width="10" bestFit="1" customWidth="1"/>
    <col min="276" max="276" width="7.85546875" bestFit="1" customWidth="1"/>
    <col min="277" max="277" width="6.140625" bestFit="1" customWidth="1"/>
    <col min="278" max="278" width="10" bestFit="1" customWidth="1"/>
    <col min="279" max="279" width="7.85546875" bestFit="1" customWidth="1"/>
    <col min="280" max="280" width="10" bestFit="1" customWidth="1"/>
    <col min="281" max="281" width="7.85546875" bestFit="1" customWidth="1"/>
    <col min="282" max="282" width="6.140625" bestFit="1" customWidth="1"/>
    <col min="283" max="283" width="10" bestFit="1" customWidth="1"/>
    <col min="284" max="284" width="7.85546875" bestFit="1" customWidth="1"/>
    <col min="285" max="285" width="8.85546875" bestFit="1" customWidth="1"/>
    <col min="286" max="286" width="6.140625" bestFit="1" customWidth="1"/>
    <col min="287" max="287" width="10" bestFit="1" customWidth="1"/>
    <col min="288" max="288" width="7.85546875" bestFit="1" customWidth="1"/>
    <col min="289" max="289" width="10" bestFit="1" customWidth="1"/>
    <col min="290" max="290" width="7.85546875" bestFit="1" customWidth="1"/>
    <col min="291" max="291" width="10" bestFit="1" customWidth="1"/>
    <col min="292" max="292" width="7.85546875" bestFit="1" customWidth="1"/>
    <col min="293" max="293" width="6.140625" bestFit="1" customWidth="1"/>
    <col min="294" max="294" width="4.28515625" bestFit="1" customWidth="1"/>
    <col min="295" max="295" width="10" bestFit="1" customWidth="1"/>
    <col min="296" max="296" width="7.85546875" bestFit="1" customWidth="1"/>
    <col min="297" max="297" width="10" bestFit="1" customWidth="1"/>
    <col min="298" max="298" width="7.85546875" bestFit="1" customWidth="1"/>
    <col min="299" max="299" width="8.85546875" bestFit="1" customWidth="1"/>
    <col min="300" max="300" width="6.140625" bestFit="1" customWidth="1"/>
    <col min="301" max="301" width="10" bestFit="1" customWidth="1"/>
    <col min="302" max="302" width="7.85546875" bestFit="1" customWidth="1"/>
    <col min="303" max="303" width="10" bestFit="1" customWidth="1"/>
    <col min="304" max="304" width="7.85546875" bestFit="1" customWidth="1"/>
    <col min="305" max="305" width="6.140625" bestFit="1" customWidth="1"/>
    <col min="306" max="306" width="10" bestFit="1" customWidth="1"/>
    <col min="307" max="307" width="7.85546875" bestFit="1" customWidth="1"/>
    <col min="308" max="308" width="6.140625" bestFit="1" customWidth="1"/>
    <col min="309" max="309" width="10" bestFit="1" customWidth="1"/>
    <col min="310" max="310" width="7.85546875" bestFit="1" customWidth="1"/>
    <col min="311" max="311" width="6.140625" bestFit="1" customWidth="1"/>
    <col min="312" max="312" width="10" bestFit="1" customWidth="1"/>
    <col min="313" max="313" width="7.85546875" bestFit="1" customWidth="1"/>
    <col min="314" max="314" width="8.85546875" bestFit="1" customWidth="1"/>
    <col min="315" max="315" width="6.140625" bestFit="1" customWidth="1"/>
    <col min="316" max="316" width="10" bestFit="1" customWidth="1"/>
    <col min="317" max="317" width="7.85546875" bestFit="1" customWidth="1"/>
    <col min="318" max="318" width="10" bestFit="1" customWidth="1"/>
    <col min="319" max="319" width="7.85546875" bestFit="1" customWidth="1"/>
    <col min="320" max="320" width="10" bestFit="1" customWidth="1"/>
    <col min="321" max="321" width="7.85546875" bestFit="1" customWidth="1"/>
    <col min="322" max="322" width="6.140625" bestFit="1" customWidth="1"/>
    <col min="323" max="323" width="10" bestFit="1" customWidth="1"/>
    <col min="324" max="324" width="7.85546875" bestFit="1" customWidth="1"/>
    <col min="325" max="325" width="8.85546875" bestFit="1" customWidth="1"/>
    <col min="326" max="326" width="6.140625" bestFit="1" customWidth="1"/>
    <col min="327" max="327" width="10" bestFit="1" customWidth="1"/>
    <col min="328" max="328" width="7.85546875" bestFit="1" customWidth="1"/>
    <col min="329" max="329" width="6.140625" bestFit="1" customWidth="1"/>
    <col min="330" max="330" width="10" bestFit="1" customWidth="1"/>
    <col min="331" max="331" width="7.85546875" bestFit="1" customWidth="1"/>
    <col min="332" max="332" width="6.140625" bestFit="1" customWidth="1"/>
    <col min="333" max="333" width="10" bestFit="1" customWidth="1"/>
    <col min="334" max="334" width="7.85546875" bestFit="1" customWidth="1"/>
    <col min="335" max="335" width="6.140625" bestFit="1" customWidth="1"/>
    <col min="336" max="336" width="10" bestFit="1" customWidth="1"/>
    <col min="337" max="337" width="7.85546875" bestFit="1" customWidth="1"/>
    <col min="338" max="338" width="6.140625" bestFit="1" customWidth="1"/>
    <col min="339" max="339" width="10" bestFit="1" customWidth="1"/>
    <col min="340" max="340" width="7.85546875" bestFit="1" customWidth="1"/>
    <col min="341" max="341" width="8.85546875" bestFit="1" customWidth="1"/>
    <col min="342" max="342" width="6.140625" bestFit="1" customWidth="1"/>
    <col min="343" max="343" width="10" bestFit="1" customWidth="1"/>
    <col min="344" max="344" width="7.85546875" bestFit="1" customWidth="1"/>
    <col min="345" max="345" width="6.140625" bestFit="1" customWidth="1"/>
    <col min="346" max="346" width="10" bestFit="1" customWidth="1"/>
    <col min="347" max="347" width="7.85546875" bestFit="1" customWidth="1"/>
    <col min="348" max="348" width="10" bestFit="1" customWidth="1"/>
    <col min="349" max="349" width="7.85546875" bestFit="1" customWidth="1"/>
    <col min="350" max="350" width="6.140625" bestFit="1" customWidth="1"/>
    <col min="351" max="351" width="10" bestFit="1" customWidth="1"/>
    <col min="352" max="352" width="7.85546875" bestFit="1" customWidth="1"/>
    <col min="353" max="353" width="6.140625" bestFit="1" customWidth="1"/>
    <col min="354" max="354" width="10" bestFit="1" customWidth="1"/>
    <col min="355" max="355" width="7.85546875" bestFit="1" customWidth="1"/>
    <col min="356" max="356" width="8.85546875" bestFit="1" customWidth="1"/>
    <col min="357" max="357" width="6.140625" bestFit="1" customWidth="1"/>
    <col min="358" max="358" width="10" bestFit="1" customWidth="1"/>
    <col min="359" max="360" width="8.85546875" bestFit="1" customWidth="1"/>
    <col min="361" max="361" width="4.28515625" bestFit="1" customWidth="1"/>
    <col min="362" max="362" width="10" bestFit="1" customWidth="1"/>
    <col min="363" max="363" width="8.85546875" bestFit="1" customWidth="1"/>
    <col min="364" max="364" width="10" bestFit="1" customWidth="1"/>
    <col min="365" max="365" width="8.85546875" bestFit="1" customWidth="1"/>
    <col min="366" max="366" width="6.140625" bestFit="1" customWidth="1"/>
    <col min="367" max="367" width="10" bestFit="1" customWidth="1"/>
    <col min="368" max="369" width="8.85546875" bestFit="1" customWidth="1"/>
    <col min="370" max="370" width="10" bestFit="1" customWidth="1"/>
    <col min="371" max="371" width="8.85546875" bestFit="1" customWidth="1"/>
    <col min="372" max="372" width="6.140625" bestFit="1" customWidth="1"/>
    <col min="373" max="373" width="10" bestFit="1" customWidth="1"/>
    <col min="374" max="374" width="8.85546875" bestFit="1" customWidth="1"/>
    <col min="375" max="375" width="10" bestFit="1" customWidth="1"/>
    <col min="376" max="376" width="8.85546875" bestFit="1" customWidth="1"/>
    <col min="377" max="377" width="10" bestFit="1" customWidth="1"/>
    <col min="378" max="378" width="8.85546875" bestFit="1" customWidth="1"/>
    <col min="379" max="379" width="6.140625" bestFit="1" customWidth="1"/>
    <col min="380" max="380" width="10" bestFit="1" customWidth="1"/>
    <col min="381" max="381" width="8.85546875" bestFit="1" customWidth="1"/>
    <col min="382" max="382" width="10" bestFit="1" customWidth="1"/>
    <col min="383" max="383" width="8.85546875" bestFit="1" customWidth="1"/>
    <col min="384" max="384" width="6.140625" bestFit="1" customWidth="1"/>
    <col min="385" max="385" width="10" bestFit="1" customWidth="1"/>
    <col min="386" max="386" width="8.85546875" bestFit="1" customWidth="1"/>
    <col min="387" max="387" width="10" bestFit="1" customWidth="1"/>
    <col min="388" max="388" width="8.85546875" bestFit="1" customWidth="1"/>
    <col min="389" max="389" width="10" bestFit="1" customWidth="1"/>
    <col min="390" max="390" width="8.85546875" bestFit="1" customWidth="1"/>
    <col min="391" max="391" width="6.140625" bestFit="1" customWidth="1"/>
    <col min="392" max="392" width="10" bestFit="1" customWidth="1"/>
    <col min="393" max="393" width="8.85546875" bestFit="1" customWidth="1"/>
    <col min="394" max="394" width="6.140625" bestFit="1" customWidth="1"/>
    <col min="395" max="395" width="10" bestFit="1" customWidth="1"/>
    <col min="396" max="396" width="8.85546875" bestFit="1" customWidth="1"/>
    <col min="397" max="397" width="10" bestFit="1" customWidth="1"/>
    <col min="398" max="398" width="8.85546875" bestFit="1" customWidth="1"/>
    <col min="399" max="399" width="10" bestFit="1" customWidth="1"/>
    <col min="400" max="400" width="8.85546875" bestFit="1" customWidth="1"/>
    <col min="401" max="401" width="6.140625" bestFit="1" customWidth="1"/>
    <col min="402" max="402" width="4.28515625" bestFit="1" customWidth="1"/>
    <col min="403" max="403" width="10" bestFit="1" customWidth="1"/>
    <col min="404" max="404" width="8.85546875" bestFit="1" customWidth="1"/>
    <col min="405" max="405" width="6.140625" bestFit="1" customWidth="1"/>
    <col min="406" max="406" width="10" bestFit="1" customWidth="1"/>
    <col min="407" max="407" width="8.85546875" bestFit="1" customWidth="1"/>
    <col min="408" max="408" width="10" bestFit="1" customWidth="1"/>
    <col min="409" max="409" width="8.85546875" bestFit="1" customWidth="1"/>
    <col min="410" max="410" width="10" bestFit="1" customWidth="1"/>
    <col min="411" max="412" width="8.85546875" bestFit="1" customWidth="1"/>
    <col min="413" max="413" width="6.140625" bestFit="1" customWidth="1"/>
    <col min="414" max="414" width="10" bestFit="1" customWidth="1"/>
    <col min="415" max="416" width="8.85546875" bestFit="1" customWidth="1"/>
    <col min="417" max="417" width="6.140625" bestFit="1" customWidth="1"/>
    <col min="418" max="418" width="10" bestFit="1" customWidth="1"/>
    <col min="419" max="419" width="8.85546875" bestFit="1" customWidth="1"/>
    <col min="420" max="420" width="6.140625" bestFit="1" customWidth="1"/>
    <col min="421" max="421" width="10" bestFit="1" customWidth="1"/>
    <col min="422" max="422" width="8.85546875" bestFit="1" customWidth="1"/>
    <col min="423" max="423" width="6.140625" bestFit="1" customWidth="1"/>
    <col min="424" max="424" width="10" bestFit="1" customWidth="1"/>
    <col min="425" max="425" width="8.85546875" bestFit="1" customWidth="1"/>
    <col min="426" max="426" width="6.140625" bestFit="1" customWidth="1"/>
    <col min="427" max="427" width="10" bestFit="1" customWidth="1"/>
    <col min="428" max="428" width="8.85546875" bestFit="1" customWidth="1"/>
    <col min="429" max="429" width="10" bestFit="1" customWidth="1"/>
    <col min="430" max="430" width="8.85546875" bestFit="1" customWidth="1"/>
    <col min="431" max="431" width="10" bestFit="1" customWidth="1"/>
    <col min="432" max="432" width="8.85546875" bestFit="1" customWidth="1"/>
    <col min="433" max="433" width="10" bestFit="1" customWidth="1"/>
    <col min="434" max="434" width="8.85546875" bestFit="1" customWidth="1"/>
    <col min="435" max="435" width="6.140625" bestFit="1" customWidth="1"/>
    <col min="436" max="436" width="10" bestFit="1" customWidth="1"/>
    <col min="437" max="437" width="8.85546875" bestFit="1" customWidth="1"/>
    <col min="438" max="438" width="10" bestFit="1" customWidth="1"/>
    <col min="439" max="439" width="8.85546875" bestFit="1" customWidth="1"/>
    <col min="440" max="440" width="10" bestFit="1" customWidth="1"/>
    <col min="441" max="441" width="8.85546875" bestFit="1" customWidth="1"/>
    <col min="442" max="442" width="10" bestFit="1" customWidth="1"/>
    <col min="443" max="443" width="8.85546875" bestFit="1" customWidth="1"/>
    <col min="444" max="444" width="10" bestFit="1" customWidth="1"/>
    <col min="445" max="445" width="8.85546875" bestFit="1" customWidth="1"/>
    <col min="446" max="446" width="10" bestFit="1" customWidth="1"/>
    <col min="447" max="448" width="8.85546875" bestFit="1" customWidth="1"/>
    <col min="449" max="449" width="6.140625" bestFit="1" customWidth="1"/>
    <col min="450" max="450" width="10" bestFit="1" customWidth="1"/>
    <col min="451" max="451" width="8.85546875" bestFit="1" customWidth="1"/>
    <col min="452" max="452" width="10" bestFit="1" customWidth="1"/>
    <col min="453" max="453" width="8.85546875" bestFit="1" customWidth="1"/>
    <col min="454" max="454" width="10" bestFit="1" customWidth="1"/>
    <col min="455" max="455" width="8.85546875" bestFit="1" customWidth="1"/>
    <col min="456" max="456" width="10" bestFit="1" customWidth="1"/>
    <col min="457" max="457" width="8.85546875" bestFit="1" customWidth="1"/>
    <col min="458" max="458" width="6.140625" bestFit="1" customWidth="1"/>
    <col min="459" max="459" width="10" bestFit="1" customWidth="1"/>
    <col min="460" max="461" width="8.85546875" bestFit="1" customWidth="1"/>
    <col min="462" max="462" width="6.140625" bestFit="1" customWidth="1"/>
    <col min="463" max="463" width="10" bestFit="1" customWidth="1"/>
    <col min="464" max="464" width="8.85546875" bestFit="1" customWidth="1"/>
    <col min="465" max="465" width="10" bestFit="1" customWidth="1"/>
    <col min="466" max="466" width="8.85546875" bestFit="1" customWidth="1"/>
    <col min="467" max="467" width="10" bestFit="1" customWidth="1"/>
    <col min="468" max="468" width="8.85546875" bestFit="1" customWidth="1"/>
    <col min="469" max="469" width="10" bestFit="1" customWidth="1"/>
    <col min="470" max="470" width="8.85546875" bestFit="1" customWidth="1"/>
    <col min="471" max="471" width="10" bestFit="1" customWidth="1"/>
    <col min="472" max="472" width="8.85546875" bestFit="1" customWidth="1"/>
    <col min="473" max="473" width="10" bestFit="1" customWidth="1"/>
    <col min="474" max="474" width="8.85546875" bestFit="1" customWidth="1"/>
    <col min="475" max="475" width="10" bestFit="1" customWidth="1"/>
    <col min="476" max="476" width="8.85546875" bestFit="1" customWidth="1"/>
    <col min="477" max="477" width="6.140625" bestFit="1" customWidth="1"/>
    <col min="478" max="478" width="10" bestFit="1" customWidth="1"/>
    <col min="479" max="479" width="8.85546875" bestFit="1" customWidth="1"/>
    <col min="480" max="480" width="6.140625" bestFit="1" customWidth="1"/>
    <col min="481" max="481" width="10" bestFit="1" customWidth="1"/>
    <col min="482" max="482" width="8.85546875" bestFit="1" customWidth="1"/>
    <col min="483" max="483" width="10" bestFit="1" customWidth="1"/>
    <col min="484" max="484" width="8.85546875" bestFit="1" customWidth="1"/>
    <col min="485" max="485" width="10" bestFit="1" customWidth="1"/>
    <col min="486" max="486" width="8.85546875" bestFit="1" customWidth="1"/>
    <col min="487" max="487" width="10" bestFit="1" customWidth="1"/>
    <col min="488" max="489" width="8.85546875" bestFit="1" customWidth="1"/>
    <col min="490" max="490" width="6.140625" bestFit="1" customWidth="1"/>
    <col min="491" max="491" width="10" bestFit="1" customWidth="1"/>
    <col min="492" max="492" width="8.85546875" bestFit="1" customWidth="1"/>
    <col min="493" max="493" width="10" bestFit="1" customWidth="1"/>
    <col min="494" max="494" width="8.85546875" bestFit="1" customWidth="1"/>
    <col min="495" max="495" width="10" bestFit="1" customWidth="1"/>
    <col min="496" max="496" width="8.85546875" bestFit="1" customWidth="1"/>
    <col min="497" max="497" width="10" bestFit="1" customWidth="1"/>
    <col min="498" max="498" width="8.85546875" bestFit="1" customWidth="1"/>
    <col min="499" max="499" width="10" bestFit="1" customWidth="1"/>
    <col min="500" max="500" width="8.85546875" bestFit="1" customWidth="1"/>
    <col min="501" max="501" width="10" bestFit="1" customWidth="1"/>
    <col min="502" max="502" width="8.85546875" bestFit="1" customWidth="1"/>
    <col min="503" max="503" width="10" bestFit="1" customWidth="1"/>
    <col min="504" max="504" width="8.85546875" bestFit="1" customWidth="1"/>
    <col min="505" max="505" width="10" bestFit="1" customWidth="1"/>
    <col min="506" max="508" width="8.85546875" bestFit="1" customWidth="1"/>
    <col min="509" max="509" width="10" bestFit="1" customWidth="1"/>
    <col min="510" max="510" width="8.85546875" bestFit="1" customWidth="1"/>
    <col min="511" max="511" width="10" bestFit="1" customWidth="1"/>
    <col min="512" max="512" width="8.85546875" bestFit="1" customWidth="1"/>
    <col min="513" max="513" width="10" bestFit="1" customWidth="1"/>
    <col min="514" max="514" width="8.85546875" bestFit="1" customWidth="1"/>
    <col min="515" max="515" width="10" bestFit="1" customWidth="1"/>
    <col min="516" max="516" width="8.85546875" bestFit="1" customWidth="1"/>
    <col min="517" max="517" width="6.140625" bestFit="1" customWidth="1"/>
    <col min="518" max="518" width="10" bestFit="1" customWidth="1"/>
    <col min="519" max="519" width="8.85546875" bestFit="1" customWidth="1"/>
    <col min="520" max="520" width="10" bestFit="1" customWidth="1"/>
    <col min="521" max="521" width="8.85546875" bestFit="1" customWidth="1"/>
    <col min="522" max="522" width="10" bestFit="1" customWidth="1"/>
    <col min="523" max="523" width="8.85546875" bestFit="1" customWidth="1"/>
    <col min="524" max="524" width="6.140625" bestFit="1" customWidth="1"/>
    <col min="525" max="525" width="10" bestFit="1" customWidth="1"/>
    <col min="526" max="526" width="8.85546875" bestFit="1" customWidth="1"/>
    <col min="527" max="527" width="6.140625" bestFit="1" customWidth="1"/>
    <col min="528" max="528" width="10" bestFit="1" customWidth="1"/>
    <col min="529" max="529" width="8.85546875" bestFit="1" customWidth="1"/>
    <col min="530" max="530" width="10" bestFit="1" customWidth="1"/>
    <col min="531" max="531" width="8.85546875" bestFit="1" customWidth="1"/>
    <col min="532" max="532" width="10" bestFit="1" customWidth="1"/>
    <col min="533" max="533" width="8.85546875" bestFit="1" customWidth="1"/>
    <col min="534" max="534" width="10" bestFit="1" customWidth="1"/>
    <col min="535" max="535" width="8.85546875" bestFit="1" customWidth="1"/>
    <col min="536" max="536" width="10" bestFit="1" customWidth="1"/>
    <col min="537" max="537" width="8.85546875" bestFit="1" customWidth="1"/>
    <col min="538" max="538" width="10" bestFit="1" customWidth="1"/>
    <col min="539" max="539" width="8.85546875" bestFit="1" customWidth="1"/>
    <col min="540" max="540" width="10" bestFit="1" customWidth="1"/>
    <col min="541" max="541" width="8.85546875" bestFit="1" customWidth="1"/>
    <col min="542" max="542" width="10" bestFit="1" customWidth="1"/>
    <col min="543" max="543" width="8.85546875" bestFit="1" customWidth="1"/>
    <col min="544" max="544" width="6.140625" bestFit="1" customWidth="1"/>
    <col min="545" max="545" width="10" bestFit="1" customWidth="1"/>
    <col min="546" max="546" width="8.85546875" bestFit="1" customWidth="1"/>
    <col min="547" max="547" width="10" bestFit="1" customWidth="1"/>
    <col min="548" max="548" width="8.85546875" bestFit="1" customWidth="1"/>
    <col min="549" max="549" width="10" bestFit="1" customWidth="1"/>
    <col min="550" max="550" width="8.85546875" bestFit="1" customWidth="1"/>
    <col min="551" max="551" width="10" bestFit="1" customWidth="1"/>
    <col min="552" max="552" width="8.85546875" bestFit="1" customWidth="1"/>
    <col min="553" max="553" width="10" bestFit="1" customWidth="1"/>
    <col min="554" max="554" width="8.85546875" bestFit="1" customWidth="1"/>
    <col min="555" max="555" width="10" bestFit="1" customWidth="1"/>
    <col min="556" max="556" width="8.85546875" bestFit="1" customWidth="1"/>
    <col min="557" max="557" width="6.140625" bestFit="1" customWidth="1"/>
    <col min="558" max="558" width="10" bestFit="1" customWidth="1"/>
    <col min="559" max="559" width="8.85546875" bestFit="1" customWidth="1"/>
    <col min="560" max="560" width="10" bestFit="1" customWidth="1"/>
    <col min="561" max="561" width="8.85546875" bestFit="1" customWidth="1"/>
    <col min="562" max="562" width="10" bestFit="1" customWidth="1"/>
    <col min="563" max="563" width="8.85546875" bestFit="1" customWidth="1"/>
    <col min="564" max="564" width="6.140625" bestFit="1" customWidth="1"/>
    <col min="565" max="565" width="10" bestFit="1" customWidth="1"/>
    <col min="566" max="566" width="8.85546875" bestFit="1" customWidth="1"/>
    <col min="567" max="567" width="10" bestFit="1" customWidth="1"/>
    <col min="568" max="568" width="8.85546875" bestFit="1" customWidth="1"/>
    <col min="569" max="569" width="10" bestFit="1" customWidth="1"/>
    <col min="570" max="570" width="8.85546875" bestFit="1" customWidth="1"/>
    <col min="571" max="571" width="10" bestFit="1" customWidth="1"/>
    <col min="572" max="572" width="8.85546875" bestFit="1" customWidth="1"/>
    <col min="573" max="573" width="10" bestFit="1" customWidth="1"/>
    <col min="574" max="574" width="8.85546875" bestFit="1" customWidth="1"/>
    <col min="575" max="575" width="10" bestFit="1" customWidth="1"/>
    <col min="576" max="576" width="8.85546875" bestFit="1" customWidth="1"/>
    <col min="577" max="577" width="6.140625" bestFit="1" customWidth="1"/>
    <col min="578" max="578" width="10" bestFit="1" customWidth="1"/>
    <col min="579" max="579" width="8.85546875" bestFit="1" customWidth="1"/>
    <col min="580" max="580" width="6.140625" bestFit="1" customWidth="1"/>
    <col min="581" max="581" width="10" bestFit="1" customWidth="1"/>
    <col min="582" max="582" width="8.85546875" bestFit="1" customWidth="1"/>
    <col min="583" max="583" width="10" bestFit="1" customWidth="1"/>
    <col min="584" max="584" width="8.85546875" bestFit="1" customWidth="1"/>
    <col min="585" max="585" width="10" bestFit="1" customWidth="1"/>
    <col min="586" max="586" width="8.85546875" bestFit="1" customWidth="1"/>
    <col min="587" max="587" width="6.140625" bestFit="1" customWidth="1"/>
    <col min="588" max="588" width="8.85546875" bestFit="1" customWidth="1"/>
    <col min="589" max="589" width="6.140625" bestFit="1" customWidth="1"/>
    <col min="590" max="590" width="10" bestFit="1" customWidth="1"/>
    <col min="591" max="591" width="8.85546875" bestFit="1" customWidth="1"/>
    <col min="592" max="592" width="10" bestFit="1" customWidth="1"/>
    <col min="593" max="593" width="8.85546875" bestFit="1" customWidth="1"/>
    <col min="594" max="594" width="10" bestFit="1" customWidth="1"/>
    <col min="595" max="595" width="8.85546875" bestFit="1" customWidth="1"/>
    <col min="596" max="596" width="10" bestFit="1" customWidth="1"/>
    <col min="597" max="597" width="8.85546875" bestFit="1" customWidth="1"/>
    <col min="598" max="598" width="10" bestFit="1" customWidth="1"/>
    <col min="599" max="599" width="8.85546875" bestFit="1" customWidth="1"/>
    <col min="600" max="600" width="10" bestFit="1" customWidth="1"/>
    <col min="601" max="601" width="8.85546875" bestFit="1" customWidth="1"/>
    <col min="602" max="602" width="10" bestFit="1" customWidth="1"/>
    <col min="603" max="603" width="8.85546875" bestFit="1" customWidth="1"/>
    <col min="604" max="604" width="10" bestFit="1" customWidth="1"/>
    <col min="605" max="605" width="8.85546875" bestFit="1" customWidth="1"/>
    <col min="606" max="606" width="10" bestFit="1" customWidth="1"/>
    <col min="607" max="607" width="8.85546875" bestFit="1" customWidth="1"/>
    <col min="608" max="608" width="10" bestFit="1" customWidth="1"/>
    <col min="609" max="609" width="8.85546875" bestFit="1" customWidth="1"/>
    <col min="610" max="610" width="10" bestFit="1" customWidth="1"/>
    <col min="611" max="611" width="8.85546875" bestFit="1" customWidth="1"/>
    <col min="612" max="612" width="6.140625" bestFit="1" customWidth="1"/>
    <col min="613" max="613" width="10" bestFit="1" customWidth="1"/>
    <col min="614" max="614" width="8.85546875" bestFit="1" customWidth="1"/>
    <col min="615" max="615" width="10" bestFit="1" customWidth="1"/>
    <col min="616" max="616" width="8.85546875" bestFit="1" customWidth="1"/>
    <col min="617" max="617" width="10" bestFit="1" customWidth="1"/>
    <col min="618" max="618" width="8.85546875" bestFit="1" customWidth="1"/>
    <col min="619" max="619" width="10" bestFit="1" customWidth="1"/>
    <col min="620" max="620" width="8.85546875" bestFit="1" customWidth="1"/>
    <col min="621" max="621" width="10" bestFit="1" customWidth="1"/>
    <col min="622" max="622" width="8.85546875" bestFit="1" customWidth="1"/>
    <col min="623" max="623" width="10" bestFit="1" customWidth="1"/>
    <col min="624" max="624" width="8.85546875" bestFit="1" customWidth="1"/>
    <col min="625" max="625" width="10" bestFit="1" customWidth="1"/>
    <col min="626" max="626" width="8.85546875" bestFit="1" customWidth="1"/>
    <col min="627" max="627" width="10" bestFit="1" customWidth="1"/>
    <col min="628" max="629" width="8.85546875" bestFit="1" customWidth="1"/>
    <col min="630" max="630" width="10" bestFit="1" customWidth="1"/>
    <col min="631" max="631" width="8.85546875" bestFit="1" customWidth="1"/>
    <col min="632" max="632" width="10" bestFit="1" customWidth="1"/>
    <col min="633" max="633" width="8.85546875" bestFit="1" customWidth="1"/>
    <col min="634" max="634" width="10" bestFit="1" customWidth="1"/>
    <col min="635" max="635" width="8.85546875" bestFit="1" customWidth="1"/>
    <col min="636" max="636" width="6.140625" bestFit="1" customWidth="1"/>
    <col min="637" max="637" width="10" bestFit="1" customWidth="1"/>
    <col min="638" max="638" width="8.85546875" bestFit="1" customWidth="1"/>
    <col min="639" max="639" width="10" bestFit="1" customWidth="1"/>
    <col min="640" max="640" width="8.85546875" bestFit="1" customWidth="1"/>
    <col min="641" max="641" width="10" bestFit="1" customWidth="1"/>
    <col min="642" max="642" width="8.85546875" bestFit="1" customWidth="1"/>
    <col min="643" max="643" width="10" bestFit="1" customWidth="1"/>
    <col min="644" max="644" width="8.85546875" bestFit="1" customWidth="1"/>
    <col min="645" max="645" width="6.140625" bestFit="1" customWidth="1"/>
    <col min="646" max="646" width="10" bestFit="1" customWidth="1"/>
    <col min="647" max="647" width="8.85546875" bestFit="1" customWidth="1"/>
    <col min="648" max="648" width="10" bestFit="1" customWidth="1"/>
    <col min="649" max="649" width="8.85546875" bestFit="1" customWidth="1"/>
    <col min="650" max="650" width="10" bestFit="1" customWidth="1"/>
    <col min="651" max="651" width="8.85546875" bestFit="1" customWidth="1"/>
    <col min="652" max="652" width="10" bestFit="1" customWidth="1"/>
    <col min="653" max="653" width="8.85546875" bestFit="1" customWidth="1"/>
    <col min="654" max="654" width="10" bestFit="1" customWidth="1"/>
    <col min="655" max="655" width="8.85546875" bestFit="1" customWidth="1"/>
    <col min="656" max="656" width="10" bestFit="1" customWidth="1"/>
    <col min="657" max="657" width="8.85546875" bestFit="1" customWidth="1"/>
    <col min="658" max="658" width="10" bestFit="1" customWidth="1"/>
    <col min="659" max="659" width="8.85546875" bestFit="1" customWidth="1"/>
    <col min="660" max="660" width="10" bestFit="1" customWidth="1"/>
    <col min="661" max="662" width="8.85546875" bestFit="1" customWidth="1"/>
    <col min="663" max="663" width="10" bestFit="1" customWidth="1"/>
    <col min="664" max="664" width="8.85546875" bestFit="1" customWidth="1"/>
    <col min="665" max="665" width="10" bestFit="1" customWidth="1"/>
    <col min="666" max="666" width="8.85546875" bestFit="1" customWidth="1"/>
    <col min="667" max="667" width="10" bestFit="1" customWidth="1"/>
    <col min="668" max="668" width="8.85546875" bestFit="1" customWidth="1"/>
    <col min="669" max="669" width="10" bestFit="1" customWidth="1"/>
    <col min="670" max="670" width="8.85546875" bestFit="1" customWidth="1"/>
    <col min="671" max="671" width="10" bestFit="1" customWidth="1"/>
    <col min="672" max="672" width="8.85546875" bestFit="1" customWidth="1"/>
    <col min="673" max="673" width="10" bestFit="1" customWidth="1"/>
    <col min="674" max="674" width="8.85546875" bestFit="1" customWidth="1"/>
    <col min="675" max="675" width="10" bestFit="1" customWidth="1"/>
    <col min="676" max="676" width="8.85546875" bestFit="1" customWidth="1"/>
    <col min="677" max="677" width="10" bestFit="1" customWidth="1"/>
    <col min="678" max="678" width="8.85546875" bestFit="1" customWidth="1"/>
    <col min="679" max="679" width="10" bestFit="1" customWidth="1"/>
    <col min="680" max="680" width="8.85546875" bestFit="1" customWidth="1"/>
    <col min="681" max="681" width="10" bestFit="1" customWidth="1"/>
    <col min="682" max="682" width="8.85546875" bestFit="1" customWidth="1"/>
    <col min="683" max="683" width="10" bestFit="1" customWidth="1"/>
    <col min="684" max="684" width="8.85546875" bestFit="1" customWidth="1"/>
    <col min="685" max="685" width="10" bestFit="1" customWidth="1"/>
    <col min="686" max="686" width="8.85546875" bestFit="1" customWidth="1"/>
    <col min="687" max="687" width="10" bestFit="1" customWidth="1"/>
    <col min="688" max="688" width="8.85546875" bestFit="1" customWidth="1"/>
    <col min="689" max="689" width="10" bestFit="1" customWidth="1"/>
    <col min="690" max="690" width="8.85546875" bestFit="1" customWidth="1"/>
    <col min="691" max="691" width="10" bestFit="1" customWidth="1"/>
    <col min="692" max="692" width="8.85546875" bestFit="1" customWidth="1"/>
    <col min="693" max="693" width="10" bestFit="1" customWidth="1"/>
    <col min="694" max="694" width="8.85546875" bestFit="1" customWidth="1"/>
    <col min="695" max="695" width="10" bestFit="1" customWidth="1"/>
    <col min="696" max="697" width="8.85546875" bestFit="1" customWidth="1"/>
    <col min="698" max="698" width="10" bestFit="1" customWidth="1"/>
    <col min="699" max="699" width="8.85546875" bestFit="1" customWidth="1"/>
    <col min="700" max="700" width="10" bestFit="1" customWidth="1"/>
    <col min="701" max="701" width="8.85546875" bestFit="1" customWidth="1"/>
    <col min="702" max="702" width="10" bestFit="1" customWidth="1"/>
    <col min="703" max="703" width="8.85546875" bestFit="1" customWidth="1"/>
    <col min="704" max="704" width="10" bestFit="1" customWidth="1"/>
    <col min="705" max="705" width="8.85546875" bestFit="1" customWidth="1"/>
    <col min="706" max="706" width="10" bestFit="1" customWidth="1"/>
    <col min="707" max="707" width="8.85546875" bestFit="1" customWidth="1"/>
    <col min="708" max="708" width="10" bestFit="1" customWidth="1"/>
    <col min="709" max="709" width="8.85546875" bestFit="1" customWidth="1"/>
    <col min="710" max="710" width="10" bestFit="1" customWidth="1"/>
    <col min="711" max="711" width="8.85546875" bestFit="1" customWidth="1"/>
    <col min="712" max="712" width="10" bestFit="1" customWidth="1"/>
    <col min="713" max="713" width="8.85546875" bestFit="1" customWidth="1"/>
    <col min="714" max="714" width="6.140625" bestFit="1" customWidth="1"/>
    <col min="715" max="715" width="10" bestFit="1" customWidth="1"/>
    <col min="716" max="716" width="8.85546875" bestFit="1" customWidth="1"/>
    <col min="717" max="717" width="10" bestFit="1" customWidth="1"/>
    <col min="718" max="718" width="8.85546875" bestFit="1" customWidth="1"/>
    <col min="719" max="719" width="10" bestFit="1" customWidth="1"/>
    <col min="720" max="720" width="8.85546875" bestFit="1" customWidth="1"/>
    <col min="721" max="721" width="10" bestFit="1" customWidth="1"/>
    <col min="722" max="722" width="8.85546875" bestFit="1" customWidth="1"/>
    <col min="723" max="723" width="10" bestFit="1" customWidth="1"/>
    <col min="724" max="726" width="8.85546875" bestFit="1" customWidth="1"/>
    <col min="727" max="727" width="10" bestFit="1" customWidth="1"/>
    <col min="728" max="728" width="8.85546875" bestFit="1" customWidth="1"/>
    <col min="729" max="729" width="10" bestFit="1" customWidth="1"/>
    <col min="730" max="730" width="8.85546875" bestFit="1" customWidth="1"/>
    <col min="731" max="731" width="6.140625" bestFit="1" customWidth="1"/>
    <col min="732" max="732" width="10" bestFit="1" customWidth="1"/>
    <col min="733" max="733" width="8.85546875" bestFit="1" customWidth="1"/>
    <col min="734" max="734" width="10" bestFit="1" customWidth="1"/>
    <col min="735" max="735" width="8.85546875" bestFit="1" customWidth="1"/>
    <col min="736" max="736" width="10" bestFit="1" customWidth="1"/>
    <col min="737" max="737" width="8.85546875" bestFit="1" customWidth="1"/>
    <col min="738" max="738" width="10" bestFit="1" customWidth="1"/>
    <col min="739" max="739" width="8.85546875" bestFit="1" customWidth="1"/>
    <col min="740" max="740" width="10" bestFit="1" customWidth="1"/>
    <col min="741" max="741" width="8.85546875" bestFit="1" customWidth="1"/>
    <col min="742" max="742" width="10" bestFit="1" customWidth="1"/>
    <col min="743" max="743" width="8.85546875" bestFit="1" customWidth="1"/>
    <col min="744" max="744" width="10" bestFit="1" customWidth="1"/>
    <col min="745" max="745" width="8.85546875" bestFit="1" customWidth="1"/>
    <col min="746" max="746" width="10" bestFit="1" customWidth="1"/>
    <col min="747" max="747" width="8.85546875" bestFit="1" customWidth="1"/>
    <col min="748" max="748" width="10" bestFit="1" customWidth="1"/>
    <col min="749" max="749" width="8.85546875" bestFit="1" customWidth="1"/>
    <col min="750" max="750" width="10" bestFit="1" customWidth="1"/>
    <col min="751" max="751" width="8.85546875" bestFit="1" customWidth="1"/>
    <col min="752" max="752" width="10" bestFit="1" customWidth="1"/>
    <col min="753" max="753" width="8.85546875" bestFit="1" customWidth="1"/>
    <col min="754" max="754" width="6.140625" bestFit="1" customWidth="1"/>
    <col min="755" max="755" width="8.85546875" bestFit="1" customWidth="1"/>
    <col min="756" max="756" width="6.140625" bestFit="1" customWidth="1"/>
    <col min="757" max="757" width="10" bestFit="1" customWidth="1"/>
    <col min="758" max="758" width="8.85546875" bestFit="1" customWidth="1"/>
    <col min="759" max="759" width="6.140625" bestFit="1" customWidth="1"/>
    <col min="760" max="760" width="8.85546875" bestFit="1" customWidth="1"/>
    <col min="761" max="761" width="10" bestFit="1" customWidth="1"/>
    <col min="762" max="762" width="8.85546875" bestFit="1" customWidth="1"/>
    <col min="763" max="763" width="10" bestFit="1" customWidth="1"/>
    <col min="764" max="764" width="8.85546875" bestFit="1" customWidth="1"/>
    <col min="765" max="765" width="10" bestFit="1" customWidth="1"/>
    <col min="766" max="766" width="8.85546875" bestFit="1" customWidth="1"/>
    <col min="767" max="767" width="10" bestFit="1" customWidth="1"/>
    <col min="768" max="768" width="8.85546875" bestFit="1" customWidth="1"/>
    <col min="769" max="769" width="10" bestFit="1" customWidth="1"/>
    <col min="770" max="770" width="8.85546875" bestFit="1" customWidth="1"/>
    <col min="771" max="771" width="10" bestFit="1" customWidth="1"/>
    <col min="772" max="774" width="8.85546875" bestFit="1" customWidth="1"/>
    <col min="775" max="775" width="10" bestFit="1" customWidth="1"/>
    <col min="776" max="776" width="8.85546875" bestFit="1" customWidth="1"/>
    <col min="777" max="777" width="10" bestFit="1" customWidth="1"/>
    <col min="778" max="778" width="8.85546875" bestFit="1" customWidth="1"/>
    <col min="779" max="779" width="10" bestFit="1" customWidth="1"/>
    <col min="780" max="780" width="8.85546875" bestFit="1" customWidth="1"/>
    <col min="781" max="781" width="10" bestFit="1" customWidth="1"/>
    <col min="782" max="782" width="8.85546875" bestFit="1" customWidth="1"/>
    <col min="783" max="783" width="10" bestFit="1" customWidth="1"/>
    <col min="784" max="784" width="8.85546875" bestFit="1" customWidth="1"/>
    <col min="785" max="785" width="6.140625" bestFit="1" customWidth="1"/>
    <col min="786" max="786" width="10" bestFit="1" customWidth="1"/>
    <col min="787" max="787" width="8.85546875" bestFit="1" customWidth="1"/>
    <col min="788" max="788" width="10" bestFit="1" customWidth="1"/>
    <col min="789" max="789" width="8.85546875" bestFit="1" customWidth="1"/>
    <col min="790" max="790" width="6.140625" bestFit="1" customWidth="1"/>
    <col min="791" max="791" width="8.85546875" bestFit="1" customWidth="1"/>
    <col min="792" max="792" width="10" bestFit="1" customWidth="1"/>
    <col min="793" max="793" width="8.85546875" bestFit="1" customWidth="1"/>
    <col min="794" max="794" width="10" bestFit="1" customWidth="1"/>
    <col min="795" max="795" width="8.85546875" bestFit="1" customWidth="1"/>
    <col min="796" max="796" width="10" bestFit="1" customWidth="1"/>
    <col min="797" max="797" width="8.85546875" bestFit="1" customWidth="1"/>
    <col min="798" max="798" width="10" bestFit="1" customWidth="1"/>
    <col min="799" max="799" width="8.85546875" bestFit="1" customWidth="1"/>
    <col min="800" max="800" width="10" bestFit="1" customWidth="1"/>
    <col min="801" max="802" width="8.85546875" bestFit="1" customWidth="1"/>
    <col min="803" max="803" width="10" bestFit="1" customWidth="1"/>
    <col min="804" max="804" width="8.85546875" bestFit="1" customWidth="1"/>
    <col min="805" max="805" width="10" bestFit="1" customWidth="1"/>
    <col min="806" max="806" width="8.85546875" bestFit="1" customWidth="1"/>
    <col min="807" max="807" width="10" bestFit="1" customWidth="1"/>
    <col min="808" max="808" width="8.85546875" bestFit="1" customWidth="1"/>
    <col min="809" max="809" width="10" bestFit="1" customWidth="1"/>
    <col min="810" max="810" width="8.85546875" bestFit="1" customWidth="1"/>
    <col min="811" max="811" width="10" bestFit="1" customWidth="1"/>
    <col min="812" max="812" width="8.85546875" bestFit="1" customWidth="1"/>
    <col min="813" max="813" width="10" bestFit="1" customWidth="1"/>
    <col min="814" max="817" width="8.85546875" bestFit="1" customWidth="1"/>
    <col min="818" max="818" width="10" bestFit="1" customWidth="1"/>
    <col min="819" max="819" width="8.85546875" bestFit="1" customWidth="1"/>
    <col min="820" max="820" width="10" bestFit="1" customWidth="1"/>
    <col min="821" max="821" width="8.85546875" bestFit="1" customWidth="1"/>
    <col min="822" max="822" width="10" bestFit="1" customWidth="1"/>
    <col min="823" max="823" width="8.85546875" bestFit="1" customWidth="1"/>
    <col min="824" max="824" width="10" bestFit="1" customWidth="1"/>
    <col min="825" max="825" width="8.85546875" bestFit="1" customWidth="1"/>
    <col min="826" max="826" width="6.140625" bestFit="1" customWidth="1"/>
    <col min="827" max="827" width="10" bestFit="1" customWidth="1"/>
    <col min="828" max="828" width="8.85546875" bestFit="1" customWidth="1"/>
    <col min="829" max="829" width="10" bestFit="1" customWidth="1"/>
    <col min="830" max="830" width="8.85546875" bestFit="1" customWidth="1"/>
    <col min="831" max="831" width="10" bestFit="1" customWidth="1"/>
    <col min="832" max="832" width="8.85546875" bestFit="1" customWidth="1"/>
    <col min="833" max="833" width="10" bestFit="1" customWidth="1"/>
    <col min="834" max="834" width="8.85546875" bestFit="1" customWidth="1"/>
    <col min="835" max="835" width="10" bestFit="1" customWidth="1"/>
    <col min="836" max="836" width="8.85546875" bestFit="1" customWidth="1"/>
    <col min="837" max="837" width="10" bestFit="1" customWidth="1"/>
    <col min="838" max="838" width="8.85546875" bestFit="1" customWidth="1"/>
    <col min="839" max="839" width="10" bestFit="1" customWidth="1"/>
    <col min="840" max="840" width="8.85546875" bestFit="1" customWidth="1"/>
    <col min="841" max="841" width="10" bestFit="1" customWidth="1"/>
    <col min="842" max="842" width="8.85546875" bestFit="1" customWidth="1"/>
    <col min="843" max="843" width="10" bestFit="1" customWidth="1"/>
    <col min="844" max="844" width="8.85546875" bestFit="1" customWidth="1"/>
    <col min="845" max="845" width="10" bestFit="1" customWidth="1"/>
    <col min="846" max="846" width="8.85546875" bestFit="1" customWidth="1"/>
    <col min="847" max="847" width="10" bestFit="1" customWidth="1"/>
    <col min="848" max="848" width="8.85546875" bestFit="1" customWidth="1"/>
    <col min="849" max="849" width="10" bestFit="1" customWidth="1"/>
    <col min="850" max="850" width="8.85546875" bestFit="1" customWidth="1"/>
    <col min="851" max="851" width="10" bestFit="1" customWidth="1"/>
    <col min="852" max="852" width="8.85546875" bestFit="1" customWidth="1"/>
    <col min="853" max="853" width="10" bestFit="1" customWidth="1"/>
    <col min="854" max="856" width="8.85546875" bestFit="1" customWidth="1"/>
    <col min="857" max="857" width="10" bestFit="1" customWidth="1"/>
    <col min="858" max="858" width="8.85546875" bestFit="1" customWidth="1"/>
    <col min="859" max="859" width="10" bestFit="1" customWidth="1"/>
    <col min="860" max="860" width="8.85546875" bestFit="1" customWidth="1"/>
    <col min="861" max="861" width="10" bestFit="1" customWidth="1"/>
    <col min="862" max="862" width="8.85546875" bestFit="1" customWidth="1"/>
    <col min="863" max="863" width="10" bestFit="1" customWidth="1"/>
    <col min="864" max="864" width="8.85546875" bestFit="1" customWidth="1"/>
    <col min="865" max="865" width="10" bestFit="1" customWidth="1"/>
    <col min="866" max="866" width="8.85546875" bestFit="1" customWidth="1"/>
    <col min="867" max="867" width="10" bestFit="1" customWidth="1"/>
    <col min="868" max="868" width="8.85546875" bestFit="1" customWidth="1"/>
    <col min="869" max="869" width="10" bestFit="1" customWidth="1"/>
    <col min="870" max="870" width="8.85546875" bestFit="1" customWidth="1"/>
    <col min="871" max="871" width="10" bestFit="1" customWidth="1"/>
    <col min="872" max="872" width="8.85546875" bestFit="1" customWidth="1"/>
    <col min="873" max="873" width="10" bestFit="1" customWidth="1"/>
    <col min="874" max="874" width="8.85546875" bestFit="1" customWidth="1"/>
    <col min="875" max="875" width="10" bestFit="1" customWidth="1"/>
    <col min="876" max="876" width="8.85546875" bestFit="1" customWidth="1"/>
    <col min="877" max="877" width="10" bestFit="1" customWidth="1"/>
    <col min="878" max="878" width="8.85546875" bestFit="1" customWidth="1"/>
    <col min="879" max="879" width="10" bestFit="1" customWidth="1"/>
    <col min="880" max="880" width="8.85546875" bestFit="1" customWidth="1"/>
    <col min="881" max="881" width="10" bestFit="1" customWidth="1"/>
    <col min="882" max="882" width="8.85546875" bestFit="1" customWidth="1"/>
    <col min="883" max="883" width="10" bestFit="1" customWidth="1"/>
    <col min="884" max="884" width="8.85546875" bestFit="1" customWidth="1"/>
    <col min="885" max="885" width="10" bestFit="1" customWidth="1"/>
    <col min="886" max="886" width="8.85546875" bestFit="1" customWidth="1"/>
    <col min="887" max="887" width="10" bestFit="1" customWidth="1"/>
    <col min="888" max="888" width="8.85546875" bestFit="1" customWidth="1"/>
    <col min="889" max="889" width="10" bestFit="1" customWidth="1"/>
    <col min="890" max="890" width="8.85546875" bestFit="1" customWidth="1"/>
    <col min="891" max="891" width="10" bestFit="1" customWidth="1"/>
    <col min="892" max="892" width="8.85546875" bestFit="1" customWidth="1"/>
    <col min="893" max="893" width="10" bestFit="1" customWidth="1"/>
    <col min="894" max="894" width="8.85546875" bestFit="1" customWidth="1"/>
    <col min="895" max="895" width="10" bestFit="1" customWidth="1"/>
    <col min="896" max="896" width="8.85546875" bestFit="1" customWidth="1"/>
    <col min="897" max="897" width="10" bestFit="1" customWidth="1"/>
    <col min="898" max="898" width="8.85546875" bestFit="1" customWidth="1"/>
    <col min="899" max="899" width="10" bestFit="1" customWidth="1"/>
    <col min="900" max="900" width="8.85546875" bestFit="1" customWidth="1"/>
    <col min="901" max="901" width="6.140625" bestFit="1" customWidth="1"/>
    <col min="902" max="902" width="10" bestFit="1" customWidth="1"/>
    <col min="903" max="903" width="8.85546875" bestFit="1" customWidth="1"/>
    <col min="904" max="904" width="10" bestFit="1" customWidth="1"/>
    <col min="905" max="905" width="8.85546875" bestFit="1" customWidth="1"/>
    <col min="906" max="906" width="10" bestFit="1" customWidth="1"/>
    <col min="907" max="907" width="8.85546875" bestFit="1" customWidth="1"/>
    <col min="908" max="908" width="10" bestFit="1" customWidth="1"/>
    <col min="909" max="909" width="8.85546875" bestFit="1" customWidth="1"/>
    <col min="910" max="910" width="10" bestFit="1" customWidth="1"/>
    <col min="911" max="911" width="8.85546875" bestFit="1" customWidth="1"/>
    <col min="912" max="912" width="10" bestFit="1" customWidth="1"/>
    <col min="913" max="913" width="8.85546875" bestFit="1" customWidth="1"/>
    <col min="914" max="914" width="10" bestFit="1" customWidth="1"/>
    <col min="915" max="915" width="8.85546875" bestFit="1" customWidth="1"/>
    <col min="916" max="916" width="10" bestFit="1" customWidth="1"/>
    <col min="917" max="917" width="8.85546875" bestFit="1" customWidth="1"/>
    <col min="918" max="918" width="10" bestFit="1" customWidth="1"/>
    <col min="919" max="919" width="8.85546875" bestFit="1" customWidth="1"/>
    <col min="920" max="920" width="10" bestFit="1" customWidth="1"/>
    <col min="921" max="921" width="8.85546875" bestFit="1" customWidth="1"/>
    <col min="922" max="922" width="10" bestFit="1" customWidth="1"/>
    <col min="923" max="923" width="8.85546875" bestFit="1" customWidth="1"/>
    <col min="924" max="924" width="10" bestFit="1" customWidth="1"/>
    <col min="925" max="925" width="8.85546875" bestFit="1" customWidth="1"/>
    <col min="926" max="926" width="10" bestFit="1" customWidth="1"/>
    <col min="927" max="927" width="8.85546875" bestFit="1" customWidth="1"/>
    <col min="928" max="928" width="10" bestFit="1" customWidth="1"/>
    <col min="929" max="929" width="8.85546875" bestFit="1" customWidth="1"/>
    <col min="930" max="930" width="10" bestFit="1" customWidth="1"/>
    <col min="931" max="931" width="8.85546875" bestFit="1" customWidth="1"/>
    <col min="932" max="932" width="10" bestFit="1" customWidth="1"/>
    <col min="933" max="933" width="8.85546875" bestFit="1" customWidth="1"/>
    <col min="934" max="934" width="10" bestFit="1" customWidth="1"/>
    <col min="935" max="935" width="8.85546875" bestFit="1" customWidth="1"/>
    <col min="936" max="936" width="10" bestFit="1" customWidth="1"/>
    <col min="937" max="937" width="8.85546875" bestFit="1" customWidth="1"/>
    <col min="938" max="938" width="6.140625" bestFit="1" customWidth="1"/>
    <col min="939" max="941" width="8.85546875" bestFit="1" customWidth="1"/>
    <col min="942" max="942" width="10" bestFit="1" customWidth="1"/>
    <col min="943" max="943" width="8.85546875" bestFit="1" customWidth="1"/>
    <col min="944" max="944" width="10" bestFit="1" customWidth="1"/>
    <col min="945" max="945" width="8.85546875" bestFit="1" customWidth="1"/>
    <col min="946" max="946" width="10" bestFit="1" customWidth="1"/>
    <col min="947" max="947" width="8.85546875" bestFit="1" customWidth="1"/>
    <col min="948" max="948" width="10" bestFit="1" customWidth="1"/>
    <col min="949" max="949" width="8.85546875" bestFit="1" customWidth="1"/>
    <col min="950" max="950" width="10" bestFit="1" customWidth="1"/>
    <col min="951" max="951" width="8.85546875" bestFit="1" customWidth="1"/>
    <col min="952" max="952" width="10" bestFit="1" customWidth="1"/>
    <col min="953" max="953" width="8.85546875" bestFit="1" customWidth="1"/>
    <col min="954" max="954" width="10" bestFit="1" customWidth="1"/>
    <col min="955" max="955" width="8.85546875" bestFit="1" customWidth="1"/>
    <col min="956" max="956" width="10" bestFit="1" customWidth="1"/>
    <col min="957" max="957" width="8.85546875" bestFit="1" customWidth="1"/>
    <col min="958" max="958" width="10" bestFit="1" customWidth="1"/>
    <col min="959" max="959" width="8.85546875" bestFit="1" customWidth="1"/>
    <col min="960" max="960" width="10" bestFit="1" customWidth="1"/>
    <col min="961" max="961" width="8.85546875" bestFit="1" customWidth="1"/>
    <col min="962" max="962" width="10" bestFit="1" customWidth="1"/>
    <col min="963" max="963" width="8.85546875" bestFit="1" customWidth="1"/>
    <col min="964" max="964" width="10" bestFit="1" customWidth="1"/>
    <col min="965" max="965" width="8.85546875" bestFit="1" customWidth="1"/>
    <col min="966" max="966" width="10" bestFit="1" customWidth="1"/>
    <col min="967" max="967" width="8.85546875" bestFit="1" customWidth="1"/>
    <col min="968" max="968" width="10" bestFit="1" customWidth="1"/>
    <col min="969" max="969" width="8.85546875" bestFit="1" customWidth="1"/>
    <col min="970" max="970" width="10" bestFit="1" customWidth="1"/>
    <col min="971" max="971" width="8.85546875" bestFit="1" customWidth="1"/>
    <col min="972" max="972" width="10" bestFit="1" customWidth="1"/>
    <col min="973" max="973" width="8.85546875" bestFit="1" customWidth="1"/>
    <col min="974" max="974" width="10" bestFit="1" customWidth="1"/>
    <col min="975" max="975" width="8.85546875" bestFit="1" customWidth="1"/>
    <col min="976" max="976" width="10" bestFit="1" customWidth="1"/>
    <col min="977" max="977" width="8.85546875" bestFit="1" customWidth="1"/>
    <col min="978" max="978" width="10" bestFit="1" customWidth="1"/>
    <col min="979" max="979" width="8.85546875" bestFit="1" customWidth="1"/>
    <col min="980" max="980" width="10" bestFit="1" customWidth="1"/>
    <col min="981" max="981" width="8.85546875" bestFit="1" customWidth="1"/>
    <col min="982" max="982" width="10" bestFit="1" customWidth="1"/>
    <col min="983" max="983" width="8.85546875" bestFit="1" customWidth="1"/>
    <col min="984" max="984" width="10" bestFit="1" customWidth="1"/>
    <col min="985" max="985" width="8.85546875" bestFit="1" customWidth="1"/>
    <col min="986" max="986" width="10" bestFit="1" customWidth="1"/>
    <col min="987" max="987" width="8.85546875" bestFit="1" customWidth="1"/>
    <col min="988" max="988" width="10" bestFit="1" customWidth="1"/>
    <col min="989" max="989" width="8.85546875" bestFit="1" customWidth="1"/>
    <col min="990" max="990" width="10" bestFit="1" customWidth="1"/>
    <col min="991" max="991" width="8.85546875" bestFit="1" customWidth="1"/>
    <col min="992" max="992" width="10" bestFit="1" customWidth="1"/>
    <col min="993" max="993" width="8.85546875" bestFit="1" customWidth="1"/>
    <col min="994" max="994" width="10" bestFit="1" customWidth="1"/>
    <col min="995" max="995" width="8.85546875" bestFit="1" customWidth="1"/>
    <col min="996" max="996" width="10" bestFit="1" customWidth="1"/>
    <col min="997" max="997" width="8.85546875" bestFit="1" customWidth="1"/>
    <col min="998" max="998" width="10" bestFit="1" customWidth="1"/>
    <col min="999" max="999" width="8.85546875" bestFit="1" customWidth="1"/>
    <col min="1000" max="1000" width="10" bestFit="1" customWidth="1"/>
    <col min="1001" max="1001" width="8.85546875" bestFit="1" customWidth="1"/>
    <col min="1002" max="1002" width="10" bestFit="1" customWidth="1"/>
    <col min="1003" max="1003" width="8.85546875" bestFit="1" customWidth="1"/>
    <col min="1004" max="1004" width="10" bestFit="1" customWidth="1"/>
    <col min="1005" max="1005" width="8.85546875" bestFit="1" customWidth="1"/>
    <col min="1006" max="1006" width="10" bestFit="1" customWidth="1"/>
    <col min="1007" max="1007" width="8.85546875" bestFit="1" customWidth="1"/>
    <col min="1008" max="1008" width="10" bestFit="1" customWidth="1"/>
    <col min="1009" max="1009" width="8.85546875" bestFit="1" customWidth="1"/>
    <col min="1010" max="1010" width="10" bestFit="1" customWidth="1"/>
    <col min="1011" max="1011" width="8.85546875" bestFit="1" customWidth="1"/>
    <col min="1012" max="1012" width="10" bestFit="1" customWidth="1"/>
    <col min="1013" max="1013" width="8.85546875" bestFit="1" customWidth="1"/>
    <col min="1014" max="1014" width="10" bestFit="1" customWidth="1"/>
    <col min="1015" max="1015" width="8.85546875" bestFit="1" customWidth="1"/>
    <col min="1016" max="1016" width="10" bestFit="1" customWidth="1"/>
    <col min="1017" max="1017" width="8.85546875" bestFit="1" customWidth="1"/>
    <col min="1018" max="1018" width="10" bestFit="1" customWidth="1"/>
    <col min="1019" max="1019" width="8.85546875" bestFit="1" customWidth="1"/>
    <col min="1020" max="1020" width="10" bestFit="1" customWidth="1"/>
    <col min="1021" max="1021" width="8.85546875" bestFit="1" customWidth="1"/>
    <col min="1022" max="1022" width="10" bestFit="1" customWidth="1"/>
    <col min="1023" max="1023" width="8.85546875" bestFit="1" customWidth="1"/>
    <col min="1024" max="1024" width="10" bestFit="1" customWidth="1"/>
    <col min="1025" max="1025" width="8.85546875" bestFit="1" customWidth="1"/>
    <col min="1026" max="1026" width="10" bestFit="1" customWidth="1"/>
    <col min="1027" max="1027" width="8.85546875" bestFit="1" customWidth="1"/>
    <col min="1028" max="1028" width="10" bestFit="1" customWidth="1"/>
    <col min="1029" max="1029" width="8.85546875" bestFit="1" customWidth="1"/>
    <col min="1030" max="1030" width="10" bestFit="1" customWidth="1"/>
    <col min="1031" max="1033" width="8.85546875" bestFit="1" customWidth="1"/>
    <col min="1034" max="1034" width="10" bestFit="1" customWidth="1"/>
    <col min="1035" max="1035" width="8.85546875" bestFit="1" customWidth="1"/>
    <col min="1036" max="1036" width="10" bestFit="1" customWidth="1"/>
    <col min="1037" max="1037" width="8.85546875" bestFit="1" customWidth="1"/>
    <col min="1038" max="1038" width="10" bestFit="1" customWidth="1"/>
    <col min="1039" max="1039" width="8.85546875" bestFit="1" customWidth="1"/>
    <col min="1040" max="1040" width="10" bestFit="1" customWidth="1"/>
    <col min="1041" max="1041" width="8.85546875" bestFit="1" customWidth="1"/>
    <col min="1042" max="1042" width="10" bestFit="1" customWidth="1"/>
    <col min="1043" max="1043" width="8.85546875" bestFit="1" customWidth="1"/>
    <col min="1044" max="1044" width="10" bestFit="1" customWidth="1"/>
    <col min="1045" max="1045" width="8.85546875" bestFit="1" customWidth="1"/>
    <col min="1046" max="1046" width="10" bestFit="1" customWidth="1"/>
    <col min="1047" max="1047" width="8.85546875" bestFit="1" customWidth="1"/>
    <col min="1048" max="1048" width="10" bestFit="1" customWidth="1"/>
    <col min="1049" max="1049" width="8.85546875" bestFit="1" customWidth="1"/>
    <col min="1050" max="1050" width="5.85546875" bestFit="1" customWidth="1"/>
    <col min="1051" max="1051" width="8.85546875" bestFit="1" customWidth="1"/>
    <col min="1052" max="1052" width="10" bestFit="1" customWidth="1"/>
    <col min="1053" max="1053" width="8.85546875" bestFit="1" customWidth="1"/>
    <col min="1054" max="1054" width="6.140625" bestFit="1" customWidth="1"/>
    <col min="1055" max="1055" width="8.85546875" bestFit="1" customWidth="1"/>
    <col min="1056" max="1056" width="10" bestFit="1" customWidth="1"/>
    <col min="1057" max="1057" width="8.85546875" bestFit="1" customWidth="1"/>
    <col min="1058" max="1058" width="10" bestFit="1" customWidth="1"/>
    <col min="1059" max="1059" width="8.85546875" bestFit="1" customWidth="1"/>
    <col min="1060" max="1060" width="10" bestFit="1" customWidth="1"/>
    <col min="1061" max="1061" width="8.85546875" bestFit="1" customWidth="1"/>
    <col min="1062" max="1062" width="10" bestFit="1" customWidth="1"/>
    <col min="1063" max="1063" width="8.85546875" bestFit="1" customWidth="1"/>
    <col min="1064" max="1064" width="10" bestFit="1" customWidth="1"/>
    <col min="1065" max="1065" width="8.85546875" bestFit="1" customWidth="1"/>
    <col min="1066" max="1066" width="10" bestFit="1" customWidth="1"/>
    <col min="1067" max="1067" width="8.85546875" bestFit="1" customWidth="1"/>
    <col min="1068" max="1068" width="10" bestFit="1" customWidth="1"/>
    <col min="1069" max="1069" width="8.85546875" bestFit="1" customWidth="1"/>
    <col min="1070" max="1070" width="10" bestFit="1" customWidth="1"/>
    <col min="1071" max="1071" width="8.85546875" bestFit="1" customWidth="1"/>
    <col min="1072" max="1072" width="10" bestFit="1" customWidth="1"/>
    <col min="1073" max="1073" width="8.85546875" bestFit="1" customWidth="1"/>
    <col min="1074" max="1074" width="10" bestFit="1" customWidth="1"/>
    <col min="1075" max="1075" width="8.85546875" bestFit="1" customWidth="1"/>
    <col min="1076" max="1076" width="10" bestFit="1" customWidth="1"/>
    <col min="1077" max="1077" width="8.85546875" bestFit="1" customWidth="1"/>
    <col min="1078" max="1078" width="6.140625" bestFit="1" customWidth="1"/>
    <col min="1079" max="1079" width="8.85546875" bestFit="1" customWidth="1"/>
    <col min="1080" max="1080" width="10" bestFit="1" customWidth="1"/>
    <col min="1081" max="1081" width="8.85546875" bestFit="1" customWidth="1"/>
    <col min="1082" max="1082" width="10" bestFit="1" customWidth="1"/>
    <col min="1083" max="1083" width="8.85546875" bestFit="1" customWidth="1"/>
    <col min="1084" max="1084" width="10" bestFit="1" customWidth="1"/>
    <col min="1085" max="1085" width="9.85546875" bestFit="1" customWidth="1"/>
    <col min="1086" max="1086" width="10" bestFit="1" customWidth="1"/>
    <col min="1087" max="1087" width="9.85546875" bestFit="1" customWidth="1"/>
    <col min="1088" max="1088" width="10" bestFit="1" customWidth="1"/>
    <col min="1089" max="1089" width="9.85546875" bestFit="1" customWidth="1"/>
    <col min="1090" max="1090" width="10" bestFit="1" customWidth="1"/>
    <col min="1091" max="1091" width="9.85546875" bestFit="1" customWidth="1"/>
    <col min="1092" max="1092" width="10" bestFit="1" customWidth="1"/>
    <col min="1093" max="1093" width="9.85546875" bestFit="1" customWidth="1"/>
    <col min="1094" max="1094" width="10" bestFit="1" customWidth="1"/>
    <col min="1095" max="1095" width="9.85546875" bestFit="1" customWidth="1"/>
    <col min="1096" max="1096" width="10" bestFit="1" customWidth="1"/>
    <col min="1097" max="1097" width="9.85546875" bestFit="1" customWidth="1"/>
    <col min="1098" max="1098" width="10" bestFit="1" customWidth="1"/>
    <col min="1099" max="1099" width="9.85546875" bestFit="1" customWidth="1"/>
    <col min="1100" max="1100" width="10" bestFit="1" customWidth="1"/>
    <col min="1101" max="1101" width="9.85546875" bestFit="1" customWidth="1"/>
    <col min="1102" max="1102" width="10" bestFit="1" customWidth="1"/>
    <col min="1103" max="1103" width="9.85546875" bestFit="1" customWidth="1"/>
    <col min="1104" max="1104" width="10" bestFit="1" customWidth="1"/>
    <col min="1105" max="1105" width="9.85546875" bestFit="1" customWidth="1"/>
    <col min="1106" max="1106" width="10" bestFit="1" customWidth="1"/>
    <col min="1107" max="1107" width="9.85546875" bestFit="1" customWidth="1"/>
    <col min="1108" max="1108" width="10" bestFit="1" customWidth="1"/>
    <col min="1109" max="1109" width="9.85546875" bestFit="1" customWidth="1"/>
    <col min="1110" max="1110" width="10" bestFit="1" customWidth="1"/>
    <col min="1111" max="1111" width="9.85546875" bestFit="1" customWidth="1"/>
    <col min="1112" max="1112" width="10" bestFit="1" customWidth="1"/>
    <col min="1113" max="1113" width="9.85546875" bestFit="1" customWidth="1"/>
    <col min="1114" max="1114" width="10" bestFit="1" customWidth="1"/>
    <col min="1115" max="1115" width="9.85546875" bestFit="1" customWidth="1"/>
    <col min="1116" max="1116" width="10" bestFit="1" customWidth="1"/>
    <col min="1117" max="1117" width="9.85546875" bestFit="1" customWidth="1"/>
    <col min="1118" max="1118" width="6.85546875" bestFit="1" customWidth="1"/>
    <col min="1119" max="1119" width="9.85546875" bestFit="1" customWidth="1"/>
    <col min="1120" max="1120" width="10" bestFit="1" customWidth="1"/>
    <col min="1121" max="1121" width="9.85546875" bestFit="1" customWidth="1"/>
    <col min="1122" max="1122" width="10" bestFit="1" customWidth="1"/>
    <col min="1123" max="1123" width="9.85546875" bestFit="1" customWidth="1"/>
    <col min="1124" max="1124" width="10" bestFit="1" customWidth="1"/>
    <col min="1125" max="1125" width="9.85546875" bestFit="1" customWidth="1"/>
    <col min="1126" max="1126" width="10" bestFit="1" customWidth="1"/>
    <col min="1127" max="1127" width="9.85546875" bestFit="1" customWidth="1"/>
    <col min="1128" max="1128" width="10" bestFit="1" customWidth="1"/>
    <col min="1129" max="1129" width="9.85546875" bestFit="1" customWidth="1"/>
    <col min="1130" max="1130" width="10" bestFit="1" customWidth="1"/>
    <col min="1131" max="1131" width="9.85546875" bestFit="1" customWidth="1"/>
    <col min="1132" max="1132" width="8.85546875" bestFit="1" customWidth="1"/>
    <col min="1133" max="1133" width="9.85546875" bestFit="1" customWidth="1"/>
    <col min="1134" max="1134" width="10" bestFit="1" customWidth="1"/>
    <col min="1135" max="1135" width="9.85546875" bestFit="1" customWidth="1"/>
    <col min="1136" max="1136" width="10" bestFit="1" customWidth="1"/>
    <col min="1137" max="1137" width="9.85546875" bestFit="1" customWidth="1"/>
    <col min="1138" max="1138" width="10" bestFit="1" customWidth="1"/>
    <col min="1139" max="1139" width="9.85546875" bestFit="1" customWidth="1"/>
    <col min="1140" max="1140" width="10" bestFit="1" customWidth="1"/>
    <col min="1141" max="1141" width="9.85546875" bestFit="1" customWidth="1"/>
    <col min="1142" max="1142" width="10" bestFit="1" customWidth="1"/>
    <col min="1143" max="1143" width="9.85546875" bestFit="1" customWidth="1"/>
    <col min="1144" max="1144" width="10" bestFit="1" customWidth="1"/>
    <col min="1145" max="1145" width="9.85546875" bestFit="1" customWidth="1"/>
    <col min="1146" max="1146" width="10" bestFit="1" customWidth="1"/>
    <col min="1147" max="1147" width="9.85546875" bestFit="1" customWidth="1"/>
    <col min="1148" max="1148" width="10" bestFit="1" customWidth="1"/>
    <col min="1149" max="1149" width="9.85546875" bestFit="1" customWidth="1"/>
    <col min="1150" max="1150" width="10" bestFit="1" customWidth="1"/>
    <col min="1151" max="1151" width="9.85546875" bestFit="1" customWidth="1"/>
    <col min="1152" max="1152" width="10" bestFit="1" customWidth="1"/>
    <col min="1153" max="1153" width="9.85546875" bestFit="1" customWidth="1"/>
    <col min="1154" max="1154" width="10" bestFit="1" customWidth="1"/>
    <col min="1155" max="1155" width="9.85546875" bestFit="1" customWidth="1"/>
    <col min="1156" max="1156" width="10" bestFit="1" customWidth="1"/>
    <col min="1157" max="1157" width="9.85546875" bestFit="1" customWidth="1"/>
    <col min="1158" max="1158" width="10" bestFit="1" customWidth="1"/>
    <col min="1159" max="1159" width="9.85546875" bestFit="1" customWidth="1"/>
    <col min="1160" max="1160" width="10" bestFit="1" customWidth="1"/>
    <col min="1161" max="1161" width="9.85546875" bestFit="1" customWidth="1"/>
    <col min="1162" max="1162" width="10" bestFit="1" customWidth="1"/>
    <col min="1163" max="1163" width="9.85546875" bestFit="1" customWidth="1"/>
    <col min="1164" max="1164" width="10" bestFit="1" customWidth="1"/>
    <col min="1165" max="1165" width="9.85546875" bestFit="1" customWidth="1"/>
    <col min="1166" max="1166" width="10" bestFit="1" customWidth="1"/>
    <col min="1167" max="1167" width="9.85546875" bestFit="1" customWidth="1"/>
    <col min="1168" max="1168" width="10" bestFit="1" customWidth="1"/>
    <col min="1169" max="1169" width="9.85546875" bestFit="1" customWidth="1"/>
    <col min="1170" max="1170" width="10" bestFit="1" customWidth="1"/>
    <col min="1171" max="1171" width="9.85546875" bestFit="1" customWidth="1"/>
    <col min="1172" max="1172" width="10" bestFit="1" customWidth="1"/>
    <col min="1173" max="1173" width="9.85546875" bestFit="1" customWidth="1"/>
    <col min="1174" max="1174" width="10" bestFit="1" customWidth="1"/>
    <col min="1175" max="1175" width="9.85546875" bestFit="1" customWidth="1"/>
    <col min="1176" max="1176" width="10" bestFit="1" customWidth="1"/>
    <col min="1177" max="1177" width="9.85546875" bestFit="1" customWidth="1"/>
    <col min="1178" max="1178" width="10" bestFit="1" customWidth="1"/>
    <col min="1179" max="1179" width="9.85546875" bestFit="1" customWidth="1"/>
    <col min="1180" max="1180" width="10" bestFit="1" customWidth="1"/>
    <col min="1181" max="1181" width="9.85546875" bestFit="1" customWidth="1"/>
    <col min="1182" max="1182" width="10" bestFit="1" customWidth="1"/>
    <col min="1183" max="1183" width="9.85546875" bestFit="1" customWidth="1"/>
    <col min="1184" max="1184" width="10" bestFit="1" customWidth="1"/>
    <col min="1185" max="1185" width="9.85546875" bestFit="1" customWidth="1"/>
    <col min="1186" max="1186" width="10" bestFit="1" customWidth="1"/>
    <col min="1187" max="1187" width="9.85546875" bestFit="1" customWidth="1"/>
    <col min="1188" max="1188" width="10" bestFit="1" customWidth="1"/>
    <col min="1189" max="1189" width="9.85546875" bestFit="1" customWidth="1"/>
    <col min="1190" max="1190" width="10" bestFit="1" customWidth="1"/>
    <col min="1191" max="1191" width="9.85546875" bestFit="1" customWidth="1"/>
    <col min="1192" max="1192" width="10" bestFit="1" customWidth="1"/>
    <col min="1193" max="1193" width="9.85546875" bestFit="1" customWidth="1"/>
    <col min="1194" max="1194" width="10" bestFit="1" customWidth="1"/>
    <col min="1195" max="1195" width="9.85546875" bestFit="1" customWidth="1"/>
    <col min="1196" max="1196" width="10" bestFit="1" customWidth="1"/>
    <col min="1197" max="1197" width="9.85546875" bestFit="1" customWidth="1"/>
    <col min="1198" max="1198" width="10" bestFit="1" customWidth="1"/>
    <col min="1199" max="1199" width="9.85546875" bestFit="1" customWidth="1"/>
    <col min="1200" max="1200" width="10" bestFit="1" customWidth="1"/>
    <col min="1201" max="1201" width="9.85546875" bestFit="1" customWidth="1"/>
    <col min="1202" max="1202" width="10" bestFit="1" customWidth="1"/>
    <col min="1203" max="1203" width="9.85546875" bestFit="1" customWidth="1"/>
    <col min="1204" max="1204" width="10" bestFit="1" customWidth="1"/>
    <col min="1205" max="1205" width="9.85546875" bestFit="1" customWidth="1"/>
    <col min="1206" max="1206" width="10" bestFit="1" customWidth="1"/>
    <col min="1207" max="1207" width="9.85546875" bestFit="1" customWidth="1"/>
    <col min="1208" max="1208" width="10" bestFit="1" customWidth="1"/>
    <col min="1209" max="1209" width="9.85546875" bestFit="1" customWidth="1"/>
    <col min="1210" max="1210" width="10" bestFit="1" customWidth="1"/>
    <col min="1211" max="1211" width="10.85546875" bestFit="1" customWidth="1"/>
    <col min="1212" max="1212" width="10" bestFit="1" customWidth="1"/>
    <col min="1213" max="1213" width="10.85546875" bestFit="1" customWidth="1"/>
    <col min="1214" max="1214" width="9.140625" bestFit="1" customWidth="1"/>
    <col min="1215" max="1215" width="12.140625" bestFit="1" customWidth="1"/>
    <col min="1216" max="1216" width="11.28515625" bestFit="1" customWidth="1"/>
  </cols>
  <sheetData>
    <row r="1" spans="1:6">
      <c r="A1" s="8" t="s">
        <v>8223</v>
      </c>
      <c r="B1" t="s">
        <v>8363</v>
      </c>
    </row>
    <row r="2" spans="1:6">
      <c r="A2" s="8" t="s">
        <v>8308</v>
      </c>
      <c r="B2" t="s">
        <v>8363</v>
      </c>
    </row>
    <row r="4" spans="1:6">
      <c r="A4" s="8" t="s">
        <v>8364</v>
      </c>
      <c r="B4" s="8" t="s">
        <v>8362</v>
      </c>
    </row>
    <row r="5" spans="1:6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9" t="s">
        <v>8318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>
      <c r="A7" s="9" t="s">
        <v>8326</v>
      </c>
      <c r="B7" s="10">
        <v>260</v>
      </c>
      <c r="C7" s="10"/>
      <c r="D7" s="10"/>
      <c r="E7" s="10"/>
      <c r="F7" s="10">
        <v>260</v>
      </c>
    </row>
    <row r="8" spans="1:6">
      <c r="A8" s="9" t="s">
        <v>8315</v>
      </c>
      <c r="B8" s="10">
        <v>180</v>
      </c>
      <c r="C8" s="10"/>
      <c r="D8" s="10"/>
      <c r="E8" s="10"/>
      <c r="F8" s="10">
        <v>180</v>
      </c>
    </row>
    <row r="9" spans="1:6">
      <c r="A9" s="9" t="s">
        <v>8329</v>
      </c>
      <c r="B9" s="10">
        <v>140</v>
      </c>
      <c r="C9" s="10">
        <v>20</v>
      </c>
      <c r="D9" s="10"/>
      <c r="E9" s="10"/>
      <c r="F9" s="10">
        <v>160</v>
      </c>
    </row>
    <row r="10" spans="1:6">
      <c r="A10" s="9" t="s">
        <v>8349</v>
      </c>
      <c r="B10" s="10">
        <v>140</v>
      </c>
      <c r="C10" s="10"/>
      <c r="D10" s="10"/>
      <c r="E10" s="10"/>
      <c r="F10" s="10">
        <v>140</v>
      </c>
    </row>
    <row r="11" spans="1:6">
      <c r="A11" s="9" t="s">
        <v>8339</v>
      </c>
      <c r="B11" s="10">
        <v>103</v>
      </c>
      <c r="C11" s="10">
        <v>57</v>
      </c>
      <c r="D11" s="10"/>
      <c r="E11" s="10"/>
      <c r="F11" s="10">
        <v>160</v>
      </c>
    </row>
    <row r="12" spans="1:6">
      <c r="A12" s="9" t="s">
        <v>8357</v>
      </c>
      <c r="B12" s="10">
        <v>85</v>
      </c>
      <c r="C12" s="10">
        <v>80</v>
      </c>
      <c r="D12" s="10">
        <v>17</v>
      </c>
      <c r="E12" s="10">
        <v>5</v>
      </c>
      <c r="F12" s="10">
        <v>187</v>
      </c>
    </row>
    <row r="13" spans="1:6">
      <c r="A13" s="9" t="s">
        <v>8351</v>
      </c>
      <c r="B13" s="10">
        <v>80</v>
      </c>
      <c r="C13" s="10"/>
      <c r="D13" s="10"/>
      <c r="E13" s="10"/>
      <c r="F13" s="10">
        <v>80</v>
      </c>
    </row>
    <row r="14" spans="1:6">
      <c r="A14" s="9" t="s">
        <v>8359</v>
      </c>
      <c r="B14" s="10">
        <v>60</v>
      </c>
      <c r="C14" s="10">
        <v>60</v>
      </c>
      <c r="D14" s="10">
        <v>20</v>
      </c>
      <c r="E14" s="10"/>
      <c r="F14" s="10">
        <v>140</v>
      </c>
    </row>
    <row r="15" spans="1:6">
      <c r="A15" s="9" t="s">
        <v>8311</v>
      </c>
      <c r="B15" s="10">
        <v>60</v>
      </c>
      <c r="C15" s="10"/>
      <c r="D15" s="10"/>
      <c r="E15" s="10"/>
      <c r="F15" s="10">
        <v>60</v>
      </c>
    </row>
    <row r="16" spans="1:6">
      <c r="A16" s="9" t="s">
        <v>8312</v>
      </c>
      <c r="B16" s="10">
        <v>60</v>
      </c>
      <c r="C16" s="10"/>
      <c r="D16" s="10"/>
      <c r="E16" s="10"/>
      <c r="F16" s="10">
        <v>60</v>
      </c>
    </row>
    <row r="17" spans="1:6">
      <c r="A17" s="9" t="s">
        <v>8323</v>
      </c>
      <c r="B17" s="10">
        <v>60</v>
      </c>
      <c r="C17" s="10"/>
      <c r="D17" s="10"/>
      <c r="E17" s="10"/>
      <c r="F17" s="10">
        <v>60</v>
      </c>
    </row>
    <row r="18" spans="1:6">
      <c r="A18" s="9" t="s">
        <v>8355</v>
      </c>
      <c r="B18" s="10">
        <v>40</v>
      </c>
      <c r="C18" s="10">
        <v>2</v>
      </c>
      <c r="D18" s="10">
        <v>18</v>
      </c>
      <c r="E18" s="10"/>
      <c r="F18" s="10">
        <v>60</v>
      </c>
    </row>
    <row r="19" spans="1:6">
      <c r="A19" s="9" t="s">
        <v>8330</v>
      </c>
      <c r="B19" s="10">
        <v>40</v>
      </c>
      <c r="C19" s="10"/>
      <c r="D19" s="10"/>
      <c r="E19" s="10"/>
      <c r="F19" s="10">
        <v>40</v>
      </c>
    </row>
    <row r="20" spans="1:6">
      <c r="A20" s="9" t="s">
        <v>8354</v>
      </c>
      <c r="B20" s="10">
        <v>40</v>
      </c>
      <c r="C20" s="10"/>
      <c r="D20" s="10"/>
      <c r="E20" s="10"/>
      <c r="F20" s="10">
        <v>40</v>
      </c>
    </row>
    <row r="21" spans="1:6">
      <c r="A21" s="9" t="s">
        <v>8346</v>
      </c>
      <c r="B21" s="10">
        <v>40</v>
      </c>
      <c r="C21" s="10"/>
      <c r="D21" s="10"/>
      <c r="E21" s="10"/>
      <c r="F21" s="10">
        <v>40</v>
      </c>
    </row>
    <row r="22" spans="1:6">
      <c r="A22" s="9" t="s">
        <v>8352</v>
      </c>
      <c r="B22" s="10">
        <v>34</v>
      </c>
      <c r="C22" s="10"/>
      <c r="D22" s="10"/>
      <c r="E22" s="10">
        <v>6</v>
      </c>
      <c r="F22" s="10">
        <v>40</v>
      </c>
    </row>
    <row r="23" spans="1:6">
      <c r="A23" s="9" t="s">
        <v>8321</v>
      </c>
      <c r="B23" s="10">
        <v>20</v>
      </c>
      <c r="C23" s="10">
        <v>120</v>
      </c>
      <c r="D23" s="10">
        <v>60</v>
      </c>
      <c r="E23" s="10"/>
      <c r="F23" s="10">
        <v>200</v>
      </c>
    </row>
    <row r="24" spans="1:6">
      <c r="A24" s="9" t="s">
        <v>8327</v>
      </c>
      <c r="B24" s="10">
        <v>20</v>
      </c>
      <c r="C24" s="10"/>
      <c r="D24" s="10"/>
      <c r="E24" s="10"/>
      <c r="F24" s="10">
        <v>20</v>
      </c>
    </row>
    <row r="25" spans="1:6">
      <c r="A25" s="9" t="s">
        <v>8342</v>
      </c>
      <c r="B25" s="10">
        <v>20</v>
      </c>
      <c r="C25" s="10"/>
      <c r="D25" s="10"/>
      <c r="E25" s="10"/>
      <c r="F25" s="10">
        <v>20</v>
      </c>
    </row>
    <row r="26" spans="1:6">
      <c r="A26" s="9" t="s">
        <v>8356</v>
      </c>
      <c r="B26" s="10">
        <v>9</v>
      </c>
      <c r="C26" s="10">
        <v>11</v>
      </c>
      <c r="D26" s="10"/>
      <c r="E26" s="10"/>
      <c r="F26" s="10">
        <v>20</v>
      </c>
    </row>
    <row r="27" spans="1:6">
      <c r="A27" s="9" t="s">
        <v>8334</v>
      </c>
      <c r="B27" s="10"/>
      <c r="C27" s="10">
        <v>100</v>
      </c>
      <c r="D27" s="10"/>
      <c r="E27" s="10"/>
      <c r="F27" s="10">
        <v>100</v>
      </c>
    </row>
    <row r="28" spans="1:6">
      <c r="A28" s="9" t="s">
        <v>8350</v>
      </c>
      <c r="B28" s="10"/>
      <c r="C28" s="10">
        <v>20</v>
      </c>
      <c r="D28" s="10"/>
      <c r="E28" s="10"/>
      <c r="F28" s="10">
        <v>20</v>
      </c>
    </row>
    <row r="29" spans="1:6">
      <c r="A29" s="9" t="s">
        <v>8316</v>
      </c>
      <c r="B29" s="10"/>
      <c r="C29" s="10">
        <v>100</v>
      </c>
      <c r="D29" s="10"/>
      <c r="E29" s="10"/>
      <c r="F29" s="10">
        <v>100</v>
      </c>
    </row>
    <row r="30" spans="1:6">
      <c r="A30" s="9" t="s">
        <v>8344</v>
      </c>
      <c r="B30" s="10"/>
      <c r="C30" s="10"/>
      <c r="D30" s="10">
        <v>20</v>
      </c>
      <c r="E30" s="10"/>
      <c r="F30" s="10">
        <v>20</v>
      </c>
    </row>
    <row r="31" spans="1:6">
      <c r="A31" s="9" t="s">
        <v>8348</v>
      </c>
      <c r="B31" s="10"/>
      <c r="C31" s="10">
        <v>20</v>
      </c>
      <c r="D31" s="10"/>
      <c r="E31" s="10"/>
      <c r="F31" s="10">
        <v>20</v>
      </c>
    </row>
    <row r="32" spans="1:6">
      <c r="A32" s="9" t="s">
        <v>8345</v>
      </c>
      <c r="B32" s="10"/>
      <c r="C32" s="10">
        <v>20</v>
      </c>
      <c r="D32" s="10"/>
      <c r="E32" s="10"/>
      <c r="F32" s="10">
        <v>20</v>
      </c>
    </row>
    <row r="33" spans="1:6">
      <c r="A33" s="9" t="s">
        <v>8320</v>
      </c>
      <c r="B33" s="10"/>
      <c r="C33" s="10">
        <v>60</v>
      </c>
      <c r="D33" s="10">
        <v>100</v>
      </c>
      <c r="E33" s="10"/>
      <c r="F33" s="10">
        <v>160</v>
      </c>
    </row>
    <row r="34" spans="1:6">
      <c r="A34" s="9" t="s">
        <v>8314</v>
      </c>
      <c r="B34" s="10"/>
      <c r="C34" s="10">
        <v>80</v>
      </c>
      <c r="D34" s="10"/>
      <c r="E34" s="10"/>
      <c r="F34" s="10">
        <v>80</v>
      </c>
    </row>
    <row r="35" spans="1:6">
      <c r="A35" s="9" t="s">
        <v>8335</v>
      </c>
      <c r="B35" s="10"/>
      <c r="C35" s="10">
        <v>40</v>
      </c>
      <c r="D35" s="10"/>
      <c r="E35" s="10"/>
      <c r="F35" s="10">
        <v>40</v>
      </c>
    </row>
    <row r="36" spans="1:6">
      <c r="A36" s="9" t="s">
        <v>8328</v>
      </c>
      <c r="B36" s="10"/>
      <c r="C36" s="10">
        <v>60</v>
      </c>
      <c r="D36" s="10"/>
      <c r="E36" s="10"/>
      <c r="F36" s="10">
        <v>60</v>
      </c>
    </row>
    <row r="37" spans="1:6">
      <c r="A37" s="9" t="s">
        <v>8324</v>
      </c>
      <c r="B37" s="10"/>
      <c r="C37" s="10">
        <v>40</v>
      </c>
      <c r="D37" s="10"/>
      <c r="E37" s="10"/>
      <c r="F37" s="10">
        <v>40</v>
      </c>
    </row>
    <row r="38" spans="1:6">
      <c r="A38" s="9" t="s">
        <v>8337</v>
      </c>
      <c r="B38" s="10"/>
      <c r="C38" s="10">
        <v>120</v>
      </c>
      <c r="D38" s="10">
        <v>20</v>
      </c>
      <c r="E38" s="10"/>
      <c r="F38" s="10">
        <v>140</v>
      </c>
    </row>
    <row r="39" spans="1:6">
      <c r="A39" s="9" t="s">
        <v>8332</v>
      </c>
      <c r="B39" s="10"/>
      <c r="C39" s="10"/>
      <c r="D39" s="10">
        <v>24</v>
      </c>
      <c r="E39" s="10"/>
      <c r="F39" s="10">
        <v>24</v>
      </c>
    </row>
    <row r="40" spans="1:6">
      <c r="A40" s="9" t="s">
        <v>8341</v>
      </c>
      <c r="B40" s="10"/>
      <c r="C40" s="10">
        <v>47</v>
      </c>
      <c r="D40" s="10">
        <v>10</v>
      </c>
      <c r="E40" s="10"/>
      <c r="F40" s="10">
        <v>57</v>
      </c>
    </row>
    <row r="41" spans="1:6">
      <c r="A41" s="9" t="s">
        <v>8353</v>
      </c>
      <c r="B41" s="10"/>
      <c r="C41" s="10">
        <v>20</v>
      </c>
      <c r="D41" s="10"/>
      <c r="E41" s="10"/>
      <c r="F41" s="10">
        <v>20</v>
      </c>
    </row>
    <row r="42" spans="1:6">
      <c r="A42" s="9" t="s">
        <v>8343</v>
      </c>
      <c r="B42" s="10"/>
      <c r="C42" s="10">
        <v>20</v>
      </c>
      <c r="D42" s="10"/>
      <c r="E42" s="10"/>
      <c r="F42" s="10">
        <v>20</v>
      </c>
    </row>
    <row r="43" spans="1:6">
      <c r="A43" s="9" t="s">
        <v>8358</v>
      </c>
      <c r="B43" s="10"/>
      <c r="C43" s="10">
        <v>40</v>
      </c>
      <c r="D43" s="10"/>
      <c r="E43" s="10"/>
      <c r="F43" s="10">
        <v>40</v>
      </c>
    </row>
    <row r="44" spans="1:6">
      <c r="A44" s="9" t="s">
        <v>8340</v>
      </c>
      <c r="B44" s="10"/>
      <c r="C44" s="10"/>
      <c r="D44" s="10">
        <v>20</v>
      </c>
      <c r="E44" s="10"/>
      <c r="F44" s="10">
        <v>20</v>
      </c>
    </row>
    <row r="45" spans="1:6">
      <c r="A45" s="9" t="s">
        <v>8313</v>
      </c>
      <c r="B45" s="10"/>
      <c r="C45" s="10"/>
      <c r="D45" s="10">
        <v>40</v>
      </c>
      <c r="E45" s="10"/>
      <c r="F45" s="10">
        <v>40</v>
      </c>
    </row>
    <row r="46" spans="1:6">
      <c r="A46" s="9" t="s">
        <v>8347</v>
      </c>
      <c r="B46" s="10"/>
      <c r="C46" s="10">
        <v>40</v>
      </c>
      <c r="D46" s="10"/>
      <c r="E46" s="10">
        <v>20</v>
      </c>
      <c r="F46" s="10">
        <v>60</v>
      </c>
    </row>
    <row r="47" spans="1:6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2344-B766-42A0-BB66-52062112DEB1}">
  <dimension ref="A1:F15"/>
  <sheetViews>
    <sheetView workbookViewId="0">
      <selection activeCell="C6" sqref="C6"/>
    </sheetView>
  </sheetViews>
  <sheetFormatPr defaultRowHeight="1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>
      <c r="A1" s="8" t="s">
        <v>8223</v>
      </c>
      <c r="B1" t="s">
        <v>8363</v>
      </c>
    </row>
    <row r="2" spans="1:6">
      <c r="A2" s="8" t="s">
        <v>8309</v>
      </c>
      <c r="B2" t="s">
        <v>8363</v>
      </c>
    </row>
    <row r="4" spans="1:6">
      <c r="A4" s="8" t="s">
        <v>8364</v>
      </c>
      <c r="B4" s="8" t="s">
        <v>8362</v>
      </c>
    </row>
    <row r="5" spans="1:6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9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>
      <c r="A7" s="9" t="s">
        <v>8336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>
      <c r="A8" s="9" t="s">
        <v>8333</v>
      </c>
      <c r="B8" s="10">
        <v>80</v>
      </c>
      <c r="C8" s="10">
        <v>140</v>
      </c>
      <c r="D8" s="10"/>
      <c r="E8" s="10"/>
      <c r="F8" s="10">
        <v>220</v>
      </c>
    </row>
    <row r="9" spans="1:6">
      <c r="A9" s="9" t="s">
        <v>8331</v>
      </c>
      <c r="B9" s="10"/>
      <c r="C9" s="10"/>
      <c r="D9" s="10">
        <v>24</v>
      </c>
      <c r="E9" s="10"/>
      <c r="F9" s="10">
        <v>24</v>
      </c>
    </row>
    <row r="10" spans="1:6">
      <c r="A10" s="9" t="s">
        <v>8325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>
      <c r="A11" s="9" t="s">
        <v>8338</v>
      </c>
      <c r="B11" s="10">
        <v>103</v>
      </c>
      <c r="C11" s="10">
        <v>117</v>
      </c>
      <c r="D11" s="10"/>
      <c r="E11" s="10"/>
      <c r="F11" s="10">
        <v>220</v>
      </c>
    </row>
    <row r="12" spans="1:6">
      <c r="A12" s="9" t="s">
        <v>8322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>
      <c r="A13" s="9" t="s">
        <v>8319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>
      <c r="A14" s="9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86085-433C-4EC2-A22E-64366B326CA4}">
  <dimension ref="A1:E18"/>
  <sheetViews>
    <sheetView workbookViewId="0">
      <selection activeCell="D23" sqref="D23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8" t="s">
        <v>8308</v>
      </c>
      <c r="B1" t="s">
        <v>8363</v>
      </c>
    </row>
    <row r="2" spans="1:5">
      <c r="A2" s="8" t="s">
        <v>8380</v>
      </c>
      <c r="B2" t="s">
        <v>8363</v>
      </c>
    </row>
    <row r="4" spans="1:5">
      <c r="A4" s="8" t="s">
        <v>8379</v>
      </c>
      <c r="B4" s="8" t="s">
        <v>8362</v>
      </c>
    </row>
    <row r="5" spans="1: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7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17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17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17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17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17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17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17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17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17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17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17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17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E18F1-82EE-4F19-83C5-5A6938F92712}">
  <dimension ref="A1:H13"/>
  <sheetViews>
    <sheetView workbookViewId="0">
      <selection activeCell="F2" sqref="A2:H13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22" t="s">
        <v>8381</v>
      </c>
      <c r="B1" s="22" t="s">
        <v>8382</v>
      </c>
      <c r="C1" s="22" t="s">
        <v>8383</v>
      </c>
      <c r="D1" s="22" t="s">
        <v>8384</v>
      </c>
      <c r="E1" s="22" t="s">
        <v>8385</v>
      </c>
      <c r="F1" s="22" t="s">
        <v>8386</v>
      </c>
      <c r="G1" s="22" t="s">
        <v>8387</v>
      </c>
      <c r="H1" s="22" t="s">
        <v>8388</v>
      </c>
    </row>
    <row r="2" spans="1:8">
      <c r="A2" t="s">
        <v>8389</v>
      </c>
      <c r="B2">
        <f>COUNTIFS(Sheet1!$F:$F,"successful",Sheet1!$D:$D,"&lt;"&amp;1000)</f>
        <v>322</v>
      </c>
      <c r="C2">
        <f>COUNTIFS(Sheet1!$F:$F,"failed",Sheet1!$D:$D,"&lt;"&amp;1000)</f>
        <v>113</v>
      </c>
      <c r="D2">
        <f>COUNTIFS(Sheet1!$F:$F,"canceled",Sheet1!$D:$D,"&lt;"&amp;1000)</f>
        <v>18</v>
      </c>
      <c r="E2">
        <f>SUM(B2:D2)</f>
        <v>453</v>
      </c>
      <c r="F2" s="18">
        <f>SUM(B2/$E2)</f>
        <v>0.71081677704194257</v>
      </c>
      <c r="G2" s="18">
        <f>SUM(C2/$E2)</f>
        <v>0.24944812362030905</v>
      </c>
      <c r="H2" s="18">
        <f>SUM(D2/$E2)</f>
        <v>3.9735099337748346E-2</v>
      </c>
    </row>
    <row r="3" spans="1:8">
      <c r="A3" t="s">
        <v>8390</v>
      </c>
      <c r="B3">
        <f>COUNTIFS(Sheet1!$F:$F,"successful",Sheet1!D:D,"&gt;"&amp;999,Sheet1!$D:$D,"&lt;="&amp;4999)</f>
        <v>932</v>
      </c>
      <c r="C3">
        <f>COUNTIFS(Sheet1!$F:$F,"failed",Sheet1!$D:$D,"&gt;"&amp;999,Sheet1!$D:$D,"&lt;="&amp;4999)</f>
        <v>420</v>
      </c>
      <c r="D3">
        <f>COUNTIFS(Sheet1!$F:$F,"canceled",Sheet1!$D:$D,"&gt;="&amp;999,Sheet1!$D:$D,"&lt;="&amp;4999)</f>
        <v>60</v>
      </c>
      <c r="E3">
        <f>SUM(B3:D3)</f>
        <v>1412</v>
      </c>
      <c r="F3" s="18">
        <f>SUM(B3/$E3)</f>
        <v>0.66005665722379603</v>
      </c>
      <c r="G3" s="18">
        <f>SUM(C3/$E3)</f>
        <v>0.29745042492917845</v>
      </c>
      <c r="H3" s="18">
        <f>SUM(D3/$E3)</f>
        <v>4.2492917847025496E-2</v>
      </c>
    </row>
    <row r="4" spans="1:8">
      <c r="A4" t="s">
        <v>8391</v>
      </c>
      <c r="B4">
        <f>COUNTIFS(Sheet1!$F:$F,"successful",Sheet1!$D:$D,"&gt;"&amp;4999,Sheet1!$D:$D,"&lt;="&amp;9999)</f>
        <v>381</v>
      </c>
      <c r="C4">
        <f>COUNTIFS(Sheet1!$F:$F,"failed",Sheet1!$D:$D,"&gt;"&amp;4999,Sheet1!$D:$D,"&lt;="&amp;9999)</f>
        <v>283</v>
      </c>
      <c r="D4">
        <f>COUNTIFS(Sheet1!$F:$F,"canceled",Sheet1!$D:$D,"&gt;"&amp;4999,Sheet1!$D:$D,"&lt;="&amp;9999)</f>
        <v>52</v>
      </c>
      <c r="E4">
        <f>SUM(B4:D4)</f>
        <v>716</v>
      </c>
      <c r="F4" s="18">
        <f>SUM(B4/$E4)</f>
        <v>0.53212290502793291</v>
      </c>
      <c r="G4" s="18">
        <f>SUM(C4/$E4)</f>
        <v>0.39525139664804471</v>
      </c>
      <c r="H4" s="18">
        <f>SUM(D4/$E4)</f>
        <v>7.2625698324022353E-2</v>
      </c>
    </row>
    <row r="5" spans="1:8">
      <c r="A5" t="s">
        <v>8392</v>
      </c>
      <c r="B5">
        <f>COUNTIFS(Sheet1!$F:$F,"successful",Sheet1!$D:$D,"&gt;"&amp;9999,Sheet1!$D:$D,"&lt;="&amp;14999)</f>
        <v>168</v>
      </c>
      <c r="C5">
        <f>COUNTIFS(Sheet1!$F:$F,"failed",Sheet1!$D:$D,"&gt;"&amp;9999,Sheet1!$D:$D,"&lt;="&amp;14999)</f>
        <v>144</v>
      </c>
      <c r="D5">
        <f>COUNTIFS(Sheet1!$F:$F,"canceled",Sheet1!$D:$D,"&gt;"&amp;9999,Sheet1!$D:$D,"&lt;="&amp;14999)</f>
        <v>40</v>
      </c>
      <c r="E5">
        <f>SUM(B5:D5)</f>
        <v>352</v>
      </c>
      <c r="F5" s="18">
        <f>SUM(B5/$E5)</f>
        <v>0.47727272727272729</v>
      </c>
      <c r="G5" s="18">
        <f>SUM(C5/$E5)</f>
        <v>0.40909090909090912</v>
      </c>
      <c r="H5" s="18">
        <f>SUM(D5/$E5)</f>
        <v>0.11363636363636363</v>
      </c>
    </row>
    <row r="6" spans="1:8">
      <c r="A6" t="s">
        <v>8393</v>
      </c>
      <c r="B6">
        <f>COUNTIFS(Sheet1!$F:$F,"successful",Sheet1!$D:$D,"&gt;"&amp;14999,Sheet1!$D:$D,"&lt;="&amp;19999)</f>
        <v>94</v>
      </c>
      <c r="C6">
        <f>COUNTIFS(Sheet1!$F:$F,"failed",Sheet1!$D:$D,"&gt;"&amp;14999,Sheet1!$D:$D,"&lt;="&amp;19999)</f>
        <v>90</v>
      </c>
      <c r="D6">
        <f>COUNTIFS(Sheet1!$F:$F,"canceled",Sheet1!$D:$D,"&gt;"&amp;14999,Sheet1!$D:$D,"&lt;="&amp;19999)</f>
        <v>17</v>
      </c>
      <c r="E6">
        <f>SUM(B6:D6)</f>
        <v>201</v>
      </c>
      <c r="F6" s="18">
        <f>SUM(B6/$E6)</f>
        <v>0.46766169154228854</v>
      </c>
      <c r="G6" s="18">
        <f>SUM(C6/$E6)</f>
        <v>0.44776119402985076</v>
      </c>
      <c r="H6" s="18">
        <f>SUM(D6/$E6)</f>
        <v>8.45771144278607E-2</v>
      </c>
    </row>
    <row r="7" spans="1:8">
      <c r="A7" t="s">
        <v>8394</v>
      </c>
      <c r="B7">
        <f>COUNTIFS(Sheet1!$F:$F,"successful",Sheet1!$D:$D,"&gt;"&amp;19999,Sheet1!$D:$D,"&lt;="&amp;24999)</f>
        <v>62</v>
      </c>
      <c r="C7">
        <f>COUNTIFS(Sheet1!$F:$F,"failed",Sheet1!$D:$D,"&gt;"&amp;19999,Sheet1!$D:$D,"&lt;="&amp;24999)</f>
        <v>72</v>
      </c>
      <c r="D7">
        <f>COUNTIFS(Sheet1!$F:$F,"canceled",Sheet1!$D:$D,"&gt;"&amp;19999,Sheet1!$D:$D,"&lt;="&amp;24999)</f>
        <v>14</v>
      </c>
      <c r="E7">
        <f>SUM(B7:D7)</f>
        <v>148</v>
      </c>
      <c r="F7" s="18">
        <f>SUM(B7/$E7)</f>
        <v>0.41891891891891891</v>
      </c>
      <c r="G7" s="18">
        <f>SUM(C7/$E7)</f>
        <v>0.48648648648648651</v>
      </c>
      <c r="H7" s="18">
        <f>SUM(D7/$E7)</f>
        <v>9.45945945945946E-2</v>
      </c>
    </row>
    <row r="8" spans="1:8">
      <c r="A8" t="s">
        <v>8395</v>
      </c>
      <c r="B8">
        <f>COUNTIFS(Sheet1!$F:$F,"successful",Sheet1!$D:$D,"&gt;"&amp;24999,Sheet1!$D:$D,"&lt;="&amp;29999)</f>
        <v>55</v>
      </c>
      <c r="C8">
        <f>COUNTIFS(Sheet1!$F:$F,"failed",Sheet1!$D:$D,"&gt;"&amp;24999,Sheet1!$D:$D,"&lt;="&amp;29999)</f>
        <v>64</v>
      </c>
      <c r="D8">
        <f>COUNTIFS(Sheet1!$F:$F,"canceled",Sheet1!$D:$D,"&gt;"&amp;24999,Sheet1!$D:$D,"&lt;="&amp;29999)</f>
        <v>18</v>
      </c>
      <c r="E8">
        <f>SUM(B8:D8)</f>
        <v>137</v>
      </c>
      <c r="F8" s="18">
        <f>SUM(B8/$E8)</f>
        <v>0.40145985401459855</v>
      </c>
      <c r="G8" s="18">
        <f>SUM(C8/$E8)</f>
        <v>0.46715328467153283</v>
      </c>
      <c r="H8" s="18">
        <f>SUM(D8/$E8)</f>
        <v>0.13138686131386862</v>
      </c>
    </row>
    <row r="9" spans="1:8">
      <c r="A9" t="s">
        <v>8396</v>
      </c>
      <c r="B9">
        <f>COUNTIFS(Sheet1!$F:$F,"successful",Sheet1!$D:$D,"&gt;"&amp;29999,Sheet1!$D:$D,"&lt;="&amp;34999)</f>
        <v>32</v>
      </c>
      <c r="C9">
        <f>COUNTIFS(Sheet1!$F:$F,"failed",Sheet1!$D:$D,"&gt;"&amp;29999,Sheet1!$D:$D,"&lt;="&amp;34999)</f>
        <v>37</v>
      </c>
      <c r="D9">
        <f>COUNTIFS(Sheet1!$F:$F,"canceled",Sheet1!$D:$D,"&gt;"&amp;29999,Sheet1!$D:$D,"&lt;="&amp;34999)</f>
        <v>13</v>
      </c>
      <c r="E9">
        <f>SUM(B9:D9)</f>
        <v>82</v>
      </c>
      <c r="F9" s="18">
        <f>SUM(B9/$E9)</f>
        <v>0.3902439024390244</v>
      </c>
      <c r="G9" s="18">
        <f>SUM(C9/$E9)</f>
        <v>0.45121951219512196</v>
      </c>
      <c r="H9" s="18">
        <f>SUM(D9/$E9)</f>
        <v>0.15853658536585366</v>
      </c>
    </row>
    <row r="10" spans="1:8">
      <c r="A10" t="s">
        <v>8397</v>
      </c>
      <c r="B10">
        <f>COUNTIFS(Sheet1!$F:$F,"successful",Sheet1!$D:$D,"&gt;"&amp;34999,Sheet1!$D:$D,"&lt;="&amp;39999)</f>
        <v>26</v>
      </c>
      <c r="C10">
        <f>COUNTIFS(Sheet1!$F:$F,"failed",Sheet1!$D:$D,"&gt;"&amp;34999,Sheet1!$D:$D,"&lt;="&amp;39999)</f>
        <v>22</v>
      </c>
      <c r="D10">
        <f>COUNTIFS(Sheet1!$F:$F,"canceled",Sheet1!$D:$D,"&gt;"&amp;34999,Sheet1!$D:$D,"&lt;="&amp;39999)</f>
        <v>7</v>
      </c>
      <c r="E10">
        <f>SUM(B10:D10)</f>
        <v>55</v>
      </c>
      <c r="F10" s="18">
        <f>SUM(B10/$E10)</f>
        <v>0.47272727272727272</v>
      </c>
      <c r="G10" s="18">
        <f>SUM(C10/$E10)</f>
        <v>0.4</v>
      </c>
      <c r="H10" s="18">
        <f>SUM(D10/$E10)</f>
        <v>0.12727272727272726</v>
      </c>
    </row>
    <row r="11" spans="1:8">
      <c r="A11" t="s">
        <v>8398</v>
      </c>
      <c r="B11">
        <f>COUNTIFS(Sheet1!$F:$F,"successful",Sheet1!$D:$D,"&gt;"&amp;39999,Sheet1!$D:$D,"&lt;="&amp;44999)</f>
        <v>21</v>
      </c>
      <c r="C11">
        <f>COUNTIFS(Sheet1!$F:$F,"failed",Sheet1!$D:$D,"&gt;"&amp;39999,Sheet1!$D:$D,"&lt;="&amp;44999)</f>
        <v>16</v>
      </c>
      <c r="D11">
        <f>COUNTIFS(Sheet1!$F:$F,"canceled",Sheet1!$D:$D,"&gt;"&amp;39999,Sheet1!$D:$D,"&lt;="&amp;44999)</f>
        <v>6</v>
      </c>
      <c r="E11">
        <f>SUM(B11:D11)</f>
        <v>43</v>
      </c>
      <c r="F11" s="18">
        <f>SUM(B11/$E11)</f>
        <v>0.48837209302325579</v>
      </c>
      <c r="G11" s="18">
        <f>SUM(C11/$E11)</f>
        <v>0.37209302325581395</v>
      </c>
      <c r="H11" s="18">
        <f>SUM(D11/$E11)</f>
        <v>0.13953488372093023</v>
      </c>
    </row>
    <row r="12" spans="1:8">
      <c r="A12" t="s">
        <v>8399</v>
      </c>
      <c r="B12">
        <f>COUNTIFS(Sheet1!$F:$F,"successful",Sheet1!$D:$D,"&gt;"&amp;44999,Sheet1!$D:$D,"&lt;="&amp;49999)</f>
        <v>6</v>
      </c>
      <c r="C12">
        <f>COUNTIFS(Sheet1!$F:$F,"failed",Sheet1!$D:$D,"&gt;"&amp;44999,Sheet1!$D:$D,"&lt;="&amp;49999)</f>
        <v>11</v>
      </c>
      <c r="D12">
        <f>COUNTIFS(Sheet1!$F:$F,"canceled",Sheet1!$D:$D,"&gt;"&amp;44999,Sheet1!$D:$D,"&lt;="&amp;49999)</f>
        <v>4</v>
      </c>
      <c r="E12">
        <f>SUM(B12:D12)</f>
        <v>21</v>
      </c>
      <c r="F12" s="18">
        <f>SUM(B12/$E12)</f>
        <v>0.2857142857142857</v>
      </c>
      <c r="G12" s="18">
        <f>SUM(C12/$E12)</f>
        <v>0.52380952380952384</v>
      </c>
      <c r="H12" s="18">
        <f>SUM(D12/$E12)</f>
        <v>0.19047619047619047</v>
      </c>
    </row>
    <row r="13" spans="1:8">
      <c r="A13" t="s">
        <v>8400</v>
      </c>
      <c r="B13">
        <f>COUNTIFS(Sheet1!$F:$F,"successful",Sheet1!$D:$D,"&gt;="&amp;50000)</f>
        <v>86</v>
      </c>
      <c r="C13">
        <f>COUNTIFS(Sheet1!$F:$F,"failed",Sheet1!$D:$D,"&gt;="&amp;50000)</f>
        <v>258</v>
      </c>
      <c r="D13">
        <f>COUNTIFS(Sheet1!$F:$F,"canceled",Sheet1!$D:$D,"&gt;="&amp;50000)</f>
        <v>100</v>
      </c>
      <c r="E13">
        <f>SUM(B13:D13)</f>
        <v>444</v>
      </c>
      <c r="F13" s="18">
        <f>SUM(B13/$E13)</f>
        <v>0.19369369369369369</v>
      </c>
      <c r="G13" s="18">
        <f>SUM(C13/$E13)</f>
        <v>0.58108108108108103</v>
      </c>
      <c r="H13" s="18">
        <f>SUM(D13/$E13)</f>
        <v>0.22522522522522523</v>
      </c>
    </row>
  </sheetData>
  <autoFilter ref="A1:H1" xr:uid="{C64EAB37-57E1-4F7B-8811-C3A1DD019456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46C4-D7F4-489B-B82F-A63FCE5699DD}">
  <dimension ref="A3:F14"/>
  <sheetViews>
    <sheetView workbookViewId="0">
      <selection activeCell="E23" sqref="E23"/>
    </sheetView>
  </sheetViews>
  <sheetFormatPr defaultRowHeight="15"/>
  <cols>
    <col min="1" max="1" width="15" bestFit="1" customWidth="1"/>
    <col min="2" max="2" width="16.28515625" bestFit="1" customWidth="1"/>
    <col min="3" max="4" width="11" bestFit="1" customWidth="1"/>
    <col min="5" max="5" width="10" bestFit="1" customWidth="1"/>
    <col min="6" max="7" width="12" bestFit="1" customWidth="1"/>
  </cols>
  <sheetData>
    <row r="3" spans="1:6">
      <c r="A3" s="8" t="s">
        <v>8401</v>
      </c>
      <c r="B3" s="8" t="s">
        <v>8362</v>
      </c>
    </row>
    <row r="4" spans="1:6">
      <c r="A4" s="8" t="s">
        <v>8360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</row>
    <row r="5" spans="1:6">
      <c r="A5" s="9" t="s">
        <v>8319</v>
      </c>
      <c r="B5" s="10">
        <v>19665020.160000008</v>
      </c>
      <c r="C5" s="10">
        <v>2352021.5099999998</v>
      </c>
      <c r="D5" s="10">
        <v>1386682.01</v>
      </c>
      <c r="E5" s="10"/>
      <c r="F5" s="10">
        <v>23403723.680000011</v>
      </c>
    </row>
    <row r="6" spans="1:6">
      <c r="A6" s="9" t="s">
        <v>8317</v>
      </c>
      <c r="B6" s="10">
        <v>5115585.3800000018</v>
      </c>
      <c r="C6" s="10">
        <v>98359</v>
      </c>
      <c r="D6" s="10">
        <v>433620.89</v>
      </c>
      <c r="E6" s="10">
        <v>84231</v>
      </c>
      <c r="F6" s="10">
        <v>5731796.2700000014</v>
      </c>
    </row>
    <row r="7" spans="1:6">
      <c r="A7" s="9" t="s">
        <v>8310</v>
      </c>
      <c r="B7" s="10">
        <v>5313576.17</v>
      </c>
      <c r="C7" s="10">
        <v>53469</v>
      </c>
      <c r="D7" s="10">
        <v>337771.78</v>
      </c>
      <c r="E7" s="10"/>
      <c r="F7" s="10">
        <v>5704816.9500000002</v>
      </c>
    </row>
    <row r="8" spans="1:6">
      <c r="A8" s="9" t="s">
        <v>8325</v>
      </c>
      <c r="B8" s="10">
        <v>3147611.6399999997</v>
      </c>
      <c r="C8" s="10">
        <v>9637</v>
      </c>
      <c r="D8" s="10">
        <v>66175.320000000007</v>
      </c>
      <c r="E8" s="10">
        <v>105800.38</v>
      </c>
      <c r="F8" s="10">
        <v>3329224.3399999994</v>
      </c>
    </row>
    <row r="9" spans="1:6">
      <c r="A9" s="9" t="s">
        <v>8333</v>
      </c>
      <c r="B9" s="10">
        <v>2791408.56</v>
      </c>
      <c r="C9" s="10"/>
      <c r="D9" s="10">
        <v>260905.32999999996</v>
      </c>
      <c r="E9" s="10"/>
      <c r="F9" s="10">
        <v>3052313.89</v>
      </c>
    </row>
    <row r="10" spans="1:6">
      <c r="A10" s="9" t="s">
        <v>8338</v>
      </c>
      <c r="B10" s="10">
        <v>2177693.4200000004</v>
      </c>
      <c r="C10" s="10"/>
      <c r="D10" s="10">
        <v>223920.30999999997</v>
      </c>
      <c r="E10" s="10"/>
      <c r="F10" s="10">
        <v>2401613.7300000004</v>
      </c>
    </row>
    <row r="11" spans="1:6">
      <c r="A11" s="9" t="s">
        <v>8322</v>
      </c>
      <c r="B11" s="10">
        <v>1535350.9</v>
      </c>
      <c r="C11" s="10">
        <v>18781</v>
      </c>
      <c r="D11" s="10">
        <v>49591.25</v>
      </c>
      <c r="E11" s="10"/>
      <c r="F11" s="10">
        <v>1603723.15</v>
      </c>
    </row>
    <row r="12" spans="1:6">
      <c r="A12" s="9" t="s">
        <v>8336</v>
      </c>
      <c r="B12" s="10">
        <v>849487.14</v>
      </c>
      <c r="C12" s="10">
        <v>1127</v>
      </c>
      <c r="D12" s="10">
        <v>80300.509999999995</v>
      </c>
      <c r="E12" s="10">
        <v>6078</v>
      </c>
      <c r="F12" s="10">
        <v>936992.65</v>
      </c>
    </row>
    <row r="13" spans="1:6">
      <c r="A13" s="9" t="s">
        <v>8331</v>
      </c>
      <c r="B13" s="10"/>
      <c r="C13" s="10">
        <v>9537</v>
      </c>
      <c r="D13" s="10"/>
      <c r="E13" s="10"/>
      <c r="F13" s="10">
        <v>9537</v>
      </c>
    </row>
    <row r="14" spans="1:6">
      <c r="A14" s="9" t="s">
        <v>8361</v>
      </c>
      <c r="B14" s="10">
        <v>40595733.370000012</v>
      </c>
      <c r="C14" s="10">
        <v>2542931.5099999998</v>
      </c>
      <c r="D14" s="10">
        <v>2838967.4</v>
      </c>
      <c r="E14" s="10">
        <v>196109.38</v>
      </c>
      <c r="F14" s="10">
        <v>46173741.660000019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ninya</cp:lastModifiedBy>
  <dcterms:created xsi:type="dcterms:W3CDTF">2017-04-20T15:17:24Z</dcterms:created>
  <dcterms:modified xsi:type="dcterms:W3CDTF">2020-12-15T00:36:07Z</dcterms:modified>
</cp:coreProperties>
</file>