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168" windowWidth="15132" windowHeight="5916"/>
  </bookViews>
  <sheets>
    <sheet name="Release 2016" sheetId="7" r:id="rId1"/>
    <sheet name="Master Schedule" sheetId="5" r:id="rId2"/>
    <sheet name="Scheduled Stoppages" sheetId="4" r:id="rId3"/>
    <sheet name="Relevant information" sheetId="6" r:id="rId4"/>
  </sheets>
  <definedNames>
    <definedName name="_xlnm.Print_Area" localSheetId="2">'Scheduled Stoppages'!$B$2:$AD$42</definedName>
    <definedName name="_xlnm.Print_Area">#REF!</definedName>
  </definedNames>
  <calcPr calcId="125725"/>
</workbook>
</file>

<file path=xl/calcChain.xml><?xml version="1.0" encoding="utf-8"?>
<calcChain xmlns="http://schemas.openxmlformats.org/spreadsheetml/2006/main">
  <c r="B21" i="4"/>
  <c r="B22"/>
  <c r="B23"/>
  <c r="B24"/>
  <c r="B25"/>
  <c r="B26"/>
  <c r="B27"/>
  <c r="B28"/>
  <c r="B29"/>
  <c r="B30"/>
  <c r="B31"/>
  <c r="B32"/>
  <c r="B20"/>
  <c r="N8"/>
  <c r="C14" i="7"/>
  <c r="C13"/>
  <c r="N7" i="4" l="1"/>
  <c r="I6"/>
  <c r="N6"/>
  <c r="D19" l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S19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</calcChain>
</file>

<file path=xl/sharedStrings.xml><?xml version="1.0" encoding="utf-8"?>
<sst xmlns="http://schemas.openxmlformats.org/spreadsheetml/2006/main" count="140" uniqueCount="74">
  <si>
    <t>Plant</t>
  </si>
  <si>
    <t>Month</t>
  </si>
  <si>
    <t>Cement 1 &amp; 2</t>
  </si>
  <si>
    <t>Coal Mill</t>
  </si>
  <si>
    <t>Monthly</t>
  </si>
  <si>
    <t>Area</t>
  </si>
  <si>
    <t>Sun</t>
  </si>
  <si>
    <t>Mon</t>
  </si>
  <si>
    <t>Tue</t>
  </si>
  <si>
    <t>Wed</t>
  </si>
  <si>
    <t>Thu</t>
  </si>
  <si>
    <t>Fri</t>
  </si>
  <si>
    <t>Sat</t>
  </si>
  <si>
    <t>Thr</t>
  </si>
  <si>
    <t>Maintenance Strategies</t>
  </si>
  <si>
    <t>Comments</t>
  </si>
  <si>
    <t>Weekly</t>
  </si>
  <si>
    <t>Raw Mill 1 &amp; 2</t>
  </si>
  <si>
    <t>Every two weeks</t>
  </si>
  <si>
    <t>Kiln 1</t>
  </si>
  <si>
    <t>Cement 1</t>
  </si>
  <si>
    <t>Cement 2</t>
  </si>
  <si>
    <t>PM</t>
  </si>
  <si>
    <t>Elaborated by</t>
  </si>
  <si>
    <t>Approved by</t>
  </si>
  <si>
    <t>XX</t>
  </si>
  <si>
    <t>Sunday</t>
  </si>
  <si>
    <t>Monday</t>
  </si>
  <si>
    <t>Tuesday</t>
  </si>
  <si>
    <t>Wednesday</t>
  </si>
  <si>
    <t>Thursday</t>
  </si>
  <si>
    <t>Friday</t>
  </si>
  <si>
    <t>Saturday</t>
  </si>
  <si>
    <t>Cement transport</t>
  </si>
  <si>
    <t>Capacity of the coke mill is slightly above kiln fuel consumption. Running without failures only 4 hours every week can be stopped</t>
  </si>
  <si>
    <t>Cement 3</t>
  </si>
  <si>
    <t>Disptach</t>
  </si>
  <si>
    <t>Contingency plans or future actions to be considered</t>
  </si>
  <si>
    <t>If something important has to be considered, write down the contingency plans or future actions</t>
  </si>
  <si>
    <t>INSTRUCTIONS</t>
  </si>
  <si>
    <t>Cement dispatch is low on Saturdays, but during the week increases considerabiliy</t>
  </si>
  <si>
    <t>AFR preparation</t>
  </si>
  <si>
    <t>Kiln 2</t>
  </si>
  <si>
    <t>Kiln 1 &amp; 2</t>
  </si>
  <si>
    <t>AFR feeding 1 &amp; 2</t>
  </si>
  <si>
    <t>Kiln is 3000 ton/day. Factor 1,65</t>
  </si>
  <si>
    <t>One clinker transport feeds the 3 cement mills, which means the cement silos are full on Sundays</t>
  </si>
  <si>
    <t>Raw mill 1</t>
  </si>
  <si>
    <t>Raw mill 2</t>
  </si>
  <si>
    <t>Raw mill silos have a capacity of 3000 ton. Critical level in silo is 1000 tons</t>
  </si>
  <si>
    <t>Raw mills BDP is 230 ton/h</t>
  </si>
  <si>
    <t>Relevant information and general assumptions:
Two lines are mirrow plants, which means that raw mills, kilns and coke mills are the same capacity</t>
  </si>
  <si>
    <t>Running time in quarry area is only one  shift of 12 hours per day from Monday to Friday</t>
  </si>
  <si>
    <t>Required Hours per area for PM days</t>
  </si>
  <si>
    <t>July</t>
  </si>
  <si>
    <t>July - August 2016</t>
  </si>
  <si>
    <t>August</t>
  </si>
  <si>
    <t>Determine the frequency to perform Preventive maintenance</t>
  </si>
  <si>
    <t>Coal  mill</t>
  </si>
  <si>
    <t>Packing plant1</t>
  </si>
  <si>
    <t>Quarry  - Crusher</t>
  </si>
  <si>
    <r>
      <t>ã</t>
    </r>
    <r>
      <rPr>
        <sz val="14"/>
        <color indexed="23"/>
        <rFont val="Arial"/>
        <family val="2"/>
      </rPr>
      <t xml:space="preserve"> 2016</t>
    </r>
  </si>
  <si>
    <t>Holcim Technology Ltd.</t>
  </si>
  <si>
    <t>Cement Industrial Performance</t>
  </si>
  <si>
    <t>Im Schachen</t>
  </si>
  <si>
    <t>5113 Holderbank</t>
  </si>
  <si>
    <t>Switzerland</t>
  </si>
  <si>
    <r>
      <t>ã</t>
    </r>
    <r>
      <rPr>
        <b/>
        <sz val="16"/>
        <color indexed="23"/>
        <rFont val="Arial"/>
        <family val="2"/>
      </rPr>
      <t xml:space="preserve"> </t>
    </r>
    <r>
      <rPr>
        <sz val="16"/>
        <color indexed="23"/>
        <rFont val="Arial"/>
        <family val="2"/>
      </rPr>
      <t>Holcim Technology Ltd. 2016. The copyright for this document and all appendices is reserved by Holcim Technology Ltd.</t>
    </r>
  </si>
  <si>
    <t>Maintenance MASTER SCHEDULE</t>
  </si>
  <si>
    <t>Shutdown</t>
  </si>
  <si>
    <t>AFR</t>
  </si>
  <si>
    <t>Bi-Weekly</t>
  </si>
  <si>
    <t>Overview Maintenance Schedule</t>
  </si>
  <si>
    <t>Choose the day to stop the area to be able to perform planned maintenance activities indicate in the column the general duration of the stop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</si>
</sst>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64" formatCode="_-* #,##0.00\ _D_M_-;\-* #,##0.00\ _D_M_-;_-* &quot;-&quot;??\ _D_M_-;_-@_-"/>
    <numFmt numFmtId="165" formatCode="_ [$€-2]\ * #,##0.00_ ;_ [$€-2]\ * \-#,##0.00_ ;_ [$€-2]\ * &quot;-&quot;??_ "/>
    <numFmt numFmtId="166" formatCode="0.00;;#"/>
    <numFmt numFmtId="167" formatCode=";;;"/>
    <numFmt numFmtId="168" formatCode="#,##0;\(#,##0\)"/>
    <numFmt numFmtId="169" formatCode="&quot;xxxx&quot;"/>
    <numFmt numFmtId="170" formatCode="#,##0.0"/>
  </numFmts>
  <fonts count="50">
    <font>
      <sz val="10"/>
      <name val="Arial"/>
      <charset val="238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</font>
    <font>
      <b/>
      <sz val="14"/>
      <name val="Arial"/>
      <family val="2"/>
      <charset val="238"/>
    </font>
    <font>
      <b/>
      <sz val="16"/>
      <name val="Arial"/>
      <family val="2"/>
      <charset val="238"/>
    </font>
    <font>
      <b/>
      <i/>
      <sz val="14"/>
      <name val="Arial"/>
      <family val="2"/>
      <charset val="238"/>
    </font>
    <font>
      <b/>
      <sz val="14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20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0"/>
      <name val="Wingdings 3"/>
      <family val="1"/>
      <charset val="2"/>
    </font>
    <font>
      <b/>
      <sz val="48"/>
      <color indexed="23"/>
      <name val="Arial"/>
      <family val="2"/>
    </font>
    <font>
      <sz val="48"/>
      <color indexed="23"/>
      <name val="Arial"/>
      <family val="2"/>
    </font>
    <font>
      <sz val="48"/>
      <color indexed="10"/>
      <name val="Arial"/>
      <family val="2"/>
    </font>
    <font>
      <sz val="14"/>
      <color indexed="23"/>
      <name val="Symbol"/>
      <family val="1"/>
      <charset val="2"/>
    </font>
    <font>
      <sz val="14"/>
      <color indexed="23"/>
      <name val="Arial"/>
      <family val="2"/>
    </font>
    <font>
      <sz val="12"/>
      <color indexed="23"/>
      <name val="Arial"/>
      <family val="2"/>
    </font>
    <font>
      <b/>
      <sz val="16"/>
      <color indexed="23"/>
      <name val="Symbol"/>
      <family val="1"/>
      <charset val="2"/>
    </font>
    <font>
      <b/>
      <sz val="16"/>
      <color indexed="23"/>
      <name val="Arial"/>
      <family val="2"/>
    </font>
    <font>
      <sz val="16"/>
      <color indexed="23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10"/>
      <name val="Arial CE"/>
      <charset val="238"/>
    </font>
    <font>
      <sz val="10"/>
      <name val="Courier New CE"/>
    </font>
    <font>
      <sz val="10"/>
      <name val="Arial CE"/>
      <family val="2"/>
      <charset val="238"/>
    </font>
    <font>
      <b/>
      <sz val="9"/>
      <color indexed="18"/>
      <name val="Arial"/>
      <family val="2"/>
    </font>
    <font>
      <sz val="10"/>
      <color indexed="12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sz val="8"/>
      <name val="Arial CE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2"/>
      <color indexed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b/>
      <sz val="19"/>
      <color indexed="8"/>
      <name val="Arial"/>
      <family val="2"/>
    </font>
    <font>
      <b/>
      <sz val="12"/>
      <color indexed="24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9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medium">
        <color rgb="FF000000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double">
        <color indexed="48"/>
      </left>
      <right style="double">
        <color indexed="48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2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6" fillId="0" borderId="0"/>
    <xf numFmtId="37" fontId="1" fillId="6" borderId="67" applyFill="0" applyBorder="0" applyAlignment="0" applyProtection="0"/>
    <xf numFmtId="37" fontId="1" fillId="6" borderId="67" applyFill="0" applyBorder="0" applyAlignment="0" applyProtection="0"/>
    <xf numFmtId="0" fontId="2" fillId="7" borderId="68" applyNumberFormat="0" applyFont="0" applyBorder="0" applyAlignment="0">
      <alignment vertical="center" wrapText="1"/>
    </xf>
    <xf numFmtId="1" fontId="27" fillId="7" borderId="69">
      <alignment horizontal="center" vertical="center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7" fontId="1" fillId="2" borderId="67" applyFill="0" applyBorder="0" applyAlignment="0" applyProtection="0"/>
    <xf numFmtId="37" fontId="1" fillId="2" borderId="67" applyFill="0" applyBorder="0" applyAlignment="0" applyProtection="0"/>
    <xf numFmtId="0" fontId="2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8" borderId="68" applyNumberFormat="0" applyFont="0" applyBorder="0" applyAlignment="0">
      <alignment horizontal="center" vertical="center"/>
      <protection locked="0"/>
    </xf>
    <xf numFmtId="165" fontId="1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7" fillId="9" borderId="0" applyNumberFormat="0" applyFont="0" applyBorder="0" applyAlignment="0">
      <alignment vertical="center"/>
    </xf>
    <xf numFmtId="166" fontId="31" fillId="10" borderId="70" applyNumberFormat="0" applyAlignment="0">
      <alignment horizontal="right" vertical="center"/>
    </xf>
    <xf numFmtId="166" fontId="27" fillId="11" borderId="70" applyNumberFormat="0" applyAlignment="0">
      <alignment horizontal="right" vertical="center"/>
      <protection locked="0"/>
    </xf>
    <xf numFmtId="37" fontId="32" fillId="12" borderId="0">
      <protection locked="0"/>
    </xf>
    <xf numFmtId="167" fontId="1" fillId="0" borderId="0" applyFont="0" applyFill="0" applyBorder="0" applyAlignment="0" applyProtection="0">
      <alignment vertical="top" wrapText="1"/>
    </xf>
    <xf numFmtId="167" fontId="1" fillId="0" borderId="0" applyFont="0" applyFill="0" applyBorder="0" applyAlignment="0" applyProtection="0">
      <alignment vertical="top" wrapText="1"/>
    </xf>
    <xf numFmtId="2" fontId="33" fillId="2" borderId="71" applyNumberFormat="0" applyBorder="0">
      <alignment horizontal="right" vertical="center"/>
    </xf>
    <xf numFmtId="2" fontId="34" fillId="2" borderId="72" applyNumberFormat="0" applyFont="0" applyBorder="0" applyAlignment="0">
      <alignment vertical="center"/>
      <protection locked="0"/>
    </xf>
    <xf numFmtId="0" fontId="5" fillId="11" borderId="73" applyNumberFormat="0" applyFont="0" applyBorder="0" applyAlignment="0">
      <alignment vertical="center"/>
    </xf>
    <xf numFmtId="0" fontId="5" fillId="13" borderId="74" applyNumberFormat="0" applyFont="0" applyBorder="0" applyAlignment="0"/>
    <xf numFmtId="3" fontId="1" fillId="12" borderId="75" applyBorder="0" applyAlignment="0">
      <protection locked="0"/>
    </xf>
    <xf numFmtId="0" fontId="35" fillId="14" borderId="16" applyNumberFormat="0" applyFont="0" applyBorder="0">
      <alignment horizontal="left"/>
      <protection locked="0"/>
    </xf>
    <xf numFmtId="168" fontId="1" fillId="2" borderId="74" applyFill="0" applyBorder="0" applyAlignment="0"/>
    <xf numFmtId="0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0" borderId="0"/>
    <xf numFmtId="169" fontId="1" fillId="11" borderId="76" applyFont="0" applyBorder="0">
      <alignment horizontal="center" vertical="center"/>
    </xf>
    <xf numFmtId="169" fontId="1" fillId="11" borderId="76" applyFont="0" applyBorder="0">
      <alignment horizontal="center" vertical="center"/>
    </xf>
    <xf numFmtId="0" fontId="1" fillId="0" borderId="0"/>
    <xf numFmtId="0" fontId="1" fillId="0" borderId="0"/>
    <xf numFmtId="0" fontId="30" fillId="0" borderId="0"/>
    <xf numFmtId="0" fontId="37" fillId="0" borderId="0"/>
    <xf numFmtId="0" fontId="28" fillId="0" borderId="0"/>
    <xf numFmtId="3" fontId="1" fillId="11" borderId="67" applyFill="0" applyBorder="0" applyAlignment="0" applyProtection="0">
      <alignment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38" fillId="15" borderId="77">
      <alignment horizontal="center" vertical="center"/>
    </xf>
    <xf numFmtId="0" fontId="1" fillId="6" borderId="78" applyNumberFormat="0" applyFont="0" applyBorder="0">
      <alignment horizontal="left" vertical="center"/>
      <protection locked="0"/>
    </xf>
    <xf numFmtId="0" fontId="38" fillId="0" borderId="0" applyFont="0" applyFill="0" applyBorder="0" applyAlignment="0" applyProtection="0"/>
    <xf numFmtId="4" fontId="39" fillId="15" borderId="79" applyNumberFormat="0" applyProtection="0">
      <alignment horizontal="right" vertical="center"/>
    </xf>
    <xf numFmtId="4" fontId="40" fillId="13" borderId="79" applyNumberFormat="0" applyProtection="0">
      <alignment vertical="center"/>
    </xf>
    <xf numFmtId="4" fontId="41" fillId="16" borderId="79" applyNumberFormat="0" applyProtection="0">
      <alignment horizontal="left" vertical="center" indent="1"/>
    </xf>
    <xf numFmtId="4" fontId="42" fillId="17" borderId="79" applyNumberFormat="0" applyProtection="0">
      <alignment horizontal="left" vertical="center" wrapText="1" indent="1"/>
    </xf>
    <xf numFmtId="4" fontId="43" fillId="18" borderId="79" applyNumberFormat="0" applyProtection="0">
      <alignment horizontal="right" vertical="center"/>
    </xf>
    <xf numFmtId="4" fontId="43" fillId="19" borderId="79" applyNumberFormat="0" applyProtection="0">
      <alignment horizontal="right" vertical="center"/>
    </xf>
    <xf numFmtId="4" fontId="43" fillId="8" borderId="79" applyNumberFormat="0" applyProtection="0">
      <alignment horizontal="right" vertical="center"/>
    </xf>
    <xf numFmtId="4" fontId="43" fillId="9" borderId="79" applyNumberFormat="0" applyProtection="0">
      <alignment horizontal="right" vertical="center"/>
    </xf>
    <xf numFmtId="4" fontId="43" fillId="10" borderId="79" applyNumberFormat="0" applyProtection="0">
      <alignment horizontal="right" vertical="center"/>
    </xf>
    <xf numFmtId="4" fontId="43" fillId="11" borderId="79" applyNumberFormat="0" applyProtection="0">
      <alignment horizontal="right" vertical="center"/>
    </xf>
    <xf numFmtId="4" fontId="43" fillId="20" borderId="79" applyNumberFormat="0" applyProtection="0">
      <alignment horizontal="right" vertical="center"/>
    </xf>
    <xf numFmtId="4" fontId="43" fillId="21" borderId="79" applyNumberFormat="0" applyProtection="0">
      <alignment horizontal="right" vertical="center"/>
    </xf>
    <xf numFmtId="4" fontId="43" fillId="22" borderId="79" applyNumberFormat="0" applyProtection="0">
      <alignment horizontal="right" vertical="center"/>
    </xf>
    <xf numFmtId="4" fontId="44" fillId="23" borderId="80" applyNumberFormat="0" applyProtection="0">
      <alignment horizontal="left" vertical="center" indent="1"/>
    </xf>
    <xf numFmtId="4" fontId="39" fillId="7" borderId="0" applyNumberFormat="0" applyProtection="0">
      <alignment horizontal="left" vertical="center" indent="1"/>
    </xf>
    <xf numFmtId="4" fontId="39" fillId="7" borderId="0" applyNumberFormat="0" applyProtection="0">
      <alignment horizontal="left" vertical="center" indent="1"/>
    </xf>
    <xf numFmtId="4" fontId="39" fillId="24" borderId="0" applyNumberFormat="0" applyProtection="0">
      <alignment horizontal="left" vertical="center" indent="1"/>
    </xf>
    <xf numFmtId="4" fontId="39" fillId="24" borderId="0" applyNumberFormat="0" applyProtection="0">
      <alignment horizontal="left" vertical="center" indent="1"/>
    </xf>
    <xf numFmtId="4" fontId="45" fillId="7" borderId="79" applyNumberFormat="0" applyProtection="0">
      <alignment horizontal="right" vertical="center"/>
    </xf>
    <xf numFmtId="4" fontId="46" fillId="7" borderId="0" applyNumberFormat="0" applyProtection="0">
      <alignment horizontal="left" vertical="center" indent="1"/>
    </xf>
    <xf numFmtId="4" fontId="46" fillId="7" borderId="0" applyNumberFormat="0" applyProtection="0">
      <alignment horizontal="left" vertical="center" indent="1"/>
    </xf>
    <xf numFmtId="4" fontId="46" fillId="25" borderId="0" applyNumberFormat="0" applyProtection="0">
      <alignment horizontal="left" vertical="center" indent="1"/>
    </xf>
    <xf numFmtId="4" fontId="46" fillId="25" borderId="0" applyNumberFormat="0" applyProtection="0">
      <alignment horizontal="left" vertical="center" indent="1"/>
    </xf>
    <xf numFmtId="4" fontId="45" fillId="26" borderId="79" applyNumberFormat="0" applyProtection="0">
      <alignment vertical="center"/>
    </xf>
    <xf numFmtId="4" fontId="47" fillId="26" borderId="79" applyNumberFormat="0" applyProtection="0">
      <alignment vertical="center"/>
    </xf>
    <xf numFmtId="4" fontId="39" fillId="7" borderId="81" applyNumberFormat="0" applyProtection="0">
      <alignment horizontal="left" vertical="center" indent="1"/>
    </xf>
    <xf numFmtId="4" fontId="39" fillId="7" borderId="81" applyNumberFormat="0" applyProtection="0">
      <alignment horizontal="left" vertical="center" indent="1"/>
    </xf>
    <xf numFmtId="4" fontId="45" fillId="17" borderId="79" applyNumberFormat="0">
      <alignment horizontal="right" vertical="center"/>
    </xf>
    <xf numFmtId="4" fontId="47" fillId="26" borderId="79" applyNumberFormat="0" applyProtection="0">
      <alignment horizontal="right" vertical="center"/>
    </xf>
    <xf numFmtId="4" fontId="44" fillId="2" borderId="79" applyNumberFormat="0">
      <alignment horizontal="left" vertical="center" indent="1"/>
    </xf>
    <xf numFmtId="4" fontId="44" fillId="2" borderId="79" applyNumberFormat="0">
      <alignment horizontal="left" vertical="center" indent="1"/>
    </xf>
    <xf numFmtId="4" fontId="48" fillId="6" borderId="82" applyNumberFormat="0" applyProtection="0">
      <alignment horizontal="left" vertical="center" indent="1"/>
    </xf>
    <xf numFmtId="4" fontId="49" fillId="17" borderId="79" applyNumberFormat="0">
      <alignment horizontal="center" vertical="center"/>
    </xf>
    <xf numFmtId="0" fontId="1" fillId="0" borderId="83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84" applyNumberFormat="0" applyFont="0" applyFill="0" applyAlignment="0" applyProtection="0"/>
    <xf numFmtId="0" fontId="1" fillId="0" borderId="0"/>
    <xf numFmtId="37" fontId="46" fillId="0" borderId="0" applyBorder="0" applyAlignment="0" applyProtection="0"/>
    <xf numFmtId="0" fontId="2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</cellStyleXfs>
  <cellXfs count="158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textRotation="90"/>
    </xf>
    <xf numFmtId="0" fontId="3" fillId="0" borderId="4" xfId="0" applyFont="1" applyFill="1" applyBorder="1" applyAlignment="1">
      <alignment horizontal="center" textRotation="90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textRotation="90"/>
    </xf>
    <xf numFmtId="0" fontId="3" fillId="4" borderId="4" xfId="0" applyFont="1" applyFill="1" applyBorder="1" applyAlignment="1">
      <alignment horizontal="center" textRotation="90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textRotation="90"/>
    </xf>
    <xf numFmtId="0" fontId="0" fillId="4" borderId="40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5" fillId="0" borderId="4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13" fillId="0" borderId="27" xfId="0" applyFont="1" applyBorder="1" applyAlignment="1">
      <alignment horizontal="justify" vertical="center"/>
    </xf>
    <xf numFmtId="0" fontId="13" fillId="0" borderId="18" xfId="0" applyFont="1" applyBorder="1" applyAlignment="1">
      <alignment horizontal="justify" vertical="center"/>
    </xf>
    <xf numFmtId="0" fontId="13" fillId="0" borderId="31" xfId="0" applyFont="1" applyBorder="1" applyAlignment="1">
      <alignment horizontal="justify" vertical="center"/>
    </xf>
    <xf numFmtId="0" fontId="13" fillId="0" borderId="52" xfId="0" applyFont="1" applyBorder="1" applyAlignment="1">
      <alignment horizontal="justify" vertical="center"/>
    </xf>
    <xf numFmtId="0" fontId="13" fillId="0" borderId="30" xfId="0" applyFont="1" applyBorder="1" applyAlignment="1">
      <alignment horizontal="justify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35" xfId="0" applyFont="1" applyBorder="1" applyAlignment="1">
      <alignment horizontal="justify" vertical="center" wrapText="1"/>
    </xf>
    <xf numFmtId="0" fontId="3" fillId="5" borderId="3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" fillId="6" borderId="0" xfId="1" applyFill="1" applyProtection="1">
      <alignment vertical="center"/>
    </xf>
    <xf numFmtId="0" fontId="16" fillId="6" borderId="0" xfId="1" applyFont="1" applyFill="1" applyAlignment="1" applyProtection="1">
      <alignment vertical="center"/>
    </xf>
    <xf numFmtId="0" fontId="1" fillId="6" borderId="0" xfId="1" applyFill="1" applyAlignment="1" applyProtection="1">
      <alignment vertical="center"/>
    </xf>
    <xf numFmtId="0" fontId="1" fillId="6" borderId="0" xfId="1" applyFill="1" applyBorder="1" applyProtection="1">
      <alignment vertical="center"/>
    </xf>
    <xf numFmtId="0" fontId="16" fillId="6" borderId="0" xfId="1" applyFont="1" applyFill="1" applyBorder="1" applyAlignment="1" applyProtection="1">
      <alignment vertical="center"/>
    </xf>
    <xf numFmtId="0" fontId="1" fillId="6" borderId="0" xfId="1" applyFill="1" applyBorder="1" applyAlignment="1" applyProtection="1">
      <alignment vertical="center"/>
    </xf>
    <xf numFmtId="0" fontId="1" fillId="0" borderId="66" xfId="2" applyBorder="1"/>
    <xf numFmtId="0" fontId="1" fillId="6" borderId="66" xfId="1" applyFill="1" applyBorder="1" applyProtection="1">
      <alignment vertical="center"/>
    </xf>
    <xf numFmtId="0" fontId="16" fillId="6" borderId="66" xfId="1" applyFont="1" applyFill="1" applyBorder="1" applyAlignment="1" applyProtection="1">
      <alignment vertical="center"/>
    </xf>
    <xf numFmtId="0" fontId="18" fillId="6" borderId="66" xfId="1" applyFont="1" applyFill="1" applyBorder="1" applyAlignment="1">
      <alignment horizontal="center" vertical="center"/>
    </xf>
    <xf numFmtId="0" fontId="1" fillId="6" borderId="66" xfId="1" applyFill="1" applyBorder="1" applyAlignment="1" applyProtection="1">
      <alignment vertical="center"/>
    </xf>
    <xf numFmtId="0" fontId="23" fillId="6" borderId="66" xfId="3" applyFont="1" applyFill="1" applyBorder="1" applyAlignment="1" applyProtection="1">
      <alignment vertical="center"/>
    </xf>
    <xf numFmtId="0" fontId="4" fillId="0" borderId="15" xfId="0" applyFont="1" applyFill="1" applyBorder="1" applyAlignment="1">
      <alignment vertical="center"/>
    </xf>
    <xf numFmtId="0" fontId="22" fillId="6" borderId="66" xfId="1" applyFont="1" applyFill="1" applyBorder="1" applyAlignment="1" applyProtection="1">
      <alignment horizontal="center" vertical="center"/>
    </xf>
    <xf numFmtId="0" fontId="22" fillId="0" borderId="66" xfId="1" applyFont="1" applyBorder="1" applyAlignment="1">
      <alignment horizontal="center" vertical="center"/>
    </xf>
    <xf numFmtId="0" fontId="17" fillId="6" borderId="66" xfId="1" applyFont="1" applyFill="1" applyBorder="1" applyAlignment="1" applyProtection="1">
      <alignment horizontal="center" vertical="center"/>
    </xf>
    <xf numFmtId="0" fontId="18" fillId="6" borderId="66" xfId="1" applyFont="1" applyFill="1" applyBorder="1" applyAlignment="1">
      <alignment horizontal="center" vertical="center" wrapText="1"/>
    </xf>
    <xf numFmtId="0" fontId="19" fillId="6" borderId="66" xfId="1" applyFont="1" applyFill="1" applyBorder="1" applyAlignment="1">
      <alignment horizontal="center" vertical="center"/>
    </xf>
    <xf numFmtId="0" fontId="20" fillId="6" borderId="66" xfId="1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9" fillId="5" borderId="32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42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17" fontId="8" fillId="0" borderId="32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</cellXfs>
  <cellStyles count="96">
    <cellStyle name="0,0_x000d__x000a_NA_x000d__x000a_" xfId="4"/>
    <cellStyle name="Account" xfId="5"/>
    <cellStyle name="Account 2" xfId="6"/>
    <cellStyle name="BaseData" xfId="7"/>
    <cellStyle name="BaseDataHGRSCode" xfId="8"/>
    <cellStyle name="cárky [0]_BAU" xfId="9"/>
    <cellStyle name="cárky_BAU" xfId="10"/>
    <cellStyle name="Comma 2" xfId="11"/>
    <cellStyle name="Comma 2 2" xfId="12"/>
    <cellStyle name="Comma 3" xfId="13"/>
    <cellStyle name="Comma 3 2" xfId="14"/>
    <cellStyle name="computed cell" xfId="15"/>
    <cellStyle name="computed cell 2" xfId="16"/>
    <cellStyle name="Dezimal [0]_2CEMENT" xfId="17"/>
    <cellStyle name="Dezimal[0]" xfId="18"/>
    <cellStyle name="Dezimal_2CEMENT" xfId="19"/>
    <cellStyle name="EditBaseData" xfId="20"/>
    <cellStyle name="Euro" xfId="21"/>
    <cellStyle name="Ezres [0]_Inhalt " xfId="22"/>
    <cellStyle name="Ezres_Inhalt " xfId="23"/>
    <cellStyle name="Formula" xfId="24"/>
    <cellStyle name="HARPIndicatorFor" xfId="25"/>
    <cellStyle name="HARPIndicatorInp" xfId="26"/>
    <cellStyle name="Header-Input-Text" xfId="27"/>
    <cellStyle name="hidden" xfId="28"/>
    <cellStyle name="hidden 2" xfId="29"/>
    <cellStyle name="HIPFor" xfId="30"/>
    <cellStyle name="HIPInp" xfId="31"/>
    <cellStyle name="HMRCalculated" xfId="32"/>
    <cellStyle name="HMRInput" xfId="33"/>
    <cellStyle name="Input 2" xfId="34"/>
    <cellStyle name="InputCell" xfId="35"/>
    <cellStyle name="Latest Estimate" xfId="36"/>
    <cellStyle name="meny_BAU" xfId="37"/>
    <cellStyle name="Milliers_CO2 Forecasting draft 041115" xfId="38"/>
    <cellStyle name="Nedefinov n" xfId="39"/>
    <cellStyle name="NoFill" xfId="40"/>
    <cellStyle name="NoFill 2" xfId="41"/>
    <cellStyle name="Normal" xfId="0" builtinId="0"/>
    <cellStyle name="Normal 2" xfId="42"/>
    <cellStyle name="Normal 2 2" xfId="43"/>
    <cellStyle name="Normal 3" xfId="2"/>
    <cellStyle name="Normál_MRepcons" xfId="44"/>
    <cellStyle name="Normal_PMP_2008-0_KPI-Simulator_Charts" xfId="1"/>
    <cellStyle name="Normal_PMP_2008-0_KPI-Simulator_Charts_v2" xfId="3"/>
    <cellStyle name="normálne_PRISTAV- 0898" xfId="45"/>
    <cellStyle name="normální_10" xfId="46"/>
    <cellStyle name="Package_numbers" xfId="47"/>
    <cellStyle name="Percent 2" xfId="48"/>
    <cellStyle name="Percent 2 2" xfId="49"/>
    <cellStyle name="PMP_TEXT-Result-Zentriert" xfId="50"/>
    <cellStyle name="PMP2007_Comments-optional" xfId="51"/>
    <cellStyle name="Print_header" xfId="52"/>
    <cellStyle name="SAPBEXaggData" xfId="53"/>
    <cellStyle name="SAPBEXaggDataEmph" xfId="54"/>
    <cellStyle name="SAPBEXaggItem" xfId="55"/>
    <cellStyle name="SAPBEXchaText" xfId="56"/>
    <cellStyle name="SAPBEXexcBad7" xfId="57"/>
    <cellStyle name="SAPBEXexcBad8" xfId="58"/>
    <cellStyle name="SAPBEXexcBad9" xfId="59"/>
    <cellStyle name="SAPBEXexcCritical4" xfId="60"/>
    <cellStyle name="SAPBEXexcCritical5" xfId="61"/>
    <cellStyle name="SAPBEXexcCritical6" xfId="62"/>
    <cellStyle name="SAPBEXexcGood1" xfId="63"/>
    <cellStyle name="SAPBEXexcGood2" xfId="64"/>
    <cellStyle name="SAPBEXexcGood3" xfId="65"/>
    <cellStyle name="SAPBEXfilterDrill" xfId="66"/>
    <cellStyle name="SAPBEXfilterItem" xfId="67"/>
    <cellStyle name="SAPBEXfilterItem 2" xfId="68"/>
    <cellStyle name="SAPBEXfilterText" xfId="69"/>
    <cellStyle name="SAPBEXfilterText 2" xfId="70"/>
    <cellStyle name="SAPBEXformats" xfId="71"/>
    <cellStyle name="SAPBEXheaderItem" xfId="72"/>
    <cellStyle name="SAPBEXheaderItem 2" xfId="73"/>
    <cellStyle name="SAPBEXheaderText" xfId="74"/>
    <cellStyle name="SAPBEXheaderText 2" xfId="75"/>
    <cellStyle name="SAPBEXresData" xfId="76"/>
    <cellStyle name="SAPBEXresDataEmph" xfId="77"/>
    <cellStyle name="SAPBEXresItem" xfId="78"/>
    <cellStyle name="SAPBEXresItem 2" xfId="79"/>
    <cellStyle name="SAPBEXstdData" xfId="80"/>
    <cellStyle name="SAPBEXstdDataEmph" xfId="81"/>
    <cellStyle name="SAPBEXstdItem" xfId="82"/>
    <cellStyle name="SAPBEXstdItem 2" xfId="83"/>
    <cellStyle name="SAPBEXtitle" xfId="84"/>
    <cellStyle name="SAPBEXundefined" xfId="85"/>
    <cellStyle name="SAPLocked" xfId="86"/>
    <cellStyle name="SAPOutput" xfId="87"/>
    <cellStyle name="SAPUnLocked" xfId="88"/>
    <cellStyle name="Standard_ABSATZTB_HY00" xfId="89"/>
    <cellStyle name="Text" xfId="90"/>
    <cellStyle name="Währung [0]_2CEMENT" xfId="91"/>
    <cellStyle name="Währung[0]" xfId="92"/>
    <cellStyle name="Währung_2CEMENT" xfId="93"/>
    <cellStyle name="Zeilenebene_2_CEMENT" xfId="94"/>
    <cellStyle name="Обычный_Capex_Opex_for_Prior1_17.07.03_old clasification_new projects_specialist revision" xfId="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2" name="Text Box 12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3" name="Text Box 13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4" name="Text Box 14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5" name="Text Box 15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6" name="Text Box 16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7" name="Text Box 17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8" name="Text Box 18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xmlns="" val="1"/>
          </a:ext>
        </a:extLst>
      </xdr:spPr>
    </xdr:sp>
    <xdr:clientData/>
  </xdr:twoCellAnchor>
  <xdr:twoCellAnchor editAs="oneCell">
    <xdr:from>
      <xdr:col>6</xdr:col>
      <xdr:colOff>2797968</xdr:colOff>
      <xdr:row>3</xdr:row>
      <xdr:rowOff>11906</xdr:rowOff>
    </xdr:from>
    <xdr:to>
      <xdr:col>6</xdr:col>
      <xdr:colOff>7485985</xdr:colOff>
      <xdr:row>9</xdr:row>
      <xdr:rowOff>64322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436393" y="269081"/>
          <a:ext cx="4688017" cy="3157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1374323</xdr:colOff>
      <xdr:row>0</xdr:row>
      <xdr:rowOff>136072</xdr:rowOff>
    </xdr:from>
    <xdr:to>
      <xdr:col>4</xdr:col>
      <xdr:colOff>143743</xdr:colOff>
      <xdr:row>4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86644" y="136072"/>
          <a:ext cx="1150670" cy="775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4">
    <tabColor indexed="10"/>
    <pageSetUpPr fitToPage="1"/>
  </sheetPr>
  <dimension ref="B1:P32"/>
  <sheetViews>
    <sheetView tabSelected="1" topLeftCell="A2" zoomScale="80" zoomScaleNormal="80" workbookViewId="0">
      <selection activeCell="G7" sqref="G7"/>
    </sheetView>
  </sheetViews>
  <sheetFormatPr defaultColWidth="11.5546875" defaultRowHeight="13.2"/>
  <cols>
    <col min="1" max="1" width="9.109375" style="87" customWidth="1"/>
    <col min="2" max="2" width="4.33203125" style="87" customWidth="1"/>
    <col min="3" max="3" width="16" style="87" customWidth="1"/>
    <col min="4" max="4" width="4.109375" style="87" customWidth="1"/>
    <col min="5" max="5" width="3" style="87" customWidth="1"/>
    <col min="6" max="6" width="3" style="88" customWidth="1"/>
    <col min="7" max="7" width="134.5546875" style="89" customWidth="1"/>
    <col min="8" max="8" width="4.33203125" style="87" customWidth="1"/>
    <col min="9" max="9" width="16" style="87" customWidth="1"/>
    <col min="10" max="10" width="4.109375" style="87" customWidth="1"/>
    <col min="11" max="11" width="3" style="87" customWidth="1"/>
    <col min="12" max="12" width="3" style="88" customWidth="1"/>
    <col min="13" max="13" width="9.109375" style="87" customWidth="1"/>
    <col min="14" max="15" width="3.6640625" style="87" customWidth="1"/>
    <col min="16" max="16384" width="11.5546875" style="87"/>
  </cols>
  <sheetData>
    <row r="1" spans="2:16" ht="36" hidden="1" customHeight="1"/>
    <row r="2" spans="2:16" ht="7.5" customHeight="1"/>
    <row r="3" spans="2:16">
      <c r="C3" s="90"/>
      <c r="D3" s="90"/>
      <c r="E3" s="90"/>
      <c r="F3" s="91"/>
      <c r="G3" s="92"/>
    </row>
    <row r="4" spans="2:16" ht="18" customHeight="1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0"/>
      <c r="O4" s="90"/>
      <c r="P4" s="90"/>
    </row>
    <row r="5" spans="2:16" ht="13.5" customHeight="1"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0"/>
      <c r="O5" s="90"/>
      <c r="P5" s="90"/>
    </row>
    <row r="6" spans="2:16" ht="12.75" customHeight="1">
      <c r="B6" s="93"/>
      <c r="C6" s="93"/>
      <c r="D6" s="93"/>
      <c r="E6" s="93"/>
      <c r="F6" s="94"/>
      <c r="G6" s="94"/>
      <c r="H6" s="93"/>
      <c r="I6" s="93"/>
      <c r="J6" s="93"/>
      <c r="K6" s="93"/>
      <c r="L6" s="93"/>
      <c r="M6" s="93"/>
      <c r="N6" s="90"/>
      <c r="O6" s="90"/>
      <c r="P6" s="90"/>
    </row>
    <row r="7" spans="2:16" ht="150.75" customHeight="1">
      <c r="B7" s="93"/>
      <c r="C7" s="93"/>
      <c r="D7" s="93"/>
      <c r="E7" s="93"/>
      <c r="F7" s="94"/>
      <c r="G7" s="94"/>
      <c r="H7" s="93"/>
      <c r="I7" s="93"/>
      <c r="J7" s="93"/>
      <c r="K7" s="93"/>
      <c r="L7" s="93"/>
      <c r="M7" s="93"/>
      <c r="N7" s="90"/>
      <c r="O7" s="90"/>
      <c r="P7" s="90"/>
    </row>
    <row r="8" spans="2:16" ht="36.75" customHeight="1">
      <c r="B8" s="93"/>
      <c r="C8" s="93"/>
      <c r="D8" s="93"/>
      <c r="E8" s="93"/>
      <c r="F8" s="94"/>
      <c r="G8" s="94"/>
      <c r="H8" s="93"/>
      <c r="I8" s="93"/>
      <c r="J8" s="93"/>
      <c r="K8" s="93"/>
      <c r="L8" s="93"/>
      <c r="M8" s="93"/>
      <c r="N8" s="90"/>
      <c r="O8" s="90"/>
      <c r="P8" s="90"/>
    </row>
    <row r="9" spans="2:16">
      <c r="B9" s="94"/>
      <c r="C9" s="94"/>
      <c r="D9" s="94"/>
      <c r="E9" s="94"/>
      <c r="F9" s="94"/>
      <c r="G9" s="94"/>
      <c r="H9" s="94"/>
      <c r="I9" s="94"/>
      <c r="J9" s="94"/>
      <c r="K9" s="94"/>
      <c r="L9" s="95"/>
      <c r="M9" s="94"/>
      <c r="N9" s="90"/>
      <c r="O9" s="90"/>
      <c r="P9" s="90"/>
    </row>
    <row r="10" spans="2:16"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5"/>
      <c r="M10" s="94"/>
      <c r="N10" s="90"/>
      <c r="O10" s="90"/>
      <c r="P10" s="90"/>
    </row>
    <row r="11" spans="2:16" ht="39.75" customHeight="1">
      <c r="B11" s="93"/>
      <c r="C11" s="102" t="s">
        <v>68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90"/>
      <c r="O11" s="90"/>
      <c r="P11" s="90"/>
    </row>
    <row r="12" spans="2:16" ht="36.75" customHeight="1">
      <c r="B12" s="93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90"/>
      <c r="O12" s="90"/>
      <c r="P12" s="90"/>
    </row>
    <row r="13" spans="2:16" ht="104.25" customHeight="1">
      <c r="B13" s="96"/>
      <c r="C13" s="103" t="str">
        <f>"Release December 2016"</f>
        <v>Release December 2016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90"/>
      <c r="O13" s="90"/>
      <c r="P13" s="90"/>
    </row>
    <row r="14" spans="2:16" ht="60">
      <c r="B14" s="96"/>
      <c r="C14" s="104" t="str">
        <f>"Version 2.00"</f>
        <v>Version 2.00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90"/>
      <c r="O14" s="90"/>
      <c r="P14" s="90"/>
    </row>
    <row r="15" spans="2:16">
      <c r="B15" s="94"/>
      <c r="C15" s="94"/>
      <c r="D15" s="94"/>
      <c r="E15" s="94"/>
      <c r="F15" s="95"/>
      <c r="G15" s="97"/>
      <c r="H15" s="94"/>
      <c r="I15" s="94"/>
      <c r="J15" s="94"/>
      <c r="K15" s="94"/>
      <c r="L15" s="95"/>
      <c r="M15" s="94"/>
      <c r="N15" s="90"/>
      <c r="O15" s="90"/>
      <c r="P15" s="90"/>
    </row>
    <row r="16" spans="2:16">
      <c r="B16" s="94"/>
      <c r="C16" s="94"/>
      <c r="D16" s="94"/>
      <c r="E16" s="94"/>
      <c r="F16" s="95"/>
      <c r="G16" s="97"/>
      <c r="H16" s="94"/>
      <c r="I16" s="94"/>
      <c r="J16" s="94"/>
      <c r="K16" s="94"/>
      <c r="L16" s="95"/>
      <c r="M16" s="94"/>
      <c r="N16" s="90"/>
      <c r="O16" s="90"/>
      <c r="P16" s="90"/>
    </row>
    <row r="17" spans="2:16" ht="17.399999999999999">
      <c r="B17" s="93"/>
      <c r="C17" s="105" t="s">
        <v>61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90"/>
      <c r="O17" s="90"/>
      <c r="P17" s="90"/>
    </row>
    <row r="18" spans="2:16" ht="15">
      <c r="B18" s="93"/>
      <c r="C18" s="100" t="s">
        <v>62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90"/>
      <c r="O18" s="90"/>
      <c r="P18" s="90"/>
    </row>
    <row r="19" spans="2:16" ht="15">
      <c r="B19" s="93"/>
      <c r="C19" s="100" t="s">
        <v>63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90"/>
      <c r="O19" s="90"/>
      <c r="P19" s="90"/>
    </row>
    <row r="20" spans="2:16" ht="15">
      <c r="B20" s="93"/>
      <c r="C20" s="100" t="s">
        <v>64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90"/>
      <c r="O20" s="90"/>
      <c r="P20" s="90"/>
    </row>
    <row r="21" spans="2:16" ht="15">
      <c r="B21" s="93"/>
      <c r="C21" s="100" t="s">
        <v>65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90"/>
      <c r="O21" s="90"/>
      <c r="P21" s="90"/>
    </row>
    <row r="22" spans="2:16" ht="15">
      <c r="B22" s="93"/>
      <c r="C22" s="100" t="s">
        <v>66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90"/>
      <c r="O22" s="90"/>
      <c r="P22" s="90"/>
    </row>
    <row r="23" spans="2:16">
      <c r="B23" s="94"/>
      <c r="C23" s="94"/>
      <c r="D23" s="94"/>
      <c r="E23" s="94"/>
      <c r="F23" s="95"/>
      <c r="G23" s="97"/>
      <c r="H23" s="94"/>
      <c r="I23" s="94"/>
      <c r="J23" s="94"/>
      <c r="K23" s="94"/>
      <c r="L23" s="95"/>
      <c r="M23" s="94"/>
      <c r="N23" s="90"/>
      <c r="O23" s="90"/>
      <c r="P23" s="90"/>
    </row>
    <row r="24" spans="2:16" ht="15">
      <c r="B24" s="100"/>
      <c r="C24" s="101"/>
      <c r="D24" s="101"/>
      <c r="E24" s="101"/>
      <c r="F24" s="101"/>
      <c r="G24" s="101"/>
      <c r="H24" s="93"/>
      <c r="I24" s="93"/>
      <c r="J24" s="93"/>
      <c r="K24" s="93"/>
      <c r="L24" s="93"/>
      <c r="M24" s="93"/>
      <c r="N24" s="90"/>
      <c r="O24" s="90"/>
      <c r="P24" s="90"/>
    </row>
    <row r="25" spans="2:16">
      <c r="B25" s="94"/>
      <c r="C25" s="94"/>
      <c r="D25" s="94"/>
      <c r="E25" s="94"/>
      <c r="F25" s="95"/>
      <c r="G25" s="97"/>
      <c r="H25" s="94"/>
      <c r="I25" s="94"/>
      <c r="J25" s="94"/>
      <c r="K25" s="94"/>
      <c r="L25" s="95"/>
      <c r="M25" s="94"/>
      <c r="N25" s="90"/>
      <c r="O25" s="90"/>
      <c r="P25" s="90"/>
    </row>
    <row r="26" spans="2:16" ht="21">
      <c r="B26" s="98" t="s">
        <v>67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0"/>
      <c r="O26" s="90"/>
      <c r="P26" s="90"/>
    </row>
    <row r="27" spans="2:16">
      <c r="B27" s="94"/>
      <c r="C27" s="94"/>
      <c r="D27" s="94"/>
      <c r="E27" s="94"/>
      <c r="F27" s="95"/>
      <c r="G27" s="97"/>
      <c r="H27" s="94"/>
      <c r="I27" s="94"/>
      <c r="J27" s="94"/>
      <c r="K27" s="94"/>
      <c r="L27" s="95"/>
      <c r="M27" s="94"/>
      <c r="N27" s="90"/>
      <c r="O27" s="90"/>
      <c r="P27" s="90"/>
    </row>
    <row r="28" spans="2:16">
      <c r="B28" s="94"/>
      <c r="C28" s="94"/>
      <c r="D28" s="94"/>
      <c r="E28" s="94"/>
      <c r="F28" s="95"/>
      <c r="G28" s="97"/>
      <c r="H28" s="94"/>
      <c r="I28" s="94"/>
      <c r="J28" s="94"/>
      <c r="K28" s="94"/>
      <c r="L28" s="95"/>
      <c r="M28" s="94"/>
      <c r="N28" s="90"/>
      <c r="O28" s="90"/>
      <c r="P28" s="90"/>
    </row>
    <row r="29" spans="2:16">
      <c r="B29" s="94"/>
      <c r="C29" s="94"/>
      <c r="D29" s="94"/>
      <c r="E29" s="94"/>
      <c r="F29" s="95"/>
      <c r="G29" s="97"/>
      <c r="H29" s="94"/>
      <c r="I29" s="94"/>
      <c r="J29" s="94"/>
      <c r="K29" s="94"/>
      <c r="L29" s="95"/>
      <c r="M29" s="94"/>
    </row>
    <row r="30" spans="2:16">
      <c r="B30" s="94"/>
      <c r="C30" s="94"/>
      <c r="D30" s="94"/>
      <c r="E30" s="94"/>
      <c r="F30" s="95"/>
      <c r="G30" s="97"/>
      <c r="H30" s="94"/>
      <c r="I30" s="94"/>
      <c r="J30" s="94"/>
      <c r="K30" s="94"/>
      <c r="L30" s="95"/>
      <c r="M30" s="94"/>
    </row>
    <row r="31" spans="2:16">
      <c r="B31" s="94"/>
      <c r="C31" s="94"/>
      <c r="D31" s="94"/>
      <c r="E31" s="94"/>
      <c r="F31" s="95"/>
      <c r="G31" s="97"/>
      <c r="H31" s="94"/>
      <c r="I31" s="94"/>
      <c r="J31" s="94"/>
      <c r="K31" s="94"/>
      <c r="L31" s="95"/>
      <c r="M31" s="94"/>
    </row>
    <row r="32" spans="2:16">
      <c r="B32" s="94"/>
      <c r="C32" s="94"/>
      <c r="D32" s="94"/>
      <c r="E32" s="94"/>
      <c r="F32" s="95"/>
      <c r="G32" s="97"/>
      <c r="H32" s="94"/>
      <c r="I32" s="94"/>
      <c r="J32" s="94"/>
      <c r="K32" s="94"/>
      <c r="L32" s="95"/>
      <c r="M32" s="94"/>
    </row>
  </sheetData>
  <sheetProtection selectLockedCells="1" selectUnlockedCells="1"/>
  <mergeCells count="10">
    <mergeCell ref="C20:M20"/>
    <mergeCell ref="C21:M21"/>
    <mergeCell ref="C22:M22"/>
    <mergeCell ref="B24:G24"/>
    <mergeCell ref="C11:M12"/>
    <mergeCell ref="C13:M13"/>
    <mergeCell ref="C14:M14"/>
    <mergeCell ref="C17:M17"/>
    <mergeCell ref="C18:M18"/>
    <mergeCell ref="C19:M19"/>
  </mergeCells>
  <printOptions horizontalCentered="1"/>
  <pageMargins left="0.59055118110236215" right="0.59055118110236215" top="0.59055118110236215" bottom="0.59055118110236215" header="0.39370078740157477" footer="0.39370078740157477"/>
  <pageSetup paperSize="9"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0"/>
  <sheetViews>
    <sheetView showGridLines="0" zoomScale="50" zoomScaleNormal="5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C3" sqref="C3"/>
    </sheetView>
  </sheetViews>
  <sheetFormatPr defaultColWidth="9.109375" defaultRowHeight="20.399999999999999"/>
  <cols>
    <col min="1" max="2" width="31.109375" style="49" customWidth="1"/>
    <col min="3" max="8" width="17.88671875" style="49" customWidth="1"/>
    <col min="9" max="9" width="22.109375" style="49" customWidth="1"/>
    <col min="10" max="10" width="3.88671875" style="49" customWidth="1"/>
    <col min="11" max="11" width="48.109375" style="49" customWidth="1"/>
    <col min="12" max="16384" width="9.109375" style="49"/>
  </cols>
  <sheetData>
    <row r="1" spans="1:11" ht="15" customHeight="1"/>
    <row r="2" spans="1:11" ht="31.5" customHeight="1">
      <c r="A2" s="106" t="s">
        <v>39</v>
      </c>
      <c r="B2" s="64"/>
      <c r="C2" s="49" t="s">
        <v>73</v>
      </c>
    </row>
    <row r="3" spans="1:11" ht="31.5" customHeight="1">
      <c r="A3" s="106"/>
      <c r="B3" s="64"/>
      <c r="C3" s="49" t="s">
        <v>57</v>
      </c>
    </row>
    <row r="4" spans="1:11" ht="31.5" customHeight="1">
      <c r="A4" s="106"/>
      <c r="B4" s="64"/>
      <c r="C4" s="49" t="s">
        <v>38</v>
      </c>
    </row>
    <row r="5" spans="1:11" ht="15" customHeight="1" thickBot="1"/>
    <row r="6" spans="1:11" ht="42" thickTop="1" thickBot="1">
      <c r="A6" s="44"/>
      <c r="B6" s="83" t="s">
        <v>14</v>
      </c>
      <c r="C6" s="50" t="s">
        <v>26</v>
      </c>
      <c r="D6" s="50" t="s">
        <v>27</v>
      </c>
      <c r="E6" s="50" t="s">
        <v>28</v>
      </c>
      <c r="F6" s="50" t="s">
        <v>29</v>
      </c>
      <c r="G6" s="50" t="s">
        <v>30</v>
      </c>
      <c r="H6" s="50" t="s">
        <v>31</v>
      </c>
      <c r="I6" s="51" t="s">
        <v>32</v>
      </c>
      <c r="K6" s="52" t="s">
        <v>37</v>
      </c>
    </row>
    <row r="7" spans="1:11" ht="69.75" customHeight="1" thickBot="1">
      <c r="A7" s="55" t="s">
        <v>60</v>
      </c>
      <c r="B7" s="84" t="s">
        <v>16</v>
      </c>
      <c r="C7" s="52"/>
      <c r="D7" s="45"/>
      <c r="E7" s="45"/>
      <c r="F7" s="45"/>
      <c r="G7" s="45"/>
      <c r="H7" s="45"/>
      <c r="I7" s="46"/>
      <c r="K7" s="53"/>
    </row>
    <row r="8" spans="1:11" ht="69.75" customHeight="1" thickBot="1">
      <c r="A8" s="55" t="s">
        <v>47</v>
      </c>
      <c r="B8" s="107" t="s">
        <v>4</v>
      </c>
      <c r="C8" s="45"/>
      <c r="D8" s="52"/>
      <c r="E8" s="45"/>
      <c r="F8" s="45"/>
      <c r="G8" s="45"/>
      <c r="H8" s="45"/>
      <c r="I8" s="46"/>
      <c r="K8" s="53"/>
    </row>
    <row r="9" spans="1:11" ht="69.75" customHeight="1" thickBot="1">
      <c r="A9" s="55" t="s">
        <v>48</v>
      </c>
      <c r="B9" s="108"/>
      <c r="C9" s="45"/>
      <c r="D9" s="52"/>
      <c r="E9" s="45"/>
      <c r="F9" s="45"/>
      <c r="G9" s="45"/>
      <c r="H9" s="45"/>
      <c r="I9" s="46"/>
      <c r="K9" s="53"/>
    </row>
    <row r="10" spans="1:11" ht="69.75" customHeight="1" thickBot="1">
      <c r="A10" s="55" t="s">
        <v>19</v>
      </c>
      <c r="B10" s="84" t="s">
        <v>69</v>
      </c>
      <c r="C10" s="45"/>
      <c r="D10" s="45"/>
      <c r="E10" s="45"/>
      <c r="F10" s="52"/>
      <c r="G10" s="45"/>
      <c r="H10" s="45"/>
      <c r="I10" s="46"/>
      <c r="K10" s="53"/>
    </row>
    <row r="11" spans="1:11" ht="69.75" customHeight="1" thickBot="1">
      <c r="A11" s="55" t="s">
        <v>42</v>
      </c>
      <c r="B11" s="84" t="s">
        <v>69</v>
      </c>
      <c r="C11" s="45"/>
      <c r="D11" s="45"/>
      <c r="E11" s="45"/>
      <c r="F11" s="52"/>
      <c r="G11" s="45"/>
      <c r="H11" s="45"/>
      <c r="I11" s="46"/>
      <c r="K11" s="53"/>
    </row>
    <row r="12" spans="1:11" ht="69.75" customHeight="1" thickBot="1">
      <c r="A12" s="55" t="s">
        <v>58</v>
      </c>
      <c r="B12" s="84" t="s">
        <v>71</v>
      </c>
      <c r="C12" s="45"/>
      <c r="D12" s="45"/>
      <c r="E12" s="45"/>
      <c r="F12" s="52"/>
      <c r="G12" s="45"/>
      <c r="H12" s="45"/>
      <c r="I12" s="46"/>
      <c r="K12" s="53"/>
    </row>
    <row r="13" spans="1:11" ht="69.75" customHeight="1" thickBot="1">
      <c r="A13" s="55" t="s">
        <v>20</v>
      </c>
      <c r="B13" s="84" t="s">
        <v>71</v>
      </c>
      <c r="C13" s="45"/>
      <c r="D13" s="45"/>
      <c r="E13" s="45"/>
      <c r="F13" s="52"/>
      <c r="G13" s="45"/>
      <c r="H13" s="45"/>
      <c r="I13" s="46"/>
      <c r="K13" s="53"/>
    </row>
    <row r="14" spans="1:11" ht="69.75" customHeight="1" thickBot="1">
      <c r="A14" s="55" t="s">
        <v>21</v>
      </c>
      <c r="B14" s="84" t="s">
        <v>71</v>
      </c>
      <c r="C14" s="45"/>
      <c r="D14" s="45"/>
      <c r="E14" s="45"/>
      <c r="F14" s="45"/>
      <c r="G14" s="45"/>
      <c r="H14" s="52"/>
      <c r="I14" s="46"/>
      <c r="K14" s="53"/>
    </row>
    <row r="15" spans="1:11" ht="69.75" customHeight="1" thickBot="1">
      <c r="A15" s="55" t="s">
        <v>35</v>
      </c>
      <c r="B15" s="84" t="s">
        <v>71</v>
      </c>
      <c r="C15" s="45"/>
      <c r="D15" s="45"/>
      <c r="E15" s="45"/>
      <c r="F15" s="45"/>
      <c r="G15" s="52"/>
      <c r="H15" s="45"/>
      <c r="I15" s="46"/>
      <c r="K15" s="53"/>
    </row>
    <row r="16" spans="1:11" ht="69.75" customHeight="1" thickBot="1">
      <c r="A16" s="56" t="s">
        <v>33</v>
      </c>
      <c r="B16" s="85" t="s">
        <v>4</v>
      </c>
      <c r="C16" s="47"/>
      <c r="D16" s="47"/>
      <c r="E16" s="47"/>
      <c r="F16" s="47"/>
      <c r="G16" s="54"/>
      <c r="H16" s="47"/>
      <c r="I16" s="48"/>
      <c r="K16" s="53"/>
    </row>
    <row r="17" spans="1:11" ht="69.75" customHeight="1" thickBot="1">
      <c r="A17" s="56" t="s">
        <v>36</v>
      </c>
      <c r="B17" s="85" t="s">
        <v>16</v>
      </c>
      <c r="C17" s="47"/>
      <c r="D17" s="47"/>
      <c r="E17" s="47"/>
      <c r="F17" s="47"/>
      <c r="G17" s="54"/>
      <c r="H17" s="47"/>
      <c r="I17" s="48"/>
      <c r="K17" s="53"/>
    </row>
    <row r="18" spans="1:11" ht="69.75" customHeight="1" thickBot="1">
      <c r="A18" s="56" t="s">
        <v>59</v>
      </c>
      <c r="B18" s="85" t="s">
        <v>16</v>
      </c>
      <c r="C18" s="47"/>
      <c r="D18" s="47"/>
      <c r="E18" s="47"/>
      <c r="F18" s="47"/>
      <c r="G18" s="54"/>
      <c r="H18" s="47"/>
      <c r="I18" s="48"/>
      <c r="K18" s="53"/>
    </row>
    <row r="19" spans="1:11" ht="69.75" customHeight="1" thickBot="1">
      <c r="A19" s="81" t="s">
        <v>70</v>
      </c>
      <c r="B19" s="86" t="s">
        <v>71</v>
      </c>
      <c r="C19" s="79"/>
      <c r="D19" s="79"/>
      <c r="E19" s="79"/>
      <c r="F19" s="79"/>
      <c r="G19" s="80"/>
      <c r="H19" s="79"/>
      <c r="I19" s="82"/>
      <c r="K19" s="53"/>
    </row>
    <row r="20" spans="1:11" ht="21" thickTop="1"/>
  </sheetData>
  <mergeCells count="2">
    <mergeCell ref="A2:A4"/>
    <mergeCell ref="B8:B9"/>
  </mergeCells>
  <pageMargins left="0.7" right="0.7" top="0.75" bottom="0.75" header="0.3" footer="0.3"/>
  <pageSetup paperSize="9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41"/>
  <sheetViews>
    <sheetView showGridLines="0" zoomScale="70" zoomScaleNormal="70" workbookViewId="0">
      <selection activeCell="R23" sqref="R23"/>
    </sheetView>
  </sheetViews>
  <sheetFormatPr defaultColWidth="9.109375" defaultRowHeight="13.2"/>
  <cols>
    <col min="1" max="1" width="9.109375" style="26"/>
    <col min="2" max="2" width="26.33203125" style="2" customWidth="1"/>
    <col min="3" max="25" width="4.6640625" style="2" customWidth="1"/>
    <col min="26" max="30" width="4.88671875" style="2" bestFit="1" customWidth="1"/>
    <col min="31" max="41" width="4.33203125" style="2" customWidth="1"/>
    <col min="42" max="53" width="4.88671875" style="2" bestFit="1" customWidth="1"/>
    <col min="54" max="54" width="4.88671875" style="2" customWidth="1"/>
    <col min="55" max="58" width="4.88671875" style="2" bestFit="1" customWidth="1"/>
    <col min="59" max="16384" width="9.109375" style="2"/>
  </cols>
  <sheetData>
    <row r="1" spans="2:25" s="26" customFormat="1"/>
    <row r="2" spans="2:25" ht="20.25" customHeight="1">
      <c r="B2" s="131"/>
      <c r="C2" s="131"/>
      <c r="D2" s="131"/>
      <c r="E2" s="131"/>
      <c r="F2" s="131"/>
      <c r="G2" s="131"/>
      <c r="H2" s="132"/>
      <c r="I2" s="133" t="s">
        <v>72</v>
      </c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5"/>
    </row>
    <row r="3" spans="2:25" ht="17.399999999999999">
      <c r="B3" s="131"/>
      <c r="C3" s="131"/>
      <c r="D3" s="131"/>
      <c r="E3" s="131"/>
      <c r="F3" s="131"/>
      <c r="G3" s="131"/>
      <c r="H3" s="132"/>
      <c r="I3" s="142" t="s">
        <v>0</v>
      </c>
      <c r="J3" s="142"/>
      <c r="K3" s="142"/>
      <c r="L3" s="142"/>
      <c r="M3" s="142"/>
      <c r="N3" s="137" t="s">
        <v>25</v>
      </c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</row>
    <row r="4" spans="2:25" ht="17.399999999999999">
      <c r="B4" s="131"/>
      <c r="C4" s="131"/>
      <c r="D4" s="131"/>
      <c r="E4" s="131"/>
      <c r="F4" s="131"/>
      <c r="G4" s="131"/>
      <c r="H4" s="132"/>
      <c r="I4" s="142" t="s">
        <v>1</v>
      </c>
      <c r="J4" s="142"/>
      <c r="K4" s="142"/>
      <c r="L4" s="142"/>
      <c r="M4" s="142"/>
      <c r="N4" s="136" t="s">
        <v>55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</row>
    <row r="5" spans="2:25" ht="3.75" customHeight="1"/>
    <row r="6" spans="2:25" s="1" customFormat="1" ht="15" customHeight="1">
      <c r="B6" s="143" t="s">
        <v>14</v>
      </c>
      <c r="C6" s="144"/>
      <c r="D6" s="144"/>
      <c r="E6" s="144"/>
      <c r="F6" s="144"/>
      <c r="G6" s="144"/>
      <c r="H6" s="145"/>
      <c r="I6" s="152" t="str">
        <f>'Master Schedule'!A7</f>
        <v>Quarry  - Crusher</v>
      </c>
      <c r="J6" s="153"/>
      <c r="K6" s="153"/>
      <c r="L6" s="153"/>
      <c r="M6" s="153"/>
      <c r="N6" s="140" t="str">
        <f>'Master Schedule'!B7</f>
        <v>Weekly</v>
      </c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1"/>
    </row>
    <row r="7" spans="2:25" s="1" customFormat="1" ht="15" customHeight="1">
      <c r="B7" s="146"/>
      <c r="C7" s="147"/>
      <c r="D7" s="147"/>
      <c r="E7" s="147"/>
      <c r="F7" s="147"/>
      <c r="G7" s="147"/>
      <c r="H7" s="148"/>
      <c r="I7" s="138" t="s">
        <v>17</v>
      </c>
      <c r="J7" s="139"/>
      <c r="K7" s="139"/>
      <c r="L7" s="139"/>
      <c r="M7" s="139"/>
      <c r="N7" s="112" t="str">
        <f>'Master Schedule'!B8</f>
        <v>Monthly</v>
      </c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3"/>
    </row>
    <row r="8" spans="2:25" s="7" customFormat="1" ht="13.8">
      <c r="B8" s="146"/>
      <c r="C8" s="147"/>
      <c r="D8" s="147"/>
      <c r="E8" s="147"/>
      <c r="F8" s="147"/>
      <c r="G8" s="147"/>
      <c r="H8" s="148"/>
      <c r="I8" s="127" t="s">
        <v>43</v>
      </c>
      <c r="J8" s="128"/>
      <c r="K8" s="128"/>
      <c r="L8" s="128"/>
      <c r="M8" s="128"/>
      <c r="N8" s="129" t="str">
        <f>'Master Schedule'!B10</f>
        <v>Shutdown</v>
      </c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30"/>
    </row>
    <row r="9" spans="2:25" s="1" customFormat="1" ht="15" customHeight="1">
      <c r="B9" s="146"/>
      <c r="C9" s="147"/>
      <c r="D9" s="147"/>
      <c r="E9" s="147"/>
      <c r="F9" s="147"/>
      <c r="G9" s="147"/>
      <c r="H9" s="148"/>
      <c r="I9" s="138" t="s">
        <v>2</v>
      </c>
      <c r="J9" s="139"/>
      <c r="K9" s="139"/>
      <c r="L9" s="139"/>
      <c r="M9" s="139"/>
      <c r="N9" s="112" t="s">
        <v>4</v>
      </c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3"/>
    </row>
    <row r="10" spans="2:25" s="1" customFormat="1" ht="15" customHeight="1">
      <c r="B10" s="146"/>
      <c r="C10" s="147"/>
      <c r="D10" s="147"/>
      <c r="E10" s="147"/>
      <c r="F10" s="147"/>
      <c r="G10" s="147"/>
      <c r="H10" s="148"/>
      <c r="I10" s="138" t="s">
        <v>44</v>
      </c>
      <c r="J10" s="139"/>
      <c r="K10" s="139"/>
      <c r="L10" s="139"/>
      <c r="M10" s="139"/>
      <c r="N10" s="112" t="s">
        <v>4</v>
      </c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3"/>
    </row>
    <row r="11" spans="2:25" s="1" customFormat="1" ht="15" customHeight="1">
      <c r="B11" s="146"/>
      <c r="C11" s="147"/>
      <c r="D11" s="147"/>
      <c r="E11" s="147"/>
      <c r="F11" s="147"/>
      <c r="G11" s="147"/>
      <c r="H11" s="148"/>
      <c r="I11" s="109" t="s">
        <v>3</v>
      </c>
      <c r="J11" s="110"/>
      <c r="K11" s="110"/>
      <c r="L11" s="110"/>
      <c r="M11" s="111"/>
      <c r="N11" s="112" t="s">
        <v>18</v>
      </c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3"/>
    </row>
    <row r="12" spans="2:25" s="1" customFormat="1" ht="15" customHeight="1">
      <c r="B12" s="146"/>
      <c r="C12" s="147"/>
      <c r="D12" s="147"/>
      <c r="E12" s="147"/>
      <c r="F12" s="147"/>
      <c r="G12" s="147"/>
      <c r="H12" s="148"/>
      <c r="I12" s="109" t="s">
        <v>36</v>
      </c>
      <c r="J12" s="110"/>
      <c r="K12" s="110"/>
      <c r="L12" s="110"/>
      <c r="M12" s="111"/>
      <c r="N12" s="112" t="s">
        <v>16</v>
      </c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3"/>
    </row>
    <row r="13" spans="2:25" s="1" customFormat="1" ht="15" customHeight="1">
      <c r="B13" s="149"/>
      <c r="C13" s="150"/>
      <c r="D13" s="150"/>
      <c r="E13" s="150"/>
      <c r="F13" s="150"/>
      <c r="G13" s="150"/>
      <c r="H13" s="151"/>
      <c r="I13" s="156" t="s">
        <v>41</v>
      </c>
      <c r="J13" s="157"/>
      <c r="K13" s="157"/>
      <c r="L13" s="157"/>
      <c r="M13" s="157"/>
      <c r="N13" s="154" t="s">
        <v>18</v>
      </c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5"/>
    </row>
    <row r="14" spans="2:25" ht="4.5" customHeight="1"/>
    <row r="15" spans="2:25" ht="17.399999999999999">
      <c r="B15" s="6" t="s">
        <v>53</v>
      </c>
    </row>
    <row r="16" spans="2:25" ht="2.25" customHeight="1">
      <c r="B16" s="6"/>
    </row>
    <row r="17" spans="2:33" s="63" customFormat="1" ht="23.4" customHeight="1">
      <c r="B17" s="6"/>
      <c r="C17" s="114" t="s">
        <v>54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5" t="s">
        <v>56</v>
      </c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7"/>
    </row>
    <row r="18" spans="2:33" s="3" customFormat="1" ht="28.5" customHeight="1">
      <c r="B18" s="119" t="s">
        <v>5</v>
      </c>
      <c r="C18" s="66" t="s">
        <v>6</v>
      </c>
      <c r="D18" s="21" t="s">
        <v>7</v>
      </c>
      <c r="E18" s="20" t="s">
        <v>8</v>
      </c>
      <c r="F18" s="21" t="s">
        <v>9</v>
      </c>
      <c r="G18" s="20" t="s">
        <v>10</v>
      </c>
      <c r="H18" s="21" t="s">
        <v>11</v>
      </c>
      <c r="I18" s="20" t="s">
        <v>12</v>
      </c>
      <c r="J18" s="67" t="s">
        <v>6</v>
      </c>
      <c r="K18" s="10" t="s">
        <v>7</v>
      </c>
      <c r="L18" s="11" t="s">
        <v>8</v>
      </c>
      <c r="M18" s="10" t="s">
        <v>9</v>
      </c>
      <c r="N18" s="11" t="s">
        <v>13</v>
      </c>
      <c r="O18" s="10" t="s">
        <v>11</v>
      </c>
      <c r="P18" s="11" t="s">
        <v>12</v>
      </c>
      <c r="Q18" s="66" t="s">
        <v>6</v>
      </c>
      <c r="R18" s="10" t="s">
        <v>7</v>
      </c>
      <c r="S18" s="11" t="s">
        <v>8</v>
      </c>
      <c r="T18" s="10" t="s">
        <v>9</v>
      </c>
      <c r="U18" s="11" t="s">
        <v>13</v>
      </c>
      <c r="V18" s="10" t="s">
        <v>11</v>
      </c>
      <c r="W18" s="11" t="s">
        <v>12</v>
      </c>
      <c r="X18" s="66" t="s">
        <v>6</v>
      </c>
      <c r="Y18" s="10" t="s">
        <v>7</v>
      </c>
      <c r="Z18" s="11" t="s">
        <v>8</v>
      </c>
      <c r="AA18" s="10" t="s">
        <v>9</v>
      </c>
      <c r="AB18" s="11" t="s">
        <v>13</v>
      </c>
      <c r="AC18" s="10" t="s">
        <v>11</v>
      </c>
      <c r="AD18" s="11" t="s">
        <v>12</v>
      </c>
      <c r="AE18" s="66" t="s">
        <v>6</v>
      </c>
      <c r="AF18" s="10" t="s">
        <v>7</v>
      </c>
      <c r="AG18" s="35" t="s">
        <v>8</v>
      </c>
    </row>
    <row r="19" spans="2:33" ht="15.75" customHeight="1">
      <c r="B19" s="119"/>
      <c r="C19" s="73">
        <v>17</v>
      </c>
      <c r="D19" s="30">
        <f t="shared" ref="D19:AD19" si="0">C19+1</f>
        <v>18</v>
      </c>
      <c r="E19" s="31">
        <f t="shared" si="0"/>
        <v>19</v>
      </c>
      <c r="F19" s="31">
        <f t="shared" si="0"/>
        <v>20</v>
      </c>
      <c r="G19" s="23">
        <f t="shared" si="0"/>
        <v>21</v>
      </c>
      <c r="H19" s="22">
        <f t="shared" si="0"/>
        <v>22</v>
      </c>
      <c r="I19" s="23">
        <f t="shared" si="0"/>
        <v>23</v>
      </c>
      <c r="J19" s="68">
        <f t="shared" si="0"/>
        <v>24</v>
      </c>
      <c r="K19" s="12">
        <f t="shared" si="0"/>
        <v>25</v>
      </c>
      <c r="L19" s="14">
        <f t="shared" si="0"/>
        <v>26</v>
      </c>
      <c r="M19" s="14">
        <f t="shared" si="0"/>
        <v>27</v>
      </c>
      <c r="N19" s="13">
        <f t="shared" si="0"/>
        <v>28</v>
      </c>
      <c r="O19" s="12">
        <f t="shared" si="0"/>
        <v>29</v>
      </c>
      <c r="P19" s="13">
        <f t="shared" si="0"/>
        <v>30</v>
      </c>
      <c r="Q19" s="68">
        <f t="shared" si="0"/>
        <v>31</v>
      </c>
      <c r="R19" s="12">
        <v>1</v>
      </c>
      <c r="S19" s="14">
        <f t="shared" si="0"/>
        <v>2</v>
      </c>
      <c r="T19" s="14">
        <f t="shared" si="0"/>
        <v>3</v>
      </c>
      <c r="U19" s="13">
        <f t="shared" si="0"/>
        <v>4</v>
      </c>
      <c r="V19" s="14">
        <f>U19+1</f>
        <v>5</v>
      </c>
      <c r="W19" s="13">
        <f>V19+1</f>
        <v>6</v>
      </c>
      <c r="X19" s="69">
        <f>W19+1</f>
        <v>7</v>
      </c>
      <c r="Y19" s="27">
        <f t="shared" si="0"/>
        <v>8</v>
      </c>
      <c r="Z19" s="27">
        <f t="shared" si="0"/>
        <v>9</v>
      </c>
      <c r="AA19" s="27">
        <f t="shared" si="0"/>
        <v>10</v>
      </c>
      <c r="AB19" s="13">
        <f t="shared" si="0"/>
        <v>11</v>
      </c>
      <c r="AC19" s="12">
        <f t="shared" si="0"/>
        <v>12</v>
      </c>
      <c r="AD19" s="13">
        <f t="shared" si="0"/>
        <v>13</v>
      </c>
      <c r="AE19" s="69">
        <f>AD19+1</f>
        <v>14</v>
      </c>
      <c r="AF19" s="27">
        <f t="shared" ref="AF19" si="1">AE19+1</f>
        <v>15</v>
      </c>
      <c r="AG19" s="27">
        <v>16</v>
      </c>
    </row>
    <row r="20" spans="2:33" ht="20.25" customHeight="1">
      <c r="B20" s="18" t="str">
        <f>'Master Schedule'!A7</f>
        <v>Quarry  - Crusher</v>
      </c>
      <c r="C20" s="74"/>
      <c r="D20" s="70"/>
      <c r="E20" s="32"/>
      <c r="F20" s="32"/>
      <c r="G20" s="25" t="s">
        <v>22</v>
      </c>
      <c r="H20" s="24"/>
      <c r="I20" s="24"/>
      <c r="J20" s="15"/>
      <c r="K20" s="17"/>
      <c r="L20" s="8"/>
      <c r="M20" s="8"/>
      <c r="N20" s="9" t="s">
        <v>22</v>
      </c>
      <c r="O20" s="8"/>
      <c r="P20" s="8"/>
      <c r="Q20" s="15"/>
      <c r="R20" s="19"/>
      <c r="S20" s="9"/>
      <c r="T20" s="9"/>
      <c r="U20" s="9" t="s">
        <v>22</v>
      </c>
      <c r="V20" s="9"/>
      <c r="W20" s="9"/>
      <c r="X20" s="15"/>
      <c r="Y20" s="17"/>
      <c r="Z20" s="9"/>
      <c r="AA20" s="9"/>
      <c r="AB20" s="9" t="s">
        <v>22</v>
      </c>
      <c r="AC20" s="8"/>
      <c r="AD20" s="8"/>
      <c r="AE20" s="15"/>
      <c r="AF20" s="28"/>
      <c r="AG20" s="19"/>
    </row>
    <row r="21" spans="2:33" ht="20.25" customHeight="1">
      <c r="B21" s="18" t="str">
        <f>'Master Schedule'!A8</f>
        <v>Raw mill 1</v>
      </c>
      <c r="C21" s="74"/>
      <c r="D21" s="70"/>
      <c r="E21" s="32"/>
      <c r="F21" s="32"/>
      <c r="G21" s="24"/>
      <c r="H21" s="25" t="s">
        <v>22</v>
      </c>
      <c r="I21" s="24"/>
      <c r="J21" s="15"/>
      <c r="K21" s="19"/>
      <c r="L21" s="8"/>
      <c r="M21" s="8"/>
      <c r="N21" s="8"/>
      <c r="O21" s="8"/>
      <c r="P21" s="8"/>
      <c r="Q21" s="15"/>
      <c r="R21" s="19"/>
      <c r="S21" s="9"/>
      <c r="T21" s="9"/>
      <c r="U21" s="9"/>
      <c r="V21" s="9"/>
      <c r="W21" s="9"/>
      <c r="X21" s="15"/>
      <c r="Y21" s="19"/>
      <c r="Z21" s="9"/>
      <c r="AA21" s="9"/>
      <c r="AB21" s="8"/>
      <c r="AC21" s="8"/>
      <c r="AD21" s="8"/>
      <c r="AE21" s="15"/>
      <c r="AF21" s="29"/>
      <c r="AG21" s="19"/>
    </row>
    <row r="22" spans="2:33" ht="20.25" customHeight="1">
      <c r="B22" s="18" t="str">
        <f>'Master Schedule'!A9</f>
        <v>Raw mill 2</v>
      </c>
      <c r="C22" s="74"/>
      <c r="D22" s="70"/>
      <c r="E22" s="32"/>
      <c r="F22" s="32">
        <v>8</v>
      </c>
      <c r="G22" s="24"/>
      <c r="H22" s="24"/>
      <c r="I22" s="24"/>
      <c r="J22" s="15"/>
      <c r="K22" s="17"/>
      <c r="L22" s="8"/>
      <c r="M22" s="8"/>
      <c r="N22" s="9"/>
      <c r="O22" s="9"/>
      <c r="P22" s="9"/>
      <c r="Q22" s="15"/>
      <c r="R22" s="19"/>
      <c r="S22" s="9"/>
      <c r="T22" s="9"/>
      <c r="U22" s="9"/>
      <c r="V22" s="9"/>
      <c r="W22" s="9"/>
      <c r="X22" s="15"/>
      <c r="Y22" s="17"/>
      <c r="Z22" s="9"/>
      <c r="AA22" s="9"/>
      <c r="AB22" s="9"/>
      <c r="AC22" s="9"/>
      <c r="AD22" s="9"/>
      <c r="AE22" s="15"/>
      <c r="AF22" s="28"/>
      <c r="AG22" s="19"/>
    </row>
    <row r="23" spans="2:33" ht="20.25" customHeight="1">
      <c r="B23" s="18" t="str">
        <f>'Master Schedule'!A10</f>
        <v>Kiln 1</v>
      </c>
      <c r="C23" s="74"/>
      <c r="D23" s="70"/>
      <c r="E23" s="32"/>
      <c r="F23" s="32"/>
      <c r="G23" s="24"/>
      <c r="H23" s="24"/>
      <c r="I23" s="24"/>
      <c r="J23" s="15"/>
      <c r="K23" s="17"/>
      <c r="L23" s="8"/>
      <c r="M23" s="8"/>
      <c r="N23" s="8"/>
      <c r="O23" s="8"/>
      <c r="P23" s="8"/>
      <c r="Q23" s="15"/>
      <c r="R23" s="19" t="s">
        <v>22</v>
      </c>
      <c r="S23" s="9" t="s">
        <v>22</v>
      </c>
      <c r="T23" s="9" t="s">
        <v>22</v>
      </c>
      <c r="U23" s="9" t="s">
        <v>22</v>
      </c>
      <c r="V23" s="9" t="s">
        <v>22</v>
      </c>
      <c r="W23" s="9" t="s">
        <v>22</v>
      </c>
      <c r="X23" s="43"/>
      <c r="Y23" s="19" t="s">
        <v>22</v>
      </c>
      <c r="Z23" s="9" t="s">
        <v>22</v>
      </c>
      <c r="AA23" s="9" t="s">
        <v>22</v>
      </c>
      <c r="AB23" s="9" t="s">
        <v>22</v>
      </c>
      <c r="AC23" s="9" t="s">
        <v>22</v>
      </c>
      <c r="AD23" s="9" t="s">
        <v>22</v>
      </c>
      <c r="AE23" s="43"/>
      <c r="AF23" s="28"/>
      <c r="AG23" s="17"/>
    </row>
    <row r="24" spans="2:33" s="63" customFormat="1" ht="20.25" customHeight="1">
      <c r="B24" s="18" t="str">
        <f>'Master Schedule'!A11</f>
        <v>Kiln 2</v>
      </c>
      <c r="C24" s="74"/>
      <c r="D24" s="70"/>
      <c r="E24" s="32"/>
      <c r="F24" s="32"/>
      <c r="G24" s="24"/>
      <c r="H24" s="24"/>
      <c r="I24" s="24"/>
      <c r="J24" s="15"/>
      <c r="K24" s="17"/>
      <c r="L24" s="8"/>
      <c r="M24" s="8"/>
      <c r="N24" s="8"/>
      <c r="O24" s="8"/>
      <c r="P24" s="8"/>
      <c r="Q24" s="15"/>
      <c r="R24" s="19"/>
      <c r="S24" s="9"/>
      <c r="T24" s="9"/>
      <c r="U24" s="9"/>
      <c r="V24" s="9"/>
      <c r="W24" s="9"/>
      <c r="X24" s="43"/>
      <c r="Y24" s="19"/>
      <c r="Z24" s="9"/>
      <c r="AA24" s="9"/>
      <c r="AB24" s="9"/>
      <c r="AC24" s="9"/>
      <c r="AD24" s="9"/>
      <c r="AE24" s="43"/>
      <c r="AF24" s="28"/>
      <c r="AG24" s="17"/>
    </row>
    <row r="25" spans="2:33" ht="20.25" customHeight="1">
      <c r="B25" s="18" t="str">
        <f>'Master Schedule'!A12</f>
        <v>Coal  mill</v>
      </c>
      <c r="C25" s="74"/>
      <c r="D25" s="70"/>
      <c r="E25" s="32"/>
      <c r="F25" s="32"/>
      <c r="G25" s="24"/>
      <c r="H25" s="24"/>
      <c r="I25" s="24"/>
      <c r="J25" s="15"/>
      <c r="K25" s="17"/>
      <c r="L25" s="8"/>
      <c r="M25" s="8"/>
      <c r="N25" s="9"/>
      <c r="O25" s="9"/>
      <c r="P25" s="9"/>
      <c r="Q25" s="15"/>
      <c r="R25" s="19"/>
      <c r="S25" s="9"/>
      <c r="T25" s="9"/>
      <c r="U25" s="9"/>
      <c r="V25" s="9"/>
      <c r="W25" s="9"/>
      <c r="X25" s="15"/>
      <c r="Y25" s="17"/>
      <c r="Z25" s="9"/>
      <c r="AA25" s="9"/>
      <c r="AB25" s="8"/>
      <c r="AC25" s="9">
        <v>24</v>
      </c>
      <c r="AD25" s="8"/>
      <c r="AE25" s="15"/>
      <c r="AF25" s="28"/>
      <c r="AG25" s="19"/>
    </row>
    <row r="26" spans="2:33" ht="20.25" customHeight="1">
      <c r="B26" s="18" t="str">
        <f>'Master Schedule'!A13</f>
        <v>Cement 1</v>
      </c>
      <c r="C26" s="74"/>
      <c r="D26" s="71" t="s">
        <v>22</v>
      </c>
      <c r="E26" s="32"/>
      <c r="F26" s="32"/>
      <c r="G26" s="25"/>
      <c r="H26" s="24"/>
      <c r="I26" s="24"/>
      <c r="J26" s="15"/>
      <c r="K26" s="17"/>
      <c r="L26" s="8"/>
      <c r="M26" s="8"/>
      <c r="N26" s="9"/>
      <c r="O26" s="9"/>
      <c r="P26" s="9"/>
      <c r="Q26" s="15"/>
      <c r="R26" s="19"/>
      <c r="S26" s="9"/>
      <c r="T26" s="9"/>
      <c r="U26" s="9"/>
      <c r="V26" s="9"/>
      <c r="W26" s="9"/>
      <c r="X26" s="15"/>
      <c r="Y26" s="17"/>
      <c r="Z26" s="9"/>
      <c r="AA26" s="9"/>
      <c r="AB26" s="8"/>
      <c r="AC26" s="8"/>
      <c r="AD26" s="8"/>
      <c r="AE26" s="15"/>
      <c r="AF26" s="29" t="s">
        <v>22</v>
      </c>
      <c r="AG26" s="19"/>
    </row>
    <row r="27" spans="2:33" s="63" customFormat="1" ht="20.25" customHeight="1">
      <c r="B27" s="18" t="str">
        <f>'Master Schedule'!A14</f>
        <v>Cement 2</v>
      </c>
      <c r="C27" s="74"/>
      <c r="D27" s="71" t="s">
        <v>22</v>
      </c>
      <c r="E27" s="32"/>
      <c r="F27" s="32"/>
      <c r="G27" s="25"/>
      <c r="H27" s="24"/>
      <c r="I27" s="24"/>
      <c r="J27" s="15"/>
      <c r="K27" s="17"/>
      <c r="L27" s="8"/>
      <c r="M27" s="8"/>
      <c r="N27" s="9"/>
      <c r="O27" s="9"/>
      <c r="P27" s="9"/>
      <c r="Q27" s="15"/>
      <c r="R27" s="19"/>
      <c r="S27" s="9"/>
      <c r="T27" s="9"/>
      <c r="U27" s="9"/>
      <c r="V27" s="9"/>
      <c r="W27" s="9"/>
      <c r="X27" s="15"/>
      <c r="Y27" s="17"/>
      <c r="Z27" s="9"/>
      <c r="AA27" s="9"/>
      <c r="AB27" s="8"/>
      <c r="AC27" s="8"/>
      <c r="AD27" s="8"/>
      <c r="AE27" s="15"/>
      <c r="AF27" s="29" t="s">
        <v>22</v>
      </c>
      <c r="AG27" s="19"/>
    </row>
    <row r="28" spans="2:33" s="63" customFormat="1" ht="20.25" customHeight="1">
      <c r="B28" s="18" t="str">
        <f>'Master Schedule'!A15</f>
        <v>Cement 3</v>
      </c>
      <c r="C28" s="74"/>
      <c r="D28" s="71" t="s">
        <v>22</v>
      </c>
      <c r="E28" s="32"/>
      <c r="F28" s="32"/>
      <c r="G28" s="25"/>
      <c r="H28" s="24"/>
      <c r="I28" s="24"/>
      <c r="J28" s="15"/>
      <c r="K28" s="17"/>
      <c r="L28" s="8"/>
      <c r="M28" s="8"/>
      <c r="N28" s="9"/>
      <c r="O28" s="9"/>
      <c r="P28" s="9"/>
      <c r="Q28" s="15"/>
      <c r="R28" s="19"/>
      <c r="S28" s="9"/>
      <c r="T28" s="9"/>
      <c r="U28" s="9"/>
      <c r="V28" s="9"/>
      <c r="W28" s="9"/>
      <c r="X28" s="15"/>
      <c r="Y28" s="17"/>
      <c r="Z28" s="9"/>
      <c r="AA28" s="9"/>
      <c r="AB28" s="8"/>
      <c r="AC28" s="8"/>
      <c r="AD28" s="8"/>
      <c r="AE28" s="15"/>
      <c r="AF28" s="29" t="s">
        <v>22</v>
      </c>
      <c r="AG28" s="19"/>
    </row>
    <row r="29" spans="2:33" s="63" customFormat="1" ht="20.25" customHeight="1">
      <c r="B29" s="18" t="str">
        <f>'Master Schedule'!A16</f>
        <v>Cement transport</v>
      </c>
      <c r="C29" s="74"/>
      <c r="D29" s="70"/>
      <c r="E29" s="32"/>
      <c r="F29" s="32"/>
      <c r="G29" s="24"/>
      <c r="H29" s="24"/>
      <c r="I29" s="24"/>
      <c r="J29" s="15"/>
      <c r="K29" s="19" t="s">
        <v>22</v>
      </c>
      <c r="L29" s="8"/>
      <c r="M29" s="8"/>
      <c r="N29" s="9"/>
      <c r="O29" s="9"/>
      <c r="P29" s="9"/>
      <c r="Q29" s="15"/>
      <c r="R29" s="19"/>
      <c r="S29" s="9"/>
      <c r="T29" s="9"/>
      <c r="U29" s="9"/>
      <c r="V29" s="9"/>
      <c r="W29" s="9"/>
      <c r="X29" s="15"/>
      <c r="Y29" s="17">
        <v>8</v>
      </c>
      <c r="Z29" s="9"/>
      <c r="AA29" s="9"/>
      <c r="AB29" s="9"/>
      <c r="AC29" s="8"/>
      <c r="AD29" s="8"/>
      <c r="AE29" s="15"/>
      <c r="AF29" s="28"/>
      <c r="AG29" s="19"/>
    </row>
    <row r="30" spans="2:33" ht="20.25" customHeight="1">
      <c r="B30" s="18" t="str">
        <f>'Master Schedule'!A17</f>
        <v>Disptach</v>
      </c>
      <c r="C30" s="74"/>
      <c r="D30" s="70"/>
      <c r="E30" s="32"/>
      <c r="F30" s="32"/>
      <c r="G30" s="24"/>
      <c r="H30" s="24"/>
      <c r="I30" s="24"/>
      <c r="J30" s="15"/>
      <c r="K30" s="19" t="s">
        <v>22</v>
      </c>
      <c r="L30" s="8"/>
      <c r="M30" s="8"/>
      <c r="N30" s="9"/>
      <c r="O30" s="9"/>
      <c r="P30" s="9"/>
      <c r="Q30" s="15"/>
      <c r="R30" s="19"/>
      <c r="S30" s="9"/>
      <c r="T30" s="9"/>
      <c r="U30" s="9"/>
      <c r="V30" s="9"/>
      <c r="W30" s="9"/>
      <c r="X30" s="15"/>
      <c r="Y30" s="17">
        <v>8</v>
      </c>
      <c r="Z30" s="9"/>
      <c r="AA30" s="9"/>
      <c r="AB30" s="9"/>
      <c r="AC30" s="8"/>
      <c r="AD30" s="8"/>
      <c r="AE30" s="15"/>
      <c r="AF30" s="28"/>
      <c r="AG30" s="19"/>
    </row>
    <row r="31" spans="2:33" ht="20.25" customHeight="1">
      <c r="B31" s="18" t="str">
        <f>'Master Schedule'!A18</f>
        <v>Packing plant1</v>
      </c>
      <c r="C31" s="74"/>
      <c r="D31" s="71"/>
      <c r="E31" s="33"/>
      <c r="F31" s="33"/>
      <c r="G31" s="24"/>
      <c r="H31" s="24"/>
      <c r="I31" s="25" t="s">
        <v>22</v>
      </c>
      <c r="J31" s="15"/>
      <c r="K31" s="17"/>
      <c r="L31" s="9"/>
      <c r="M31" s="9"/>
      <c r="N31" s="9"/>
      <c r="O31" s="9"/>
      <c r="P31" s="9" t="s">
        <v>22</v>
      </c>
      <c r="Q31" s="15"/>
      <c r="R31" s="19"/>
      <c r="S31" s="9"/>
      <c r="T31" s="9"/>
      <c r="U31" s="9"/>
      <c r="V31" s="9"/>
      <c r="W31" s="9" t="s">
        <v>22</v>
      </c>
      <c r="X31" s="15"/>
      <c r="Y31" s="17"/>
      <c r="Z31" s="9"/>
      <c r="AA31" s="9"/>
      <c r="AB31" s="8"/>
      <c r="AC31" s="8"/>
      <c r="AD31" s="9" t="s">
        <v>22</v>
      </c>
      <c r="AE31" s="15"/>
      <c r="AF31" s="28"/>
      <c r="AG31" s="19"/>
    </row>
    <row r="32" spans="2:33" ht="20.25" customHeight="1">
      <c r="B32" s="99" t="str">
        <f>'Master Schedule'!A19</f>
        <v>AFR</v>
      </c>
      <c r="C32" s="75"/>
      <c r="D32" s="72"/>
      <c r="E32" s="36"/>
      <c r="F32" s="36"/>
      <c r="G32" s="36"/>
      <c r="H32" s="36"/>
      <c r="I32" s="36"/>
      <c r="J32" s="37"/>
      <c r="K32" s="38"/>
      <c r="L32" s="40" t="s">
        <v>22</v>
      </c>
      <c r="M32" s="39"/>
      <c r="N32" s="40"/>
      <c r="O32" s="40"/>
      <c r="P32" s="40"/>
      <c r="Q32" s="37"/>
      <c r="R32" s="42"/>
      <c r="S32" s="40">
        <v>8</v>
      </c>
      <c r="T32" s="40"/>
      <c r="U32" s="40"/>
      <c r="V32" s="40"/>
      <c r="W32" s="40"/>
      <c r="X32" s="37"/>
      <c r="Y32" s="38"/>
      <c r="Z32" s="39">
        <v>8</v>
      </c>
      <c r="AA32" s="40"/>
      <c r="AB32" s="39"/>
      <c r="AC32" s="40"/>
      <c r="AD32" s="39"/>
      <c r="AE32" s="37"/>
      <c r="AF32" s="41"/>
      <c r="AG32" s="38"/>
    </row>
    <row r="33" spans="2:33" s="34" customFormat="1" ht="13.8"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8"/>
      <c r="R33" s="77"/>
      <c r="S33" s="77"/>
      <c r="T33" s="77"/>
      <c r="U33" s="77"/>
      <c r="V33" s="77"/>
      <c r="W33" s="77"/>
      <c r="X33" s="78"/>
      <c r="Y33" s="77"/>
      <c r="Z33" s="77"/>
      <c r="AA33" s="77"/>
      <c r="AB33" s="77"/>
      <c r="AC33" s="77"/>
      <c r="AD33" s="77"/>
    </row>
    <row r="35" spans="2:33" ht="14.4" thickBot="1">
      <c r="B35" s="5" t="s">
        <v>15</v>
      </c>
    </row>
    <row r="36" spans="2:33" s="16" customFormat="1" ht="62.25" customHeight="1" thickBot="1">
      <c r="B36" s="124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/>
    </row>
    <row r="37" spans="2:33" ht="15" customHeight="1">
      <c r="B37" s="4"/>
    </row>
    <row r="38" spans="2:33" ht="20.25" customHeight="1">
      <c r="B38" s="4"/>
    </row>
    <row r="39" spans="2:33" ht="20.25" customHeight="1" thickBot="1">
      <c r="B39" s="122"/>
      <c r="C39" s="123"/>
      <c r="D39" s="123"/>
    </row>
    <row r="40" spans="2:33" ht="21" customHeight="1">
      <c r="B40" s="120" t="s">
        <v>23</v>
      </c>
      <c r="C40" s="121"/>
      <c r="D40" s="121"/>
      <c r="M40" s="120" t="s">
        <v>24</v>
      </c>
      <c r="N40" s="121"/>
      <c r="O40" s="121"/>
      <c r="P40" s="121"/>
      <c r="Q40" s="121"/>
    </row>
    <row r="41" spans="2:33" ht="20.25" customHeight="1">
      <c r="B41" s="118"/>
      <c r="C41" s="118"/>
      <c r="D41" s="118"/>
    </row>
  </sheetData>
  <mergeCells count="31">
    <mergeCell ref="B2:H4"/>
    <mergeCell ref="I2:Y2"/>
    <mergeCell ref="N4:Y4"/>
    <mergeCell ref="I10:M10"/>
    <mergeCell ref="I9:M9"/>
    <mergeCell ref="N6:Y6"/>
    <mergeCell ref="N9:Y9"/>
    <mergeCell ref="I4:M4"/>
    <mergeCell ref="I3:M3"/>
    <mergeCell ref="N3:Y3"/>
    <mergeCell ref="B6:H13"/>
    <mergeCell ref="I6:M6"/>
    <mergeCell ref="I7:M7"/>
    <mergeCell ref="N13:Y13"/>
    <mergeCell ref="I13:M13"/>
    <mergeCell ref="N7:Y7"/>
    <mergeCell ref="I8:M8"/>
    <mergeCell ref="N11:Y11"/>
    <mergeCell ref="N8:Y8"/>
    <mergeCell ref="N10:Y10"/>
    <mergeCell ref="I11:M11"/>
    <mergeCell ref="I12:M12"/>
    <mergeCell ref="N12:Y12"/>
    <mergeCell ref="C17:Q17"/>
    <mergeCell ref="R17:AG17"/>
    <mergeCell ref="B41:D41"/>
    <mergeCell ref="B18:B19"/>
    <mergeCell ref="M40:Q40"/>
    <mergeCell ref="B40:D40"/>
    <mergeCell ref="B39:D39"/>
    <mergeCell ref="B36:AG36"/>
  </mergeCells>
  <phoneticPr fontId="2" type="noConversion"/>
  <printOptions horizontalCentered="1" verticalCentered="1"/>
  <pageMargins left="0.94488188976377963" right="0.15748031496062992" top="0.31496062992125984" bottom="0.28999999999999998" header="0.27559055118110237" footer="0.31"/>
  <pageSetup paperSize="9" scale="6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C9"/>
  <sheetViews>
    <sheetView showGridLines="0" workbookViewId="0">
      <pane ySplit="2" topLeftCell="A3" activePane="bottomLeft" state="frozen"/>
      <selection pane="bottomLeft" activeCell="C11" sqref="C11"/>
    </sheetView>
  </sheetViews>
  <sheetFormatPr defaultColWidth="9.109375" defaultRowHeight="24.6"/>
  <cols>
    <col min="1" max="1" width="9.109375" style="57"/>
    <col min="2" max="2" width="7" style="57" customWidth="1"/>
    <col min="3" max="3" width="106.88671875" style="57" customWidth="1"/>
    <col min="4" max="16384" width="9.109375" style="57"/>
  </cols>
  <sheetData>
    <row r="2" spans="2:3" ht="82.95" customHeight="1">
      <c r="B2" s="58"/>
      <c r="C2" s="65" t="s">
        <v>51</v>
      </c>
    </row>
    <row r="3" spans="2:3" ht="49.2">
      <c r="B3" s="59">
        <v>1</v>
      </c>
      <c r="C3" s="60" t="s">
        <v>52</v>
      </c>
    </row>
    <row r="4" spans="2:3" ht="49.2">
      <c r="B4" s="59">
        <v>2</v>
      </c>
      <c r="C4" s="60" t="s">
        <v>49</v>
      </c>
    </row>
    <row r="5" spans="2:3">
      <c r="B5" s="59">
        <v>3</v>
      </c>
      <c r="C5" s="60" t="s">
        <v>50</v>
      </c>
    </row>
    <row r="6" spans="2:3">
      <c r="B6" s="59">
        <v>3</v>
      </c>
      <c r="C6" s="60" t="s">
        <v>45</v>
      </c>
    </row>
    <row r="7" spans="2:3" ht="49.2">
      <c r="B7" s="59">
        <v>4</v>
      </c>
      <c r="C7" s="60" t="s">
        <v>34</v>
      </c>
    </row>
    <row r="8" spans="2:3" ht="49.2">
      <c r="B8" s="59">
        <v>5</v>
      </c>
      <c r="C8" s="60" t="s">
        <v>46</v>
      </c>
    </row>
    <row r="9" spans="2:3" ht="49.2">
      <c r="B9" s="61">
        <v>6</v>
      </c>
      <c r="C9" s="62" t="s">
        <v>40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Release 2016</vt:lpstr>
      <vt:lpstr>Master Schedule</vt:lpstr>
      <vt:lpstr>Scheduled Stoppages</vt:lpstr>
      <vt:lpstr>Relevant information</vt:lpstr>
      <vt:lpstr>'Scheduled Stoppages'!Print_Area</vt:lpstr>
    </vt:vector>
  </TitlesOfParts>
  <Company>Holcim (Romania SA)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erodriguez</dc:creator>
  <cp:lastModifiedBy>N Jagaty</cp:lastModifiedBy>
  <cp:lastPrinted>2013-10-14T22:40:08Z</cp:lastPrinted>
  <dcterms:created xsi:type="dcterms:W3CDTF">2006-06-03T10:41:10Z</dcterms:created>
  <dcterms:modified xsi:type="dcterms:W3CDTF">2020-04-26T11:48:40Z</dcterms:modified>
</cp:coreProperties>
</file>