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10cb31173de2ea46/Images/"/>
    </mc:Choice>
  </mc:AlternateContent>
  <xr:revisionPtr revIDLastSave="16" documentId="8_{DB4D2B63-C63F-4604-BE5B-968A0E9D252A}" xr6:coauthVersionLast="47" xr6:coauthVersionMax="47" xr10:uidLastSave="{02E23249-6832-4327-9E11-E9F226B7CB49}"/>
  <bookViews>
    <workbookView xWindow="-120" yWindow="-120" windowWidth="20730" windowHeight="11760" xr2:uid="{00000000-000D-0000-FFFF-FFFF00000000}"/>
  </bookViews>
  <sheets>
    <sheet name="Sheet1" sheetId="1" r:id="rId1"/>
    <sheet name="Feuil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2" l="1"/>
  <c r="F14" i="2"/>
  <c r="G14" i="2"/>
  <c r="H14" i="2"/>
  <c r="I14" i="2"/>
  <c r="J14" i="2"/>
  <c r="C14" i="2"/>
  <c r="D14" i="2"/>
  <c r="E14" i="2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/>
  <c r="C13" i="2"/>
  <c r="D13" i="2" s="1"/>
  <c r="D4" i="2"/>
  <c r="C4" i="2"/>
  <c r="B14" i="2"/>
  <c r="O14" i="1"/>
  <c r="O38" i="1"/>
  <c r="O36" i="1"/>
  <c r="O34" i="1"/>
  <c r="O32" i="1"/>
  <c r="O30" i="1"/>
  <c r="O28" i="1"/>
  <c r="O26" i="1"/>
  <c r="O24" i="1"/>
  <c r="O22" i="1"/>
  <c r="O20" i="1"/>
  <c r="B39" i="1"/>
  <c r="N38" i="1"/>
  <c r="M38" i="1"/>
  <c r="L38" i="1"/>
  <c r="K38" i="1"/>
  <c r="J38" i="1"/>
  <c r="I38" i="1"/>
  <c r="H38" i="1"/>
  <c r="G38" i="1"/>
  <c r="F38" i="1"/>
  <c r="E38" i="1"/>
  <c r="D38" i="1"/>
  <c r="C38" i="1"/>
  <c r="N36" i="1"/>
  <c r="M36" i="1"/>
  <c r="L36" i="1"/>
  <c r="K36" i="1"/>
  <c r="J36" i="1"/>
  <c r="I36" i="1"/>
  <c r="H36" i="1"/>
  <c r="G36" i="1"/>
  <c r="F36" i="1"/>
  <c r="E36" i="1"/>
  <c r="D36" i="1"/>
  <c r="C36" i="1"/>
  <c r="N34" i="1"/>
  <c r="M34" i="1"/>
  <c r="L34" i="1"/>
  <c r="K34" i="1"/>
  <c r="J34" i="1"/>
  <c r="I34" i="1"/>
  <c r="H34" i="1"/>
  <c r="G34" i="1"/>
  <c r="F34" i="1"/>
  <c r="E34" i="1"/>
  <c r="D34" i="1"/>
  <c r="C34" i="1"/>
  <c r="N32" i="1"/>
  <c r="M32" i="1"/>
  <c r="L32" i="1"/>
  <c r="K32" i="1"/>
  <c r="J32" i="1"/>
  <c r="I32" i="1"/>
  <c r="H32" i="1"/>
  <c r="G32" i="1"/>
  <c r="F32" i="1"/>
  <c r="E32" i="1"/>
  <c r="D32" i="1"/>
  <c r="C32" i="1"/>
  <c r="N30" i="1"/>
  <c r="M30" i="1"/>
  <c r="L30" i="1"/>
  <c r="K30" i="1"/>
  <c r="J30" i="1"/>
  <c r="I30" i="1"/>
  <c r="H30" i="1"/>
  <c r="G30" i="1"/>
  <c r="F30" i="1"/>
  <c r="E30" i="1"/>
  <c r="D30" i="1"/>
  <c r="C30" i="1"/>
  <c r="N28" i="1"/>
  <c r="M28" i="1"/>
  <c r="L28" i="1"/>
  <c r="K28" i="1"/>
  <c r="J28" i="1"/>
  <c r="I28" i="1"/>
  <c r="H28" i="1"/>
  <c r="G28" i="1"/>
  <c r="F28" i="1"/>
  <c r="E28" i="1"/>
  <c r="D28" i="1"/>
  <c r="C28" i="1"/>
  <c r="N26" i="1"/>
  <c r="M26" i="1"/>
  <c r="L26" i="1"/>
  <c r="K26" i="1"/>
  <c r="J26" i="1"/>
  <c r="I26" i="1"/>
  <c r="H26" i="1"/>
  <c r="G26" i="1"/>
  <c r="F26" i="1"/>
  <c r="E26" i="1"/>
  <c r="D26" i="1"/>
  <c r="C26" i="1"/>
  <c r="N24" i="1"/>
  <c r="M24" i="1"/>
  <c r="L24" i="1"/>
  <c r="K24" i="1"/>
  <c r="J24" i="1"/>
  <c r="I24" i="1"/>
  <c r="H24" i="1"/>
  <c r="G24" i="1"/>
  <c r="F24" i="1"/>
  <c r="E24" i="1"/>
  <c r="D24" i="1"/>
  <c r="C24" i="1"/>
  <c r="N22" i="1"/>
  <c r="M22" i="1"/>
  <c r="L22" i="1"/>
  <c r="K22" i="1"/>
  <c r="J22" i="1"/>
  <c r="I22" i="1"/>
  <c r="H22" i="1"/>
  <c r="G22" i="1"/>
  <c r="F22" i="1"/>
  <c r="E22" i="1"/>
  <c r="D22" i="1"/>
  <c r="C22" i="1"/>
  <c r="N20" i="1"/>
  <c r="N39" i="1" s="1"/>
  <c r="M20" i="1"/>
  <c r="L20" i="1"/>
  <c r="L39" i="1" s="1"/>
  <c r="K20" i="1"/>
  <c r="K39" i="1" s="1"/>
  <c r="J20" i="1"/>
  <c r="J39" i="1" s="1"/>
  <c r="I20" i="1"/>
  <c r="I39" i="1" s="1"/>
  <c r="H20" i="1"/>
  <c r="H39" i="1" s="1"/>
  <c r="G20" i="1"/>
  <c r="G39" i="1" s="1"/>
  <c r="F20" i="1"/>
  <c r="F39" i="1" s="1"/>
  <c r="E20" i="1"/>
  <c r="E39" i="1" s="1"/>
  <c r="D20" i="1"/>
  <c r="C20" i="1"/>
  <c r="C39" i="1" s="1"/>
  <c r="G18" i="1"/>
  <c r="H18" i="1" s="1"/>
  <c r="I18" i="1" s="1"/>
  <c r="J18" i="1" s="1"/>
  <c r="K18" i="1" s="1"/>
  <c r="L18" i="1" s="1"/>
  <c r="M18" i="1" s="1"/>
  <c r="N18" i="1" s="1"/>
  <c r="O18" i="1" s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G3" i="1"/>
  <c r="H3" i="1" s="1"/>
  <c r="I3" i="1" s="1"/>
  <c r="J3" i="1" s="1"/>
  <c r="K3" i="1" s="1"/>
  <c r="L3" i="1" s="1"/>
  <c r="M3" i="1" s="1"/>
  <c r="N3" i="1" s="1"/>
  <c r="O3" i="1" s="1"/>
  <c r="D39" i="1" l="1"/>
  <c r="O39" i="1"/>
  <c r="M39" i="1"/>
</calcChain>
</file>

<file path=xl/sharedStrings.xml><?xml version="1.0" encoding="utf-8"?>
<sst xmlns="http://schemas.openxmlformats.org/spreadsheetml/2006/main" count="62" uniqueCount="37">
  <si>
    <t xml:space="preserve">Evolution des  Pré-enrôlements par régions </t>
  </si>
  <si>
    <t>Régions</t>
  </si>
  <si>
    <t>Adamaoua</t>
  </si>
  <si>
    <t>Centre</t>
  </si>
  <si>
    <t>Est</t>
  </si>
  <si>
    <t>Extrême Nord</t>
  </si>
  <si>
    <t>Littoral</t>
  </si>
  <si>
    <t>Nord</t>
  </si>
  <si>
    <t>Nord Ouest</t>
  </si>
  <si>
    <t>Ouest</t>
  </si>
  <si>
    <t>Sud</t>
  </si>
  <si>
    <t>Sud Ouest</t>
  </si>
  <si>
    <t>TOTAL</t>
  </si>
  <si>
    <t xml:space="preserve">Evolution des Enrôlements par régions </t>
  </si>
  <si>
    <t>.16/5</t>
  </si>
  <si>
    <t>.22/5</t>
  </si>
  <si>
    <t>.29/5</t>
  </si>
  <si>
    <t>.5/6</t>
  </si>
  <si>
    <t>.12/6</t>
  </si>
  <si>
    <t>.19/6</t>
  </si>
  <si>
    <t>.26/6</t>
  </si>
  <si>
    <t>.3/7</t>
  </si>
  <si>
    <t>.10/7</t>
  </si>
  <si>
    <t>.17/7</t>
  </si>
  <si>
    <t>.24/7</t>
  </si>
  <si>
    <t>.31/7</t>
  </si>
  <si>
    <t>.07/8</t>
  </si>
  <si>
    <t>.14/8</t>
  </si>
  <si>
    <t>Population Cible</t>
  </si>
  <si>
    <t>Enfant 0-5ans</t>
  </si>
  <si>
    <t>Hémodialyse</t>
  </si>
  <si>
    <t>TB</t>
  </si>
  <si>
    <t>PVVIH</t>
  </si>
  <si>
    <t>Femme Enceinte</t>
  </si>
  <si>
    <t>Objectif 60%</t>
  </si>
  <si>
    <t>IAC : 40%:X60%</t>
  </si>
  <si>
    <t>Enrolés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</si>
</sst>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2" xfId="0" applyFont="1" applyBorder="1"/>
    <xf numFmtId="15" fontId="3" fillId="0" borderId="3" xfId="0" applyNumberFormat="1" applyFont="1" applyBorder="1"/>
    <xf numFmtId="15" fontId="3" fillId="0" borderId="4" xfId="0" applyNumberFormat="1" applyFont="1" applyBorder="1"/>
    <xf numFmtId="15" fontId="3" fillId="0" borderId="5" xfId="0" applyNumberFormat="1" applyFont="1" applyBorder="1"/>
    <xf numFmtId="0" fontId="4" fillId="0" borderId="6" xfId="0" applyFont="1" applyBorder="1"/>
    <xf numFmtId="164" fontId="4" fillId="2" borderId="7" xfId="1" applyNumberFormat="1" applyFont="1" applyFill="1" applyBorder="1" applyAlignment="1">
      <alignment horizontal="center"/>
    </xf>
    <xf numFmtId="164" fontId="4" fillId="2" borderId="8" xfId="1" applyNumberFormat="1" applyFont="1" applyFill="1" applyBorder="1" applyAlignment="1">
      <alignment horizontal="center"/>
    </xf>
    <xf numFmtId="0" fontId="4" fillId="0" borderId="9" xfId="0" applyFont="1" applyBorder="1"/>
    <xf numFmtId="164" fontId="4" fillId="2" borderId="10" xfId="1" applyNumberFormat="1" applyFont="1" applyFill="1" applyBorder="1" applyAlignment="1">
      <alignment horizontal="center"/>
    </xf>
    <xf numFmtId="164" fontId="4" fillId="2" borderId="11" xfId="1" applyNumberFormat="1" applyFont="1" applyFill="1" applyBorder="1" applyAlignment="1">
      <alignment horizontal="center"/>
    </xf>
    <xf numFmtId="0" fontId="4" fillId="0" borderId="12" xfId="0" applyFont="1" applyBorder="1"/>
    <xf numFmtId="164" fontId="4" fillId="2" borderId="13" xfId="1" applyNumberFormat="1" applyFont="1" applyFill="1" applyBorder="1" applyAlignment="1">
      <alignment horizontal="center"/>
    </xf>
    <xf numFmtId="164" fontId="4" fillId="2" borderId="14" xfId="1" applyNumberFormat="1" applyFont="1" applyFill="1" applyBorder="1" applyAlignment="1">
      <alignment horizontal="center"/>
    </xf>
    <xf numFmtId="0" fontId="4" fillId="0" borderId="15" xfId="0" applyFont="1" applyBorder="1"/>
    <xf numFmtId="164" fontId="4" fillId="2" borderId="4" xfId="1" applyNumberFormat="1" applyFont="1" applyFill="1" applyBorder="1" applyAlignment="1">
      <alignment horizontal="center"/>
    </xf>
    <xf numFmtId="164" fontId="4" fillId="2" borderId="5" xfId="1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16" xfId="0" applyFont="1" applyBorder="1"/>
    <xf numFmtId="164" fontId="4" fillId="2" borderId="17" xfId="1" applyNumberFormat="1" applyFont="1" applyFill="1" applyBorder="1" applyAlignment="1">
      <alignment horizontal="center"/>
    </xf>
    <xf numFmtId="9" fontId="4" fillId="3" borderId="17" xfId="2" applyFont="1" applyFill="1" applyBorder="1" applyAlignment="1">
      <alignment horizontal="center"/>
    </xf>
    <xf numFmtId="16" fontId="2" fillId="0" borderId="0" xfId="0" applyNumberFormat="1" applyFont="1" applyAlignment="1">
      <alignment horizontal="center"/>
    </xf>
    <xf numFmtId="9" fontId="4" fillId="4" borderId="17" xfId="2" applyFont="1" applyFill="1" applyBorder="1" applyAlignment="1">
      <alignment horizontal="center"/>
    </xf>
    <xf numFmtId="164" fontId="5" fillId="2" borderId="10" xfId="1" applyNumberFormat="1" applyFont="1" applyFill="1" applyBorder="1" applyAlignment="1">
      <alignment horizontal="center"/>
    </xf>
    <xf numFmtId="164" fontId="5" fillId="2" borderId="11" xfId="1" applyNumberFormat="1" applyFont="1" applyFill="1" applyBorder="1" applyAlignment="1">
      <alignment horizontal="center"/>
    </xf>
    <xf numFmtId="0" fontId="4" fillId="0" borderId="18" xfId="0" applyFont="1" applyBorder="1"/>
    <xf numFmtId="164" fontId="4" fillId="2" borderId="19" xfId="1" applyNumberFormat="1" applyFont="1" applyFill="1" applyBorder="1" applyAlignment="1">
      <alignment horizontal="center"/>
    </xf>
    <xf numFmtId="0" fontId="4" fillId="0" borderId="20" xfId="0" applyFont="1" applyBorder="1"/>
    <xf numFmtId="164" fontId="4" fillId="2" borderId="21" xfId="1" applyNumberFormat="1" applyFont="1" applyFill="1" applyBorder="1" applyAlignment="1">
      <alignment horizontal="center"/>
    </xf>
    <xf numFmtId="9" fontId="7" fillId="4" borderId="17" xfId="2" applyFont="1" applyFill="1" applyBorder="1" applyAlignment="1">
      <alignment horizontal="center"/>
    </xf>
    <xf numFmtId="9" fontId="7" fillId="3" borderId="17" xfId="2" applyFont="1" applyFill="1" applyBorder="1" applyAlignment="1">
      <alignment horizontal="center"/>
    </xf>
    <xf numFmtId="4" fontId="3" fillId="0" borderId="5" xfId="0" applyNumberFormat="1" applyFont="1" applyBorder="1"/>
    <xf numFmtId="164" fontId="0" fillId="0" borderId="0" xfId="1" applyNumberFormat="1" applyFont="1"/>
    <xf numFmtId="164" fontId="3" fillId="0" borderId="5" xfId="1" applyNumberFormat="1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0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Extrême Nord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0494319178724757E-2"/>
          <c:y val="0.17455673666226038"/>
          <c:w val="0.90040154257661853"/>
          <c:h val="0.7499709367636224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FF0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0"/>
            <c:invertIfNegative val="0"/>
            <c:bubble3D val="0"/>
            <c:spPr>
              <a:solidFill>
                <a:srgbClr val="FF000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CC5-4F12-888D-58A4B2455758}"/>
              </c:ext>
            </c:extLst>
          </c:dPt>
          <c:dLbls>
            <c:dLbl>
              <c:idx val="0"/>
              <c:spPr>
                <a:solidFill>
                  <a:srgbClr val="FF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A4C4-4D36-A23D-1815408C5BAB}"/>
                </c:ext>
              </c:extLst>
            </c:dLbl>
            <c:dLbl>
              <c:idx val="1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A4C4-4D36-A23D-1815408C5B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Sheet1!$B$17:$N$17</c:f>
              <c:strCache>
                <c:ptCount val="13"/>
                <c:pt idx="0">
                  <c:v>.16/5</c:v>
                </c:pt>
                <c:pt idx="1">
                  <c:v>.22/5</c:v>
                </c:pt>
                <c:pt idx="2">
                  <c:v>.29/5</c:v>
                </c:pt>
                <c:pt idx="3">
                  <c:v>.5/6</c:v>
                </c:pt>
                <c:pt idx="4">
                  <c:v>.12/6</c:v>
                </c:pt>
                <c:pt idx="5">
                  <c:v>.19/6</c:v>
                </c:pt>
                <c:pt idx="6">
                  <c:v>.26/6</c:v>
                </c:pt>
                <c:pt idx="7">
                  <c:v>.3/7</c:v>
                </c:pt>
                <c:pt idx="8">
                  <c:v>.10/7</c:v>
                </c:pt>
                <c:pt idx="9">
                  <c:v>.17/7</c:v>
                </c:pt>
                <c:pt idx="10">
                  <c:v>.24/7</c:v>
                </c:pt>
                <c:pt idx="11">
                  <c:v>.31/7</c:v>
                </c:pt>
                <c:pt idx="12">
                  <c:v>.07/8</c:v>
                </c:pt>
              </c:strCache>
            </c:strRef>
          </c:cat>
          <c:val>
            <c:numRef>
              <c:f>Sheet1!$B$25:$O$25</c:f>
              <c:numCache>
                <c:formatCode>_-* #\ ##0_-;\-* #\ ##0_-;_-* "-"??_-;_-@_-</c:formatCode>
                <c:ptCount val="14"/>
                <c:pt idx="0">
                  <c:v>5</c:v>
                </c:pt>
                <c:pt idx="1">
                  <c:v>5</c:v>
                </c:pt>
                <c:pt idx="2">
                  <c:v>232</c:v>
                </c:pt>
                <c:pt idx="3">
                  <c:v>350</c:v>
                </c:pt>
                <c:pt idx="4">
                  <c:v>1031</c:v>
                </c:pt>
                <c:pt idx="5">
                  <c:v>1846</c:v>
                </c:pt>
                <c:pt idx="6">
                  <c:v>3350</c:v>
                </c:pt>
                <c:pt idx="7">
                  <c:v>4210</c:v>
                </c:pt>
                <c:pt idx="8">
                  <c:v>5106</c:v>
                </c:pt>
                <c:pt idx="9">
                  <c:v>5950</c:v>
                </c:pt>
                <c:pt idx="10">
                  <c:v>6389</c:v>
                </c:pt>
                <c:pt idx="11">
                  <c:v>8518</c:v>
                </c:pt>
                <c:pt idx="12">
                  <c:v>10592</c:v>
                </c:pt>
                <c:pt idx="13">
                  <c:v>14355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C5-4F12-888D-58A4B245575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76829656"/>
        <c:axId val="376827304"/>
      </c:barChart>
      <c:catAx>
        <c:axId val="376829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6827304"/>
        <c:crosses val="autoZero"/>
        <c:auto val="1"/>
        <c:lblAlgn val="ctr"/>
        <c:lblOffset val="100"/>
        <c:noMultiLvlLbl val="0"/>
      </c:catAx>
      <c:valAx>
        <c:axId val="3768273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crossAx val="376829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SUD OUEST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0494319178724757E-2"/>
          <c:y val="0.17455673666226038"/>
          <c:w val="0.90040154257661853"/>
          <c:h val="0.7499709367636224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FF0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spPr>
                <a:solidFill>
                  <a:srgbClr val="FF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4534-4C68-B153-B2FA1661DD5C}"/>
                </c:ext>
              </c:extLst>
            </c:dLbl>
            <c:dLbl>
              <c:idx val="1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4534-4C68-B153-B2FA1661DD5C}"/>
                </c:ext>
              </c:extLst>
            </c:dLbl>
            <c:dLbl>
              <c:idx val="2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4534-4C68-B153-B2FA1661DD5C}"/>
                </c:ext>
              </c:extLst>
            </c:dLbl>
            <c:dLbl>
              <c:idx val="3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4534-4C68-B153-B2FA1661DD5C}"/>
                </c:ext>
              </c:extLst>
            </c:dLbl>
            <c:dLbl>
              <c:idx val="4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4534-4C68-B153-B2FA1661DD5C}"/>
                </c:ext>
              </c:extLst>
            </c:dLbl>
            <c:dLbl>
              <c:idx val="5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4534-4C68-B153-B2FA1661DD5C}"/>
                </c:ext>
              </c:extLst>
            </c:dLbl>
            <c:dLbl>
              <c:idx val="6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4534-4C68-B153-B2FA1661DD5C}"/>
                </c:ext>
              </c:extLst>
            </c:dLbl>
            <c:dLbl>
              <c:idx val="7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4534-4C68-B153-B2FA1661DD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Sheet1!$B$17:$N$17</c:f>
              <c:strCache>
                <c:ptCount val="13"/>
                <c:pt idx="0">
                  <c:v>.16/5</c:v>
                </c:pt>
                <c:pt idx="1">
                  <c:v>.22/5</c:v>
                </c:pt>
                <c:pt idx="2">
                  <c:v>.29/5</c:v>
                </c:pt>
                <c:pt idx="3">
                  <c:v>.5/6</c:v>
                </c:pt>
                <c:pt idx="4">
                  <c:v>.12/6</c:v>
                </c:pt>
                <c:pt idx="5">
                  <c:v>.19/6</c:v>
                </c:pt>
                <c:pt idx="6">
                  <c:v>.26/6</c:v>
                </c:pt>
                <c:pt idx="7">
                  <c:v>.3/7</c:v>
                </c:pt>
                <c:pt idx="8">
                  <c:v>.10/7</c:v>
                </c:pt>
                <c:pt idx="9">
                  <c:v>.17/7</c:v>
                </c:pt>
                <c:pt idx="10">
                  <c:v>.24/7</c:v>
                </c:pt>
                <c:pt idx="11">
                  <c:v>.31/7</c:v>
                </c:pt>
                <c:pt idx="12">
                  <c:v>.07/8</c:v>
                </c:pt>
              </c:strCache>
            </c:strRef>
          </c:cat>
          <c:val>
            <c:numRef>
              <c:f>Sheet1!$B$37:$O$37</c:f>
              <c:numCache>
                <c:formatCode>_-* #\ ##0_-;\-* #\ ##0_-;_-* "-"??_-;_-@_-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9</c:v>
                </c:pt>
                <c:pt idx="3">
                  <c:v>43</c:v>
                </c:pt>
                <c:pt idx="4">
                  <c:v>57</c:v>
                </c:pt>
                <c:pt idx="5">
                  <c:v>82</c:v>
                </c:pt>
                <c:pt idx="6">
                  <c:v>119</c:v>
                </c:pt>
                <c:pt idx="7">
                  <c:v>134</c:v>
                </c:pt>
                <c:pt idx="8">
                  <c:v>318</c:v>
                </c:pt>
                <c:pt idx="9">
                  <c:v>899</c:v>
                </c:pt>
                <c:pt idx="10">
                  <c:v>2200</c:v>
                </c:pt>
                <c:pt idx="11">
                  <c:v>5086</c:v>
                </c:pt>
                <c:pt idx="12">
                  <c:v>7958</c:v>
                </c:pt>
                <c:pt idx="13">
                  <c:v>10807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0F-4667-976D-E12492C1DBA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76829656"/>
        <c:axId val="376827304"/>
      </c:barChart>
      <c:catAx>
        <c:axId val="376829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6827304"/>
        <c:crosses val="autoZero"/>
        <c:auto val="1"/>
        <c:lblAlgn val="ctr"/>
        <c:lblOffset val="100"/>
        <c:noMultiLvlLbl val="0"/>
      </c:catAx>
      <c:valAx>
        <c:axId val="3768273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crossAx val="376829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ADAMAOUA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0494319178724757E-2"/>
          <c:y val="0.17455673666226038"/>
          <c:w val="0.90040154257661853"/>
          <c:h val="0.7499709367636224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rgbClr val="FFFF0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7C37-46E2-85D7-FA019164D434}"/>
              </c:ext>
            </c:extLst>
          </c:dPt>
          <c:dPt>
            <c:idx val="7"/>
            <c:invertIfNegative val="0"/>
            <c:bubble3D val="0"/>
            <c:spPr>
              <a:solidFill>
                <a:srgbClr val="FFFF0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7C37-46E2-85D7-FA019164D434}"/>
              </c:ext>
            </c:extLst>
          </c:dPt>
          <c:dPt>
            <c:idx val="8"/>
            <c:invertIfNegative val="0"/>
            <c:bubble3D val="0"/>
            <c:spPr>
              <a:solidFill>
                <a:srgbClr val="FFFF0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7C37-46E2-85D7-FA019164D434}"/>
              </c:ext>
            </c:extLst>
          </c:dPt>
          <c:dPt>
            <c:idx val="9"/>
            <c:invertIfNegative val="0"/>
            <c:bubble3D val="0"/>
            <c:spPr>
              <a:solidFill>
                <a:srgbClr val="FFFF0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7C37-46E2-85D7-FA019164D434}"/>
              </c:ext>
            </c:extLst>
          </c:dPt>
          <c:dPt>
            <c:idx val="10"/>
            <c:invertIfNegative val="0"/>
            <c:bubble3D val="0"/>
            <c:spPr>
              <a:solidFill>
                <a:srgbClr val="FFFF0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C37-46E2-85D7-FA019164D434}"/>
              </c:ext>
            </c:extLst>
          </c:dPt>
          <c:dPt>
            <c:idx val="11"/>
            <c:invertIfNegative val="0"/>
            <c:bubble3D val="0"/>
            <c:spPr>
              <a:solidFill>
                <a:srgbClr val="FFFF0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7C37-46E2-85D7-FA019164D434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C37-46E2-85D7-FA019164D434}"/>
              </c:ext>
            </c:extLst>
          </c:dPt>
          <c:dPt>
            <c:idx val="13"/>
            <c:invertIfNegative val="0"/>
            <c:bubble3D val="0"/>
            <c:spPr>
              <a:solidFill>
                <a:srgbClr val="FFFF0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23FE-4EE9-B5F0-373D33A214DC}"/>
              </c:ext>
            </c:extLst>
          </c:dPt>
          <c:dLbls>
            <c:dLbl>
              <c:idx val="0"/>
              <c:spPr>
                <a:solidFill>
                  <a:srgbClr val="FF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23FE-4EE9-B5F0-373D33A214DC}"/>
                </c:ext>
              </c:extLst>
            </c:dLbl>
            <c:dLbl>
              <c:idx val="1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23FE-4EE9-B5F0-373D33A214DC}"/>
                </c:ext>
              </c:extLst>
            </c:dLbl>
            <c:dLbl>
              <c:idx val="2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23FE-4EE9-B5F0-373D33A214DC}"/>
                </c:ext>
              </c:extLst>
            </c:dLbl>
            <c:dLbl>
              <c:idx val="3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23FE-4EE9-B5F0-373D33A214DC}"/>
                </c:ext>
              </c:extLst>
            </c:dLbl>
            <c:dLbl>
              <c:idx val="4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23FE-4EE9-B5F0-373D33A214DC}"/>
                </c:ext>
              </c:extLst>
            </c:dLbl>
            <c:dLbl>
              <c:idx val="5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7C37-46E2-85D7-FA019164D4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Sheet1!$B$17:$N$17</c:f>
              <c:strCache>
                <c:ptCount val="13"/>
                <c:pt idx="0">
                  <c:v>.16/5</c:v>
                </c:pt>
                <c:pt idx="1">
                  <c:v>.22/5</c:v>
                </c:pt>
                <c:pt idx="2">
                  <c:v>.29/5</c:v>
                </c:pt>
                <c:pt idx="3">
                  <c:v>.5/6</c:v>
                </c:pt>
                <c:pt idx="4">
                  <c:v>.12/6</c:v>
                </c:pt>
                <c:pt idx="5">
                  <c:v>.19/6</c:v>
                </c:pt>
                <c:pt idx="6">
                  <c:v>.26/6</c:v>
                </c:pt>
                <c:pt idx="7">
                  <c:v>.3/7</c:v>
                </c:pt>
                <c:pt idx="8">
                  <c:v>.10/7</c:v>
                </c:pt>
                <c:pt idx="9">
                  <c:v>.17/7</c:v>
                </c:pt>
                <c:pt idx="10">
                  <c:v>.24/7</c:v>
                </c:pt>
                <c:pt idx="11">
                  <c:v>.31/7</c:v>
                </c:pt>
                <c:pt idx="12">
                  <c:v>.07/8</c:v>
                </c:pt>
              </c:strCache>
            </c:strRef>
          </c:cat>
          <c:val>
            <c:numRef>
              <c:f>Sheet1!$B$19:$O$19</c:f>
              <c:numCache>
                <c:formatCode>_-* #\ ##0_-;\-* #\ ##0_-;_-* "-"??_-;_-@_-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18</c:v>
                </c:pt>
                <c:pt idx="3">
                  <c:v>21</c:v>
                </c:pt>
                <c:pt idx="4">
                  <c:v>266</c:v>
                </c:pt>
                <c:pt idx="5">
                  <c:v>1233</c:v>
                </c:pt>
                <c:pt idx="6">
                  <c:v>5650</c:v>
                </c:pt>
                <c:pt idx="7">
                  <c:v>6790</c:v>
                </c:pt>
                <c:pt idx="8">
                  <c:v>9022</c:v>
                </c:pt>
                <c:pt idx="9">
                  <c:v>11048</c:v>
                </c:pt>
                <c:pt idx="10">
                  <c:v>13192</c:v>
                </c:pt>
                <c:pt idx="11">
                  <c:v>14859</c:v>
                </c:pt>
                <c:pt idx="12">
                  <c:v>15650</c:v>
                </c:pt>
                <c:pt idx="13">
                  <c:v>17461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37-46E2-85D7-FA019164D43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76829656"/>
        <c:axId val="376827304"/>
      </c:barChart>
      <c:catAx>
        <c:axId val="376829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6827304"/>
        <c:crosses val="autoZero"/>
        <c:auto val="1"/>
        <c:lblAlgn val="ctr"/>
        <c:lblOffset val="100"/>
        <c:noMultiLvlLbl val="0"/>
      </c:catAx>
      <c:valAx>
        <c:axId val="3768273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crossAx val="376829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CENTRE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0494319178724757E-2"/>
          <c:y val="0.17455673666226038"/>
          <c:w val="0.90040154257661853"/>
          <c:h val="0.7499709367636224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FF0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C0000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B880-482A-B6B6-00D730D78C21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B880-482A-B6B6-00D730D78C21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0-482A-B6B6-00D730D78C21}"/>
              </c:ext>
            </c:extLst>
          </c:dPt>
          <c:dPt>
            <c:idx val="9"/>
            <c:invertIfNegative val="0"/>
            <c:bubble3D val="0"/>
            <c:spPr>
              <a:solidFill>
                <a:srgbClr val="C0000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B880-482A-B6B6-00D730D78C21}"/>
              </c:ext>
            </c:extLst>
          </c:dPt>
          <c:dLbls>
            <c:dLbl>
              <c:idx val="0"/>
              <c:spPr>
                <a:solidFill>
                  <a:srgbClr val="FF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B880-482A-B6B6-00D730D78C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Sheet1!$B$17:$N$17</c:f>
              <c:strCache>
                <c:ptCount val="13"/>
                <c:pt idx="0">
                  <c:v>.16/5</c:v>
                </c:pt>
                <c:pt idx="1">
                  <c:v>.22/5</c:v>
                </c:pt>
                <c:pt idx="2">
                  <c:v>.29/5</c:v>
                </c:pt>
                <c:pt idx="3">
                  <c:v>.5/6</c:v>
                </c:pt>
                <c:pt idx="4">
                  <c:v>.12/6</c:v>
                </c:pt>
                <c:pt idx="5">
                  <c:v>.19/6</c:v>
                </c:pt>
                <c:pt idx="6">
                  <c:v>.26/6</c:v>
                </c:pt>
                <c:pt idx="7">
                  <c:v>.3/7</c:v>
                </c:pt>
                <c:pt idx="8">
                  <c:v>.10/7</c:v>
                </c:pt>
                <c:pt idx="9">
                  <c:v>.17/7</c:v>
                </c:pt>
                <c:pt idx="10">
                  <c:v>.24/7</c:v>
                </c:pt>
                <c:pt idx="11">
                  <c:v>.31/7</c:v>
                </c:pt>
                <c:pt idx="12">
                  <c:v>.07/8</c:v>
                </c:pt>
              </c:strCache>
            </c:strRef>
          </c:cat>
          <c:val>
            <c:numRef>
              <c:f>Sheet1!$B$21:$O$21</c:f>
              <c:numCache>
                <c:formatCode>_-* #\ ##0_-;\-* #\ ##0_-;_-* "-"??_-;_-@_-</c:formatCode>
                <c:ptCount val="14"/>
                <c:pt idx="0">
                  <c:v>18</c:v>
                </c:pt>
                <c:pt idx="1">
                  <c:v>18</c:v>
                </c:pt>
                <c:pt idx="2">
                  <c:v>151</c:v>
                </c:pt>
                <c:pt idx="3">
                  <c:v>226</c:v>
                </c:pt>
                <c:pt idx="4">
                  <c:v>271</c:v>
                </c:pt>
                <c:pt idx="5">
                  <c:v>276</c:v>
                </c:pt>
                <c:pt idx="6">
                  <c:v>295</c:v>
                </c:pt>
                <c:pt idx="7">
                  <c:v>307</c:v>
                </c:pt>
                <c:pt idx="8">
                  <c:v>348</c:v>
                </c:pt>
                <c:pt idx="9">
                  <c:v>397</c:v>
                </c:pt>
                <c:pt idx="10">
                  <c:v>401</c:v>
                </c:pt>
                <c:pt idx="11">
                  <c:v>468</c:v>
                </c:pt>
                <c:pt idx="12">
                  <c:v>587</c:v>
                </c:pt>
                <c:pt idx="13">
                  <c:v>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880-482A-B6B6-00D730D78C2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76829656"/>
        <c:axId val="376827304"/>
      </c:barChart>
      <c:catAx>
        <c:axId val="376829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6827304"/>
        <c:crosses val="autoZero"/>
        <c:auto val="1"/>
        <c:lblAlgn val="ctr"/>
        <c:lblOffset val="100"/>
        <c:noMultiLvlLbl val="0"/>
      </c:catAx>
      <c:valAx>
        <c:axId val="3768273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crossAx val="376829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0494319178724757E-2"/>
          <c:y val="0.17455673666226038"/>
          <c:w val="0.90040154257661853"/>
          <c:h val="0.7499709367636224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FF0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3"/>
            <c:invertIfNegative val="0"/>
            <c:bubble3D val="0"/>
            <c:spPr>
              <a:solidFill>
                <a:srgbClr val="FF000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D28E-4619-A7DD-CD89CE6ACDA5}"/>
              </c:ext>
            </c:extLst>
          </c:dPt>
          <c:dLbls>
            <c:dLbl>
              <c:idx val="0"/>
              <c:spPr>
                <a:solidFill>
                  <a:srgbClr val="C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FE97-4F34-9473-A9ADBF713356}"/>
                </c:ext>
              </c:extLst>
            </c:dLbl>
            <c:dLbl>
              <c:idx val="1"/>
              <c:spPr>
                <a:solidFill>
                  <a:srgbClr val="C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FE97-4F34-9473-A9ADBF713356}"/>
                </c:ext>
              </c:extLst>
            </c:dLbl>
            <c:dLbl>
              <c:idx val="2"/>
              <c:spPr>
                <a:solidFill>
                  <a:srgbClr val="C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FE97-4F34-9473-A9ADBF713356}"/>
                </c:ext>
              </c:extLst>
            </c:dLbl>
            <c:dLbl>
              <c:idx val="3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FE97-4F34-9473-A9ADBF713356}"/>
                </c:ext>
              </c:extLst>
            </c:dLbl>
            <c:dLbl>
              <c:idx val="4"/>
              <c:spPr>
                <a:solidFill>
                  <a:srgbClr val="C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FE97-4F34-9473-A9ADBF713356}"/>
                </c:ext>
              </c:extLst>
            </c:dLbl>
            <c:dLbl>
              <c:idx val="5"/>
              <c:spPr>
                <a:solidFill>
                  <a:srgbClr val="C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FE97-4F34-9473-A9ADBF713356}"/>
                </c:ext>
              </c:extLst>
            </c:dLbl>
            <c:dLbl>
              <c:idx val="6"/>
              <c:spPr>
                <a:solidFill>
                  <a:srgbClr val="C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FE97-4F34-9473-A9ADBF713356}"/>
                </c:ext>
              </c:extLst>
            </c:dLbl>
            <c:dLbl>
              <c:idx val="7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FE97-4F34-9473-A9ADBF713356}"/>
                </c:ext>
              </c:extLst>
            </c:dLbl>
            <c:dLbl>
              <c:idx val="8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FE97-4F34-9473-A9ADBF7133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Sheet1!$B$17:$N$17</c:f>
              <c:strCache>
                <c:ptCount val="13"/>
                <c:pt idx="0">
                  <c:v>.16/5</c:v>
                </c:pt>
                <c:pt idx="1">
                  <c:v>.22/5</c:v>
                </c:pt>
                <c:pt idx="2">
                  <c:v>.29/5</c:v>
                </c:pt>
                <c:pt idx="3">
                  <c:v>.5/6</c:v>
                </c:pt>
                <c:pt idx="4">
                  <c:v>.12/6</c:v>
                </c:pt>
                <c:pt idx="5">
                  <c:v>.19/6</c:v>
                </c:pt>
                <c:pt idx="6">
                  <c:v>.26/6</c:v>
                </c:pt>
                <c:pt idx="7">
                  <c:v>.3/7</c:v>
                </c:pt>
                <c:pt idx="8">
                  <c:v>.10/7</c:v>
                </c:pt>
                <c:pt idx="9">
                  <c:v>.17/7</c:v>
                </c:pt>
                <c:pt idx="10">
                  <c:v>.24/7</c:v>
                </c:pt>
                <c:pt idx="11">
                  <c:v>.31/7</c:v>
                </c:pt>
                <c:pt idx="12">
                  <c:v>.07/8</c:v>
                </c:pt>
              </c:strCache>
            </c:strRef>
          </c:cat>
          <c:val>
            <c:numRef>
              <c:f>Sheet1!$B$23:$O$23</c:f>
              <c:numCache>
                <c:formatCode>_-* #\ ##0_-;\-* #\ ##0_-;_-* "-"??_-;_-@_-</c:formatCode>
                <c:ptCount val="14"/>
                <c:pt idx="0">
                  <c:v>314</c:v>
                </c:pt>
                <c:pt idx="1">
                  <c:v>314</c:v>
                </c:pt>
                <c:pt idx="2">
                  <c:v>314</c:v>
                </c:pt>
                <c:pt idx="3">
                  <c:v>317</c:v>
                </c:pt>
                <c:pt idx="4">
                  <c:v>421</c:v>
                </c:pt>
                <c:pt idx="5">
                  <c:v>434</c:v>
                </c:pt>
                <c:pt idx="6">
                  <c:v>463</c:v>
                </c:pt>
                <c:pt idx="7">
                  <c:v>474</c:v>
                </c:pt>
                <c:pt idx="8">
                  <c:v>1032</c:v>
                </c:pt>
                <c:pt idx="9">
                  <c:v>10925</c:v>
                </c:pt>
                <c:pt idx="10">
                  <c:v>20448</c:v>
                </c:pt>
                <c:pt idx="11">
                  <c:v>27948</c:v>
                </c:pt>
                <c:pt idx="12">
                  <c:v>39159</c:v>
                </c:pt>
                <c:pt idx="13">
                  <c:v>41687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69-4852-95C7-5A816C2D1BD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76829656"/>
        <c:axId val="376827304"/>
      </c:barChart>
      <c:catAx>
        <c:axId val="376829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6827304"/>
        <c:crosses val="autoZero"/>
        <c:auto val="1"/>
        <c:lblAlgn val="ctr"/>
        <c:lblOffset val="100"/>
        <c:noMultiLvlLbl val="0"/>
      </c:catAx>
      <c:valAx>
        <c:axId val="3768273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crossAx val="376829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LITTORAL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0494319178724757E-2"/>
          <c:y val="0.17455673666226038"/>
          <c:w val="0.90040154257661853"/>
          <c:h val="0.7499709367636224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FF0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spPr>
                <a:solidFill>
                  <a:srgbClr val="C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5D23-49C7-9AA7-4F863C9CB4B4}"/>
                </c:ext>
              </c:extLst>
            </c:dLbl>
            <c:dLbl>
              <c:idx val="1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5D23-49C7-9AA7-4F863C9CB4B4}"/>
                </c:ext>
              </c:extLst>
            </c:dLbl>
            <c:dLbl>
              <c:idx val="2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5D23-49C7-9AA7-4F863C9CB4B4}"/>
                </c:ext>
              </c:extLst>
            </c:dLbl>
            <c:dLbl>
              <c:idx val="3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5D23-49C7-9AA7-4F863C9CB4B4}"/>
                </c:ext>
              </c:extLst>
            </c:dLbl>
            <c:dLbl>
              <c:idx val="4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5D23-49C7-9AA7-4F863C9CB4B4}"/>
                </c:ext>
              </c:extLst>
            </c:dLbl>
            <c:dLbl>
              <c:idx val="5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5D23-49C7-9AA7-4F863C9CB4B4}"/>
                </c:ext>
              </c:extLst>
            </c:dLbl>
            <c:dLbl>
              <c:idx val="6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6577-4670-87B5-F3D22133A2C9}"/>
                </c:ext>
              </c:extLst>
            </c:dLbl>
            <c:dLbl>
              <c:idx val="7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6577-4670-87B5-F3D22133A2C9}"/>
                </c:ext>
              </c:extLst>
            </c:dLbl>
            <c:dLbl>
              <c:idx val="8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6577-4670-87B5-F3D22133A2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Sheet1!$B$17:$N$17</c:f>
              <c:strCache>
                <c:ptCount val="13"/>
                <c:pt idx="0">
                  <c:v>.16/5</c:v>
                </c:pt>
                <c:pt idx="1">
                  <c:v>.22/5</c:v>
                </c:pt>
                <c:pt idx="2">
                  <c:v>.29/5</c:v>
                </c:pt>
                <c:pt idx="3">
                  <c:v>.5/6</c:v>
                </c:pt>
                <c:pt idx="4">
                  <c:v>.12/6</c:v>
                </c:pt>
                <c:pt idx="5">
                  <c:v>.19/6</c:v>
                </c:pt>
                <c:pt idx="6">
                  <c:v>.26/6</c:v>
                </c:pt>
                <c:pt idx="7">
                  <c:v>.3/7</c:v>
                </c:pt>
                <c:pt idx="8">
                  <c:v>.10/7</c:v>
                </c:pt>
                <c:pt idx="9">
                  <c:v>.17/7</c:v>
                </c:pt>
                <c:pt idx="10">
                  <c:v>.24/7</c:v>
                </c:pt>
                <c:pt idx="11">
                  <c:v>.31/7</c:v>
                </c:pt>
                <c:pt idx="12">
                  <c:v>.07/8</c:v>
                </c:pt>
              </c:strCache>
            </c:strRef>
          </c:cat>
          <c:val>
            <c:numRef>
              <c:f>Sheet1!$B$27:$O$27</c:f>
              <c:numCache>
                <c:formatCode>_-* #\ ##0_-;\-* #\ ##0_-;_-* "-"??_-;_-@_-</c:formatCode>
                <c:ptCount val="14"/>
                <c:pt idx="0">
                  <c:v>13</c:v>
                </c:pt>
                <c:pt idx="1">
                  <c:v>13</c:v>
                </c:pt>
                <c:pt idx="2">
                  <c:v>16</c:v>
                </c:pt>
                <c:pt idx="3">
                  <c:v>18</c:v>
                </c:pt>
                <c:pt idx="4">
                  <c:v>21</c:v>
                </c:pt>
                <c:pt idx="5">
                  <c:v>26</c:v>
                </c:pt>
                <c:pt idx="6">
                  <c:v>283</c:v>
                </c:pt>
                <c:pt idx="7">
                  <c:v>384</c:v>
                </c:pt>
                <c:pt idx="8">
                  <c:v>732</c:v>
                </c:pt>
                <c:pt idx="9">
                  <c:v>1699</c:v>
                </c:pt>
                <c:pt idx="10">
                  <c:v>1983</c:v>
                </c:pt>
                <c:pt idx="11">
                  <c:v>2571</c:v>
                </c:pt>
                <c:pt idx="12">
                  <c:v>3435</c:v>
                </c:pt>
                <c:pt idx="13">
                  <c:v>4657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D23-49C7-9AA7-4F863C9CB4B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76829656"/>
        <c:axId val="376827304"/>
      </c:barChart>
      <c:catAx>
        <c:axId val="376829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6827304"/>
        <c:crosses val="autoZero"/>
        <c:auto val="1"/>
        <c:lblAlgn val="ctr"/>
        <c:lblOffset val="100"/>
        <c:noMultiLvlLbl val="0"/>
      </c:catAx>
      <c:valAx>
        <c:axId val="3768273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crossAx val="376829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0494319178724757E-2"/>
          <c:y val="0.17455673666226038"/>
          <c:w val="0.90040154257661853"/>
          <c:h val="0.7499709367636224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FF0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DE3F-472A-A783-AD61F5B6048E}"/>
                </c:ext>
              </c:extLst>
            </c:dLbl>
            <c:dLbl>
              <c:idx val="1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C831-4A26-A713-A51B22E1B335}"/>
                </c:ext>
              </c:extLst>
            </c:dLbl>
            <c:dLbl>
              <c:idx val="2"/>
              <c:spPr>
                <a:solidFill>
                  <a:srgbClr val="FF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DE3F-472A-A783-AD61F5B6048E}"/>
                </c:ext>
              </c:extLst>
            </c:dLbl>
            <c:dLbl>
              <c:idx val="3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DE3F-472A-A783-AD61F5B6048E}"/>
                </c:ext>
              </c:extLst>
            </c:dLbl>
            <c:dLbl>
              <c:idx val="4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DE3F-472A-A783-AD61F5B6048E}"/>
                </c:ext>
              </c:extLst>
            </c:dLbl>
            <c:dLbl>
              <c:idx val="5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DE3F-472A-A783-AD61F5B6048E}"/>
                </c:ext>
              </c:extLst>
            </c:dLbl>
            <c:dLbl>
              <c:idx val="6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DE3F-472A-A783-AD61F5B6048E}"/>
                </c:ext>
              </c:extLst>
            </c:dLbl>
            <c:dLbl>
              <c:idx val="7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DE3F-472A-A783-AD61F5B6048E}"/>
                </c:ext>
              </c:extLst>
            </c:dLbl>
            <c:dLbl>
              <c:idx val="8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DE3F-472A-A783-AD61F5B6048E}"/>
                </c:ext>
              </c:extLst>
            </c:dLbl>
            <c:dLbl>
              <c:idx val="9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DE3F-472A-A783-AD61F5B6048E}"/>
                </c:ext>
              </c:extLst>
            </c:dLbl>
            <c:dLbl>
              <c:idx val="10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DE3F-472A-A783-AD61F5B604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Sheet1!$B$17:$N$17</c:f>
              <c:strCache>
                <c:ptCount val="13"/>
                <c:pt idx="0">
                  <c:v>.16/5</c:v>
                </c:pt>
                <c:pt idx="1">
                  <c:v>.22/5</c:v>
                </c:pt>
                <c:pt idx="2">
                  <c:v>.29/5</c:v>
                </c:pt>
                <c:pt idx="3">
                  <c:v>.5/6</c:v>
                </c:pt>
                <c:pt idx="4">
                  <c:v>.12/6</c:v>
                </c:pt>
                <c:pt idx="5">
                  <c:v>.19/6</c:v>
                </c:pt>
                <c:pt idx="6">
                  <c:v>.26/6</c:v>
                </c:pt>
                <c:pt idx="7">
                  <c:v>.3/7</c:v>
                </c:pt>
                <c:pt idx="8">
                  <c:v>.10/7</c:v>
                </c:pt>
                <c:pt idx="9">
                  <c:v>.17/7</c:v>
                </c:pt>
                <c:pt idx="10">
                  <c:v>.24/7</c:v>
                </c:pt>
                <c:pt idx="11">
                  <c:v>.31/7</c:v>
                </c:pt>
                <c:pt idx="12">
                  <c:v>.07/8</c:v>
                </c:pt>
              </c:strCache>
            </c:strRef>
          </c:cat>
          <c:val>
            <c:numRef>
              <c:f>Sheet1!$B$29:$O$29</c:f>
              <c:numCache>
                <c:formatCode>_-* #\ ##0_-;\-* #\ ##0_-;_-* "-"??_-;_-@_-</c:formatCode>
                <c:ptCount val="14"/>
                <c:pt idx="0">
                  <c:v>15</c:v>
                </c:pt>
                <c:pt idx="1">
                  <c:v>19</c:v>
                </c:pt>
                <c:pt idx="2">
                  <c:v>40</c:v>
                </c:pt>
                <c:pt idx="3">
                  <c:v>40</c:v>
                </c:pt>
                <c:pt idx="4">
                  <c:v>55</c:v>
                </c:pt>
                <c:pt idx="5">
                  <c:v>140</c:v>
                </c:pt>
                <c:pt idx="6">
                  <c:v>195</c:v>
                </c:pt>
                <c:pt idx="7">
                  <c:v>256</c:v>
                </c:pt>
                <c:pt idx="8">
                  <c:v>306</c:v>
                </c:pt>
                <c:pt idx="9">
                  <c:v>346</c:v>
                </c:pt>
                <c:pt idx="10">
                  <c:v>390</c:v>
                </c:pt>
                <c:pt idx="11">
                  <c:v>3135</c:v>
                </c:pt>
                <c:pt idx="12">
                  <c:v>4600</c:v>
                </c:pt>
                <c:pt idx="13">
                  <c:v>15573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31-4A26-A713-A51B22E1B33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76829656"/>
        <c:axId val="376827304"/>
      </c:barChart>
      <c:catAx>
        <c:axId val="376829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6827304"/>
        <c:crosses val="autoZero"/>
        <c:auto val="1"/>
        <c:lblAlgn val="ctr"/>
        <c:lblOffset val="100"/>
        <c:noMultiLvlLbl val="0"/>
      </c:catAx>
      <c:valAx>
        <c:axId val="3768273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crossAx val="376829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NORD OUEST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0494319178724757E-2"/>
          <c:y val="0.17455673666226038"/>
          <c:w val="0.90040154257661853"/>
          <c:h val="0.7499709367636224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FFFF0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6862-477F-854B-82580CC83E05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6862-477F-854B-82580CC83E05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6862-477F-854B-82580CC83E05}"/>
              </c:ext>
            </c:extLst>
          </c:dPt>
          <c:dPt>
            <c:idx val="7"/>
            <c:invertIfNegative val="0"/>
            <c:bubble3D val="0"/>
            <c:spPr>
              <a:solidFill>
                <a:srgbClr val="FFFF0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6862-477F-854B-82580CC83E05}"/>
              </c:ext>
            </c:extLst>
          </c:dPt>
          <c:dPt>
            <c:idx val="8"/>
            <c:invertIfNegative val="0"/>
            <c:bubble3D val="0"/>
            <c:spPr>
              <a:solidFill>
                <a:srgbClr val="FFFF0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6862-477F-854B-82580CC83E05}"/>
              </c:ext>
            </c:extLst>
          </c:dPt>
          <c:dPt>
            <c:idx val="9"/>
            <c:invertIfNegative val="0"/>
            <c:bubble3D val="0"/>
            <c:spPr>
              <a:solidFill>
                <a:srgbClr val="FFFF0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6862-477F-854B-82580CC83E05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9332-4081-8940-F5382A9EC3AD}"/>
              </c:ext>
            </c:extLst>
          </c:dPt>
          <c:dPt>
            <c:idx val="11"/>
            <c:invertIfNegative val="0"/>
            <c:bubble3D val="0"/>
            <c:spPr>
              <a:solidFill>
                <a:srgbClr val="C0000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9332-4081-8940-F5382A9EC3AD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332-4081-8940-F5382A9EC3AD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6862-477F-854B-82580CC83E0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Sheet1!$B$17:$N$17</c:f>
              <c:strCache>
                <c:ptCount val="13"/>
                <c:pt idx="0">
                  <c:v>.16/5</c:v>
                </c:pt>
                <c:pt idx="1">
                  <c:v>.22/5</c:v>
                </c:pt>
                <c:pt idx="2">
                  <c:v>.29/5</c:v>
                </c:pt>
                <c:pt idx="3">
                  <c:v>.5/6</c:v>
                </c:pt>
                <c:pt idx="4">
                  <c:v>.12/6</c:v>
                </c:pt>
                <c:pt idx="5">
                  <c:v>.19/6</c:v>
                </c:pt>
                <c:pt idx="6">
                  <c:v>.26/6</c:v>
                </c:pt>
                <c:pt idx="7">
                  <c:v>.3/7</c:v>
                </c:pt>
                <c:pt idx="8">
                  <c:v>.10/7</c:v>
                </c:pt>
                <c:pt idx="9">
                  <c:v>.17/7</c:v>
                </c:pt>
                <c:pt idx="10">
                  <c:v>.24/7</c:v>
                </c:pt>
                <c:pt idx="11">
                  <c:v>.31/7</c:v>
                </c:pt>
                <c:pt idx="12">
                  <c:v>.07/8</c:v>
                </c:pt>
              </c:strCache>
            </c:strRef>
          </c:cat>
          <c:val>
            <c:numRef>
              <c:f>Sheet1!$B$31:$O$31</c:f>
              <c:numCache>
                <c:formatCode>_-* #\ ##0_-;\-* #\ ##0_-;_-* "-"??_-;_-@_-</c:formatCode>
                <c:ptCount val="14"/>
                <c:pt idx="0">
                  <c:v>8</c:v>
                </c:pt>
                <c:pt idx="1">
                  <c:v>8</c:v>
                </c:pt>
                <c:pt idx="2">
                  <c:v>81</c:v>
                </c:pt>
                <c:pt idx="3">
                  <c:v>109</c:v>
                </c:pt>
                <c:pt idx="4">
                  <c:v>1789</c:v>
                </c:pt>
                <c:pt idx="5">
                  <c:v>11129</c:v>
                </c:pt>
                <c:pt idx="6">
                  <c:v>20894</c:v>
                </c:pt>
                <c:pt idx="7">
                  <c:v>26462</c:v>
                </c:pt>
                <c:pt idx="8">
                  <c:v>32431</c:v>
                </c:pt>
                <c:pt idx="9">
                  <c:v>37632</c:v>
                </c:pt>
                <c:pt idx="10">
                  <c:v>38398</c:v>
                </c:pt>
                <c:pt idx="11">
                  <c:v>40268</c:v>
                </c:pt>
                <c:pt idx="12">
                  <c:v>41450</c:v>
                </c:pt>
                <c:pt idx="13">
                  <c:v>43675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32-4081-8940-F5382A9EC3A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76829656"/>
        <c:axId val="376827304"/>
      </c:barChart>
      <c:catAx>
        <c:axId val="376829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6827304"/>
        <c:crosses val="autoZero"/>
        <c:auto val="1"/>
        <c:lblAlgn val="ctr"/>
        <c:lblOffset val="100"/>
        <c:noMultiLvlLbl val="0"/>
      </c:catAx>
      <c:valAx>
        <c:axId val="3768273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crossAx val="376829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OUEST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0494319178724757E-2"/>
          <c:y val="0.17455673666226038"/>
          <c:w val="0.90040154257661853"/>
          <c:h val="0.7499709367636224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rgbClr val="FFFF0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9BE5-487A-B590-6234D8315EE3}"/>
              </c:ext>
            </c:extLst>
          </c:dPt>
          <c:dPt>
            <c:idx val="7"/>
            <c:invertIfNegative val="0"/>
            <c:bubble3D val="0"/>
            <c:spPr>
              <a:solidFill>
                <a:srgbClr val="FFFF0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9BE5-487A-B590-6234D8315EE3}"/>
              </c:ext>
            </c:extLst>
          </c:dPt>
          <c:dPt>
            <c:idx val="8"/>
            <c:invertIfNegative val="0"/>
            <c:bubble3D val="0"/>
            <c:spPr>
              <a:solidFill>
                <a:srgbClr val="FFFF0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9BE5-487A-B590-6234D8315EE3}"/>
              </c:ext>
            </c:extLst>
          </c:dPt>
          <c:dPt>
            <c:idx val="9"/>
            <c:invertIfNegative val="0"/>
            <c:bubble3D val="0"/>
            <c:spPr>
              <a:solidFill>
                <a:srgbClr val="FFFF0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9BE5-487A-B590-6234D8315EE3}"/>
              </c:ext>
            </c:extLst>
          </c:dPt>
          <c:dPt>
            <c:idx val="10"/>
            <c:invertIfNegative val="0"/>
            <c:bubble3D val="0"/>
            <c:spPr>
              <a:solidFill>
                <a:srgbClr val="FFFF0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BE5-487A-B590-6234D8315EE3}"/>
              </c:ext>
            </c:extLst>
          </c:dPt>
          <c:dPt>
            <c:idx val="11"/>
            <c:invertIfNegative val="0"/>
            <c:bubble3D val="0"/>
            <c:spPr>
              <a:solidFill>
                <a:srgbClr val="FFFF0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9BE5-487A-B590-6234D8315EE3}"/>
              </c:ext>
            </c:extLst>
          </c:dPt>
          <c:dPt>
            <c:idx val="12"/>
            <c:invertIfNegative val="0"/>
            <c:bubble3D val="0"/>
            <c:spPr>
              <a:solidFill>
                <a:srgbClr val="FFFF0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BE5-487A-B590-6234D8315EE3}"/>
              </c:ext>
            </c:extLst>
          </c:dPt>
          <c:dPt>
            <c:idx val="13"/>
            <c:invertIfNegative val="0"/>
            <c:bubble3D val="0"/>
            <c:spPr>
              <a:solidFill>
                <a:srgbClr val="FFFF0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9BE5-487A-B590-6234D8315EE3}"/>
              </c:ext>
            </c:extLst>
          </c:dPt>
          <c:dLbls>
            <c:dLbl>
              <c:idx val="0"/>
              <c:spPr>
                <a:solidFill>
                  <a:srgbClr val="FF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A932-4D95-B22B-9F9919F6E2EB}"/>
                </c:ext>
              </c:extLst>
            </c:dLbl>
            <c:dLbl>
              <c:idx val="1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9BE5-487A-B590-6234D8315EE3}"/>
                </c:ext>
              </c:extLst>
            </c:dLbl>
            <c:dLbl>
              <c:idx val="2"/>
              <c:spPr>
                <a:solidFill>
                  <a:srgbClr val="FF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A932-4D95-B22B-9F9919F6E2EB}"/>
                </c:ext>
              </c:extLst>
            </c:dLbl>
            <c:dLbl>
              <c:idx val="3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9BE5-487A-B590-6234D8315EE3}"/>
                </c:ext>
              </c:extLst>
            </c:dLbl>
            <c:dLbl>
              <c:idx val="4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9BE5-487A-B590-6234D8315EE3}"/>
                </c:ext>
              </c:extLst>
            </c:dLbl>
            <c:dLbl>
              <c:idx val="5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9BE5-487A-B590-6234D8315E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Sheet1!$B$17:$N$17</c:f>
              <c:strCache>
                <c:ptCount val="13"/>
                <c:pt idx="0">
                  <c:v>.16/5</c:v>
                </c:pt>
                <c:pt idx="1">
                  <c:v>.22/5</c:v>
                </c:pt>
                <c:pt idx="2">
                  <c:v>.29/5</c:v>
                </c:pt>
                <c:pt idx="3">
                  <c:v>.5/6</c:v>
                </c:pt>
                <c:pt idx="4">
                  <c:v>.12/6</c:v>
                </c:pt>
                <c:pt idx="5">
                  <c:v>.19/6</c:v>
                </c:pt>
                <c:pt idx="6">
                  <c:v>.26/6</c:v>
                </c:pt>
                <c:pt idx="7">
                  <c:v>.3/7</c:v>
                </c:pt>
                <c:pt idx="8">
                  <c:v>.10/7</c:v>
                </c:pt>
                <c:pt idx="9">
                  <c:v>.17/7</c:v>
                </c:pt>
                <c:pt idx="10">
                  <c:v>.24/7</c:v>
                </c:pt>
                <c:pt idx="11">
                  <c:v>.31/7</c:v>
                </c:pt>
                <c:pt idx="12">
                  <c:v>.07/8</c:v>
                </c:pt>
              </c:strCache>
            </c:strRef>
          </c:cat>
          <c:val>
            <c:numRef>
              <c:f>Sheet1!$B$33:$O$33</c:f>
              <c:numCache>
                <c:formatCode>_-* #\ ##0_-;\-* #\ ##0_-;_-* "-"??_-;_-@_-</c:formatCode>
                <c:ptCount val="14"/>
                <c:pt idx="0">
                  <c:v>6</c:v>
                </c:pt>
                <c:pt idx="1">
                  <c:v>6</c:v>
                </c:pt>
                <c:pt idx="2">
                  <c:v>9</c:v>
                </c:pt>
                <c:pt idx="3">
                  <c:v>9</c:v>
                </c:pt>
                <c:pt idx="4">
                  <c:v>86</c:v>
                </c:pt>
                <c:pt idx="5">
                  <c:v>1349</c:v>
                </c:pt>
                <c:pt idx="6">
                  <c:v>4738</c:v>
                </c:pt>
                <c:pt idx="7">
                  <c:v>6949</c:v>
                </c:pt>
                <c:pt idx="8">
                  <c:v>16122</c:v>
                </c:pt>
                <c:pt idx="9">
                  <c:v>22038</c:v>
                </c:pt>
                <c:pt idx="10">
                  <c:v>26946</c:v>
                </c:pt>
                <c:pt idx="11">
                  <c:v>33421</c:v>
                </c:pt>
                <c:pt idx="12">
                  <c:v>46503</c:v>
                </c:pt>
                <c:pt idx="13">
                  <c:v>78336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932-4D95-B22B-9F9919F6E2E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76829656"/>
        <c:axId val="376827304"/>
      </c:barChart>
      <c:catAx>
        <c:axId val="376829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6827304"/>
        <c:crosses val="autoZero"/>
        <c:auto val="1"/>
        <c:lblAlgn val="ctr"/>
        <c:lblOffset val="100"/>
        <c:noMultiLvlLbl val="0"/>
      </c:catAx>
      <c:valAx>
        <c:axId val="3768273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crossAx val="376829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0494319178724757E-2"/>
          <c:y val="0.17455673666226038"/>
          <c:w val="0.90040154257661853"/>
          <c:h val="0.7499709367636224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FF0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spPr>
                <a:solidFill>
                  <a:srgbClr val="FF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EF9A-4023-B23E-D5B5DBE42627}"/>
                </c:ext>
              </c:extLst>
            </c:dLbl>
            <c:dLbl>
              <c:idx val="1"/>
              <c:spPr>
                <a:solidFill>
                  <a:srgbClr val="FF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EF9A-4023-B23E-D5B5DBE42627}"/>
                </c:ext>
              </c:extLst>
            </c:dLbl>
            <c:dLbl>
              <c:idx val="2"/>
              <c:spPr>
                <a:solidFill>
                  <a:srgbClr val="FF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EF9A-4023-B23E-D5B5DBE42627}"/>
                </c:ext>
              </c:extLst>
            </c:dLbl>
            <c:dLbl>
              <c:idx val="3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3973-4FB4-BFBF-40E4AEC414E3}"/>
                </c:ext>
              </c:extLst>
            </c:dLbl>
            <c:dLbl>
              <c:idx val="4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3973-4FB4-BFBF-40E4AEC414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Sheet1!$B$17:$N$17</c:f>
              <c:strCache>
                <c:ptCount val="13"/>
                <c:pt idx="0">
                  <c:v>.16/5</c:v>
                </c:pt>
                <c:pt idx="1">
                  <c:v>.22/5</c:v>
                </c:pt>
                <c:pt idx="2">
                  <c:v>.29/5</c:v>
                </c:pt>
                <c:pt idx="3">
                  <c:v>.5/6</c:v>
                </c:pt>
                <c:pt idx="4">
                  <c:v>.12/6</c:v>
                </c:pt>
                <c:pt idx="5">
                  <c:v>.19/6</c:v>
                </c:pt>
                <c:pt idx="6">
                  <c:v>.26/6</c:v>
                </c:pt>
                <c:pt idx="7">
                  <c:v>.3/7</c:v>
                </c:pt>
                <c:pt idx="8">
                  <c:v>.10/7</c:v>
                </c:pt>
                <c:pt idx="9">
                  <c:v>.17/7</c:v>
                </c:pt>
                <c:pt idx="10">
                  <c:v>.24/7</c:v>
                </c:pt>
                <c:pt idx="11">
                  <c:v>.31/7</c:v>
                </c:pt>
                <c:pt idx="12">
                  <c:v>.07/8</c:v>
                </c:pt>
              </c:strCache>
            </c:strRef>
          </c:cat>
          <c:val>
            <c:numRef>
              <c:f>Sheet1!$B$35:$O$35</c:f>
              <c:numCache>
                <c:formatCode>_-* #\ ##0_-;\-* #\ ##0_-;_-* "-"??_-;_-@_-</c:formatCode>
                <c:ptCount val="14"/>
                <c:pt idx="0">
                  <c:v>35</c:v>
                </c:pt>
                <c:pt idx="1">
                  <c:v>35</c:v>
                </c:pt>
                <c:pt idx="2">
                  <c:v>37</c:v>
                </c:pt>
                <c:pt idx="3">
                  <c:v>39</c:v>
                </c:pt>
                <c:pt idx="4">
                  <c:v>165</c:v>
                </c:pt>
                <c:pt idx="5">
                  <c:v>733</c:v>
                </c:pt>
                <c:pt idx="6">
                  <c:v>1060</c:v>
                </c:pt>
                <c:pt idx="7">
                  <c:v>1561</c:v>
                </c:pt>
                <c:pt idx="8">
                  <c:v>4277</c:v>
                </c:pt>
                <c:pt idx="9">
                  <c:v>7492</c:v>
                </c:pt>
                <c:pt idx="10">
                  <c:v>8416</c:v>
                </c:pt>
                <c:pt idx="11">
                  <c:v>10377</c:v>
                </c:pt>
                <c:pt idx="12">
                  <c:v>12189</c:v>
                </c:pt>
                <c:pt idx="13">
                  <c:v>16642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9A-4023-B23E-D5B5DBE4262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76829656"/>
        <c:axId val="376827304"/>
      </c:barChart>
      <c:catAx>
        <c:axId val="376829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6827304"/>
        <c:crosses val="autoZero"/>
        <c:auto val="1"/>
        <c:lblAlgn val="ctr"/>
        <c:lblOffset val="100"/>
        <c:noMultiLvlLbl val="0"/>
      </c:catAx>
      <c:valAx>
        <c:axId val="3768273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crossAx val="376829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919216</xdr:colOff>
      <xdr:row>39</xdr:row>
      <xdr:rowOff>116547</xdr:rowOff>
    </xdr:from>
    <xdr:to>
      <xdr:col>5</xdr:col>
      <xdr:colOff>678415</xdr:colOff>
      <xdr:row>51</xdr:row>
      <xdr:rowOff>145122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</xdr:colOff>
      <xdr:row>39</xdr:row>
      <xdr:rowOff>139130</xdr:rowOff>
    </xdr:from>
    <xdr:to>
      <xdr:col>10</xdr:col>
      <xdr:colOff>476250</xdr:colOff>
      <xdr:row>51</xdr:row>
      <xdr:rowOff>167705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B508B685-FD84-4DDB-8DF6-5304EB47A1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588623</xdr:colOff>
      <xdr:row>39</xdr:row>
      <xdr:rowOff>160534</xdr:rowOff>
    </xdr:from>
    <xdr:to>
      <xdr:col>15</xdr:col>
      <xdr:colOff>444143</xdr:colOff>
      <xdr:row>51</xdr:row>
      <xdr:rowOff>189109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BC59F86D-107D-48B5-B5DA-CE592AE9B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909691</xdr:colOff>
      <xdr:row>52</xdr:row>
      <xdr:rowOff>149832</xdr:rowOff>
    </xdr:from>
    <xdr:to>
      <xdr:col>5</xdr:col>
      <xdr:colOff>668890</xdr:colOff>
      <xdr:row>64</xdr:row>
      <xdr:rowOff>178407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29AACAB3-14BA-4671-8A97-16A83A79D4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53512</xdr:colOff>
      <xdr:row>52</xdr:row>
      <xdr:rowOff>181938</xdr:rowOff>
    </xdr:from>
    <xdr:to>
      <xdr:col>10</xdr:col>
      <xdr:colOff>529761</xdr:colOff>
      <xdr:row>65</xdr:row>
      <xdr:rowOff>17873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01E5768-E1BE-4F8C-B94D-33D3799BFB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620730</xdr:colOff>
      <xdr:row>52</xdr:row>
      <xdr:rowOff>181938</xdr:rowOff>
    </xdr:from>
    <xdr:to>
      <xdr:col>15</xdr:col>
      <xdr:colOff>476250</xdr:colOff>
      <xdr:row>65</xdr:row>
      <xdr:rowOff>17873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C99D495-DD7B-421C-A9BB-4BC1ABE91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941797</xdr:colOff>
      <xdr:row>66</xdr:row>
      <xdr:rowOff>96321</xdr:rowOff>
    </xdr:from>
    <xdr:to>
      <xdr:col>5</xdr:col>
      <xdr:colOff>700996</xdr:colOff>
      <xdr:row>78</xdr:row>
      <xdr:rowOff>124896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1811466-A7F6-404D-8A6D-5A0BB66CCF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</xdr:colOff>
      <xdr:row>66</xdr:row>
      <xdr:rowOff>117725</xdr:rowOff>
    </xdr:from>
    <xdr:to>
      <xdr:col>10</xdr:col>
      <xdr:colOff>476250</xdr:colOff>
      <xdr:row>78</xdr:row>
      <xdr:rowOff>146300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75936DA2-72E6-4B05-A25E-3471C63155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581527</xdr:colOff>
      <xdr:row>66</xdr:row>
      <xdr:rowOff>100263</xdr:rowOff>
    </xdr:from>
    <xdr:to>
      <xdr:col>15</xdr:col>
      <xdr:colOff>436144</xdr:colOff>
      <xdr:row>78</xdr:row>
      <xdr:rowOff>128838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C3BC6C37-825B-486F-9FF5-E1C8E5CC1E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</xdr:colOff>
      <xdr:row>79</xdr:row>
      <xdr:rowOff>80211</xdr:rowOff>
    </xdr:from>
    <xdr:to>
      <xdr:col>6</xdr:col>
      <xdr:colOff>777039</xdr:colOff>
      <xdr:row>91</xdr:row>
      <xdr:rowOff>108786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E1CE11B9-B3DB-4E06-A949-329CFB75BB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39"/>
  <sheetViews>
    <sheetView tabSelected="1" topLeftCell="A20" zoomScale="91" zoomScaleNormal="91" workbookViewId="0">
      <selection activeCell="A25" sqref="A25"/>
    </sheetView>
  </sheetViews>
  <sheetFormatPr baseColWidth="10" defaultColWidth="9.140625" defaultRowHeight="15" x14ac:dyDescent="0.25"/>
  <cols>
    <col min="1" max="1" width="16.5703125" bestFit="1" customWidth="1"/>
    <col min="2" max="5" width="10.7109375" bestFit="1" customWidth="1"/>
    <col min="6" max="6" width="12.140625" bestFit="1" customWidth="1"/>
    <col min="7" max="7" width="12.140625" customWidth="1"/>
    <col min="8" max="13" width="12.140625" bestFit="1" customWidth="1"/>
    <col min="14" max="14" width="12.28515625" bestFit="1" customWidth="1"/>
    <col min="15" max="15" width="12.140625" bestFit="1" customWidth="1"/>
  </cols>
  <sheetData>
    <row r="2" spans="1:15" ht="18.75" customHeight="1" thickBot="1" x14ac:dyDescent="0.35">
      <c r="B2" s="34" t="s">
        <v>0</v>
      </c>
      <c r="C2" s="34"/>
      <c r="D2" s="34"/>
      <c r="E2" s="34"/>
      <c r="F2" s="34"/>
      <c r="G2" s="34"/>
      <c r="H2" s="34"/>
      <c r="I2" s="34"/>
      <c r="J2" s="34"/>
    </row>
    <row r="3" spans="1:15" ht="19.5" thickBot="1" x14ac:dyDescent="0.35">
      <c r="A3" s="1" t="s">
        <v>1</v>
      </c>
      <c r="B3" s="2">
        <v>45062</v>
      </c>
      <c r="C3" s="3">
        <v>45068</v>
      </c>
      <c r="D3" s="3">
        <v>45075</v>
      </c>
      <c r="E3" s="3">
        <v>45082</v>
      </c>
      <c r="F3" s="3">
        <v>45089</v>
      </c>
      <c r="G3" s="3">
        <f t="shared" ref="G3:M3" si="0">+F3+7</f>
        <v>45096</v>
      </c>
      <c r="H3" s="3">
        <f t="shared" si="0"/>
        <v>45103</v>
      </c>
      <c r="I3" s="3">
        <f t="shared" si="0"/>
        <v>45110</v>
      </c>
      <c r="J3" s="4">
        <f t="shared" si="0"/>
        <v>45117</v>
      </c>
      <c r="K3" s="4">
        <f t="shared" si="0"/>
        <v>45124</v>
      </c>
      <c r="L3" s="4">
        <f t="shared" si="0"/>
        <v>45131</v>
      </c>
      <c r="M3" s="4">
        <f t="shared" si="0"/>
        <v>45138</v>
      </c>
      <c r="N3" s="4">
        <f>+M3+7</f>
        <v>45145</v>
      </c>
      <c r="O3" s="4">
        <f>+N3+7</f>
        <v>45152</v>
      </c>
    </row>
    <row r="4" spans="1:15" ht="18.75" x14ac:dyDescent="0.3">
      <c r="A4" s="5" t="s">
        <v>2</v>
      </c>
      <c r="B4" s="6">
        <v>1272</v>
      </c>
      <c r="C4" s="6">
        <v>2804</v>
      </c>
      <c r="D4" s="6">
        <v>4819</v>
      </c>
      <c r="E4" s="6">
        <v>5877</v>
      </c>
      <c r="F4" s="6">
        <v>10633</v>
      </c>
      <c r="G4" s="6">
        <v>18462</v>
      </c>
      <c r="H4" s="6">
        <v>20795</v>
      </c>
      <c r="I4" s="6">
        <v>24403</v>
      </c>
      <c r="J4" s="7">
        <v>29891</v>
      </c>
      <c r="K4" s="7">
        <v>34104</v>
      </c>
      <c r="L4" s="7">
        <v>35349</v>
      </c>
      <c r="M4" s="7">
        <v>38290</v>
      </c>
      <c r="N4" s="7">
        <v>40241</v>
      </c>
      <c r="O4" s="7">
        <v>40321</v>
      </c>
    </row>
    <row r="5" spans="1:15" ht="18.75" x14ac:dyDescent="0.3">
      <c r="A5" s="8" t="s">
        <v>3</v>
      </c>
      <c r="B5" s="9">
        <v>802</v>
      </c>
      <c r="C5" s="9">
        <v>980</v>
      </c>
      <c r="D5" s="9">
        <v>1034</v>
      </c>
      <c r="E5" s="9">
        <v>1156</v>
      </c>
      <c r="F5" s="9">
        <v>2346</v>
      </c>
      <c r="G5" s="9">
        <v>3190</v>
      </c>
      <c r="H5" s="9">
        <v>4173</v>
      </c>
      <c r="I5" s="9">
        <v>6223</v>
      </c>
      <c r="J5" s="10">
        <v>13758</v>
      </c>
      <c r="K5" s="10">
        <v>18834</v>
      </c>
      <c r="L5" s="10">
        <v>21173</v>
      </c>
      <c r="M5" s="10">
        <v>32427</v>
      </c>
      <c r="N5" s="10">
        <v>39609</v>
      </c>
      <c r="O5" s="10">
        <v>45175</v>
      </c>
    </row>
    <row r="6" spans="1:15" ht="18.75" x14ac:dyDescent="0.3">
      <c r="A6" s="8" t="s">
        <v>4</v>
      </c>
      <c r="B6" s="9">
        <v>14800</v>
      </c>
      <c r="C6" s="9">
        <v>14923</v>
      </c>
      <c r="D6" s="9">
        <v>15125</v>
      </c>
      <c r="E6" s="9">
        <v>15229</v>
      </c>
      <c r="F6" s="9">
        <v>15742</v>
      </c>
      <c r="G6" s="9">
        <v>16350</v>
      </c>
      <c r="H6" s="9">
        <v>17271</v>
      </c>
      <c r="I6" s="9">
        <v>18642</v>
      </c>
      <c r="J6" s="10">
        <v>20463</v>
      </c>
      <c r="K6" s="10">
        <v>43518</v>
      </c>
      <c r="L6" s="10">
        <v>65460</v>
      </c>
      <c r="M6" s="10">
        <v>90954</v>
      </c>
      <c r="N6" s="10">
        <v>83738</v>
      </c>
      <c r="O6" s="10">
        <v>85522</v>
      </c>
    </row>
    <row r="7" spans="1:15" ht="18.75" x14ac:dyDescent="0.3">
      <c r="A7" s="8" t="s">
        <v>5</v>
      </c>
      <c r="B7" s="9">
        <v>2696</v>
      </c>
      <c r="C7" s="9">
        <v>6752</v>
      </c>
      <c r="D7" s="9">
        <v>13661</v>
      </c>
      <c r="E7" s="9">
        <v>16500</v>
      </c>
      <c r="F7" s="9">
        <v>20644</v>
      </c>
      <c r="G7" s="9">
        <v>25954</v>
      </c>
      <c r="H7" s="9">
        <v>31203</v>
      </c>
      <c r="I7" s="9">
        <v>34132</v>
      </c>
      <c r="J7" s="10">
        <v>37990</v>
      </c>
      <c r="K7" s="10">
        <v>42015</v>
      </c>
      <c r="L7" s="10">
        <v>45145</v>
      </c>
      <c r="M7" s="10">
        <v>60989</v>
      </c>
      <c r="N7" s="10">
        <v>76536</v>
      </c>
      <c r="O7" s="10">
        <v>95968</v>
      </c>
    </row>
    <row r="8" spans="1:15" ht="18.75" x14ac:dyDescent="0.3">
      <c r="A8" s="8" t="s">
        <v>6</v>
      </c>
      <c r="B8" s="9">
        <v>520</v>
      </c>
      <c r="C8" s="9">
        <v>819</v>
      </c>
      <c r="D8" s="9">
        <v>1154</v>
      </c>
      <c r="E8" s="9">
        <v>1359</v>
      </c>
      <c r="F8" s="9">
        <v>1746</v>
      </c>
      <c r="G8" s="9">
        <v>2329</v>
      </c>
      <c r="H8" s="9">
        <v>2657</v>
      </c>
      <c r="I8" s="9">
        <v>7955</v>
      </c>
      <c r="J8" s="10">
        <v>12586</v>
      </c>
      <c r="K8" s="10">
        <v>18372</v>
      </c>
      <c r="L8" s="10">
        <v>20139</v>
      </c>
      <c r="M8" s="10">
        <v>25530</v>
      </c>
      <c r="N8" s="10">
        <v>31767</v>
      </c>
      <c r="O8" s="10">
        <v>36547</v>
      </c>
    </row>
    <row r="9" spans="1:15" ht="18.75" x14ac:dyDescent="0.3">
      <c r="A9" s="8" t="s">
        <v>7</v>
      </c>
      <c r="B9" s="9">
        <v>1220</v>
      </c>
      <c r="C9" s="9">
        <v>1486</v>
      </c>
      <c r="D9" s="9">
        <v>1697</v>
      </c>
      <c r="E9" s="9">
        <v>1958</v>
      </c>
      <c r="F9" s="9">
        <v>7240</v>
      </c>
      <c r="G9" s="9">
        <v>18564</v>
      </c>
      <c r="H9" s="9">
        <v>27014</v>
      </c>
      <c r="I9" s="9">
        <v>32937</v>
      </c>
      <c r="J9" s="10">
        <v>39321</v>
      </c>
      <c r="K9" s="10">
        <v>42134</v>
      </c>
      <c r="L9" s="10">
        <v>42850</v>
      </c>
      <c r="M9" s="10">
        <v>42748</v>
      </c>
      <c r="N9" s="10">
        <v>43291</v>
      </c>
      <c r="O9" s="10">
        <v>43055</v>
      </c>
    </row>
    <row r="10" spans="1:15" ht="18.75" x14ac:dyDescent="0.3">
      <c r="A10" s="8" t="s">
        <v>8</v>
      </c>
      <c r="B10" s="9">
        <v>4548</v>
      </c>
      <c r="C10" s="9">
        <v>8496</v>
      </c>
      <c r="D10" s="9">
        <v>11842</v>
      </c>
      <c r="E10" s="9">
        <v>13705</v>
      </c>
      <c r="F10" s="9">
        <v>22367</v>
      </c>
      <c r="G10" s="9">
        <v>38904</v>
      </c>
      <c r="H10" s="9">
        <v>52916</v>
      </c>
      <c r="I10" s="9">
        <v>60989</v>
      </c>
      <c r="J10" s="10">
        <v>71983</v>
      </c>
      <c r="K10" s="10">
        <v>75634</v>
      </c>
      <c r="L10" s="10">
        <v>76724</v>
      </c>
      <c r="M10" s="10">
        <v>79135</v>
      </c>
      <c r="N10" s="10">
        <v>80728</v>
      </c>
      <c r="O10" s="10">
        <v>81970</v>
      </c>
    </row>
    <row r="11" spans="1:15" ht="18.75" x14ac:dyDescent="0.3">
      <c r="A11" s="8" t="s">
        <v>9</v>
      </c>
      <c r="B11" s="9">
        <v>4972</v>
      </c>
      <c r="C11" s="9">
        <v>6939</v>
      </c>
      <c r="D11" s="9">
        <v>9669</v>
      </c>
      <c r="E11" s="9">
        <v>11433</v>
      </c>
      <c r="F11" s="9">
        <v>15784</v>
      </c>
      <c r="G11" s="9">
        <v>20483</v>
      </c>
      <c r="H11" s="9">
        <v>21880</v>
      </c>
      <c r="I11" s="9">
        <v>24179</v>
      </c>
      <c r="J11" s="10">
        <v>30082</v>
      </c>
      <c r="K11" s="10">
        <v>31794</v>
      </c>
      <c r="L11" s="10">
        <v>31151</v>
      </c>
      <c r="M11" s="10">
        <v>31768</v>
      </c>
      <c r="N11" s="10">
        <v>41407</v>
      </c>
      <c r="O11" s="10">
        <v>32056</v>
      </c>
    </row>
    <row r="12" spans="1:15" ht="18.75" x14ac:dyDescent="0.3">
      <c r="A12" s="8" t="s">
        <v>10</v>
      </c>
      <c r="B12" s="9">
        <v>3162</v>
      </c>
      <c r="C12" s="9">
        <v>4301</v>
      </c>
      <c r="D12" s="9">
        <v>5973</v>
      </c>
      <c r="E12" s="9">
        <v>6655</v>
      </c>
      <c r="F12" s="9">
        <v>8387</v>
      </c>
      <c r="G12" s="9">
        <v>9388</v>
      </c>
      <c r="H12" s="9">
        <v>10753</v>
      </c>
      <c r="I12" s="9">
        <v>11971</v>
      </c>
      <c r="J12" s="10">
        <v>14663</v>
      </c>
      <c r="K12" s="10">
        <v>13682</v>
      </c>
      <c r="L12" s="10">
        <v>14222</v>
      </c>
      <c r="M12" s="10">
        <v>14664</v>
      </c>
      <c r="N12" s="10">
        <v>16169</v>
      </c>
      <c r="O12" s="10">
        <v>17153</v>
      </c>
    </row>
    <row r="13" spans="1:15" ht="19.5" thickBot="1" x14ac:dyDescent="0.35">
      <c r="A13" s="11" t="s">
        <v>11</v>
      </c>
      <c r="B13" s="12">
        <v>642</v>
      </c>
      <c r="C13" s="12">
        <v>1061</v>
      </c>
      <c r="D13" s="12">
        <v>2129</v>
      </c>
      <c r="E13" s="12">
        <v>2806</v>
      </c>
      <c r="F13" s="12">
        <v>3844</v>
      </c>
      <c r="G13" s="12">
        <v>5483</v>
      </c>
      <c r="H13" s="12">
        <v>7357</v>
      </c>
      <c r="I13" s="12">
        <v>9355</v>
      </c>
      <c r="J13" s="13">
        <v>14663</v>
      </c>
      <c r="K13" s="13">
        <v>18734</v>
      </c>
      <c r="L13" s="13">
        <v>19139</v>
      </c>
      <c r="M13" s="13">
        <v>20977</v>
      </c>
      <c r="N13" s="13">
        <v>22345</v>
      </c>
      <c r="O13" s="13">
        <v>25017</v>
      </c>
    </row>
    <row r="14" spans="1:15" ht="19.5" thickBot="1" x14ac:dyDescent="0.35">
      <c r="A14" s="14" t="s">
        <v>12</v>
      </c>
      <c r="B14" s="15">
        <f>SUM(B4:B13)</f>
        <v>34634</v>
      </c>
      <c r="C14" s="15">
        <f t="shared" ref="C14:M14" si="1">SUM(C4:C13)</f>
        <v>48561</v>
      </c>
      <c r="D14" s="15">
        <f t="shared" si="1"/>
        <v>67103</v>
      </c>
      <c r="E14" s="15">
        <f t="shared" si="1"/>
        <v>76678</v>
      </c>
      <c r="F14" s="15">
        <f t="shared" si="1"/>
        <v>108733</v>
      </c>
      <c r="G14" s="15">
        <f t="shared" si="1"/>
        <v>159107</v>
      </c>
      <c r="H14" s="15">
        <f t="shared" si="1"/>
        <v>196019</v>
      </c>
      <c r="I14" s="15">
        <f t="shared" si="1"/>
        <v>230786</v>
      </c>
      <c r="J14" s="16">
        <f t="shared" si="1"/>
        <v>285400</v>
      </c>
      <c r="K14" s="16">
        <f t="shared" si="1"/>
        <v>338821</v>
      </c>
      <c r="L14" s="16">
        <f>SUM(L4:L13)</f>
        <v>371352</v>
      </c>
      <c r="M14" s="16">
        <f t="shared" si="1"/>
        <v>437482</v>
      </c>
      <c r="N14" s="16">
        <f>SUM(N4:N13)</f>
        <v>475831</v>
      </c>
      <c r="O14" s="16">
        <f>SUM(O4:O13)</f>
        <v>502784</v>
      </c>
    </row>
    <row r="16" spans="1:15" ht="18.75" x14ac:dyDescent="0.3">
      <c r="B16" s="35" t="s">
        <v>13</v>
      </c>
      <c r="C16" s="35"/>
      <c r="D16" s="35"/>
      <c r="E16" s="35"/>
      <c r="F16" s="35"/>
      <c r="G16" s="35"/>
      <c r="H16" s="35"/>
      <c r="I16" s="35"/>
      <c r="J16" s="35"/>
    </row>
    <row r="17" spans="1:15" ht="19.5" thickBot="1" x14ac:dyDescent="0.35">
      <c r="B17" s="21" t="s">
        <v>14</v>
      </c>
      <c r="C17" s="21" t="s">
        <v>15</v>
      </c>
      <c r="D17" s="21" t="s">
        <v>16</v>
      </c>
      <c r="E17" s="21" t="s">
        <v>17</v>
      </c>
      <c r="F17" s="21" t="s">
        <v>18</v>
      </c>
      <c r="G17" s="21" t="s">
        <v>19</v>
      </c>
      <c r="H17" s="21" t="s">
        <v>20</v>
      </c>
      <c r="I17" s="17" t="s">
        <v>21</v>
      </c>
      <c r="J17" s="17" t="s">
        <v>22</v>
      </c>
      <c r="K17" s="17" t="s">
        <v>23</v>
      </c>
      <c r="L17" s="17" t="s">
        <v>24</v>
      </c>
      <c r="M17" s="17" t="s">
        <v>25</v>
      </c>
      <c r="N17" s="17" t="s">
        <v>26</v>
      </c>
      <c r="O17" s="17" t="s">
        <v>27</v>
      </c>
    </row>
    <row r="18" spans="1:15" ht="19.5" thickBot="1" x14ac:dyDescent="0.35">
      <c r="A18" s="1" t="s">
        <v>1</v>
      </c>
      <c r="B18" s="2">
        <v>45062</v>
      </c>
      <c r="C18" s="3">
        <v>45068</v>
      </c>
      <c r="D18" s="3">
        <v>45075</v>
      </c>
      <c r="E18" s="3">
        <v>45082</v>
      </c>
      <c r="F18" s="3">
        <v>45089</v>
      </c>
      <c r="G18" s="3">
        <f t="shared" ref="G18:O18" si="2">+F18+7</f>
        <v>45096</v>
      </c>
      <c r="H18" s="3">
        <f t="shared" si="2"/>
        <v>45103</v>
      </c>
      <c r="I18" s="3">
        <f t="shared" si="2"/>
        <v>45110</v>
      </c>
      <c r="J18" s="4">
        <f t="shared" si="2"/>
        <v>45117</v>
      </c>
      <c r="K18" s="4">
        <f t="shared" si="2"/>
        <v>45124</v>
      </c>
      <c r="L18" s="4">
        <f t="shared" si="2"/>
        <v>45131</v>
      </c>
      <c r="M18" s="4">
        <f t="shared" si="2"/>
        <v>45138</v>
      </c>
      <c r="N18" s="4">
        <f t="shared" si="2"/>
        <v>45145</v>
      </c>
      <c r="O18" s="4">
        <f t="shared" si="2"/>
        <v>45152</v>
      </c>
    </row>
    <row r="19" spans="1:15" ht="18.75" x14ac:dyDescent="0.3">
      <c r="A19" s="5" t="s">
        <v>2</v>
      </c>
      <c r="B19" s="6">
        <v>2</v>
      </c>
      <c r="C19" s="6">
        <v>2</v>
      </c>
      <c r="D19" s="6">
        <v>18</v>
      </c>
      <c r="E19" s="6">
        <v>21</v>
      </c>
      <c r="F19" s="6">
        <v>266</v>
      </c>
      <c r="G19" s="6">
        <v>1233</v>
      </c>
      <c r="H19" s="6">
        <v>5650</v>
      </c>
      <c r="I19" s="6">
        <v>6790</v>
      </c>
      <c r="J19" s="7">
        <v>9022</v>
      </c>
      <c r="K19" s="7">
        <v>11048</v>
      </c>
      <c r="L19" s="7">
        <v>13192</v>
      </c>
      <c r="M19" s="7">
        <v>14859</v>
      </c>
      <c r="N19" s="7">
        <v>15650</v>
      </c>
      <c r="O19" s="7">
        <v>17461</v>
      </c>
    </row>
    <row r="20" spans="1:15" ht="18.75" x14ac:dyDescent="0.3">
      <c r="A20" s="18"/>
      <c r="B20" s="19"/>
      <c r="C20" s="22">
        <f>(C19-B19)/B19</f>
        <v>0</v>
      </c>
      <c r="D20" s="20">
        <f>(D19-C19)/C19</f>
        <v>8</v>
      </c>
      <c r="E20" s="20">
        <f>(E19-D19)/D19</f>
        <v>0.16666666666666666</v>
      </c>
      <c r="F20" s="20">
        <f>(F19-E19)/E19</f>
        <v>11.666666666666666</v>
      </c>
      <c r="G20" s="20">
        <f>(G19-F19)/F19</f>
        <v>3.6353383458646618</v>
      </c>
      <c r="H20" s="20">
        <f>(H19-G19)/G19</f>
        <v>3.5823195458231956</v>
      </c>
      <c r="I20" s="20">
        <f>(I19-H19)/H19</f>
        <v>0.20176991150442478</v>
      </c>
      <c r="J20" s="20">
        <f>(J19-I19)/I19</f>
        <v>0.32871870397643593</v>
      </c>
      <c r="K20" s="20">
        <f>(K19-J19)/J19</f>
        <v>0.22456218133451564</v>
      </c>
      <c r="L20" s="20">
        <f>(L19-K19)/K19</f>
        <v>0.1940622737146995</v>
      </c>
      <c r="M20" s="20">
        <f>(M19-L19)/L19</f>
        <v>0.12636446331109763</v>
      </c>
      <c r="N20" s="29">
        <f>(N19-M19)/M19</f>
        <v>5.323373039908473E-2</v>
      </c>
      <c r="O20" s="30">
        <f>(O19-N19)/N19</f>
        <v>0.11571884984025559</v>
      </c>
    </row>
    <row r="21" spans="1:15" ht="18.75" x14ac:dyDescent="0.3">
      <c r="A21" s="8" t="s">
        <v>3</v>
      </c>
      <c r="B21" s="23">
        <v>18</v>
      </c>
      <c r="C21" s="23">
        <v>18</v>
      </c>
      <c r="D21" s="23">
        <v>151</v>
      </c>
      <c r="E21" s="23">
        <v>226</v>
      </c>
      <c r="F21" s="23">
        <v>271</v>
      </c>
      <c r="G21" s="23">
        <v>276</v>
      </c>
      <c r="H21" s="23">
        <v>295</v>
      </c>
      <c r="I21" s="23">
        <v>307</v>
      </c>
      <c r="J21" s="24">
        <v>348</v>
      </c>
      <c r="K21" s="24">
        <v>397</v>
      </c>
      <c r="L21" s="24">
        <v>401</v>
      </c>
      <c r="M21" s="24">
        <v>468</v>
      </c>
      <c r="N21" s="10">
        <v>587</v>
      </c>
      <c r="O21" s="10">
        <v>707</v>
      </c>
    </row>
    <row r="22" spans="1:15" ht="18.75" x14ac:dyDescent="0.3">
      <c r="A22" s="8"/>
      <c r="B22" s="9"/>
      <c r="C22" s="22">
        <f>(C21-B21)/B21</f>
        <v>0</v>
      </c>
      <c r="D22" s="20">
        <f>(D21-C21)/C21</f>
        <v>7.3888888888888893</v>
      </c>
      <c r="E22" s="20">
        <f>(E21-D21)/D21</f>
        <v>0.49668874172185429</v>
      </c>
      <c r="F22" s="20">
        <f>(F21-E21)/E21</f>
        <v>0.19911504424778761</v>
      </c>
      <c r="G22" s="22">
        <f>(G21-F21)/F21</f>
        <v>1.8450184501845018E-2</v>
      </c>
      <c r="H22" s="22">
        <f>(H21-G21)/G21</f>
        <v>6.8840579710144928E-2</v>
      </c>
      <c r="I22" s="22">
        <f>(I21-H21)/H21</f>
        <v>4.0677966101694912E-2</v>
      </c>
      <c r="J22" s="20">
        <f>(J21-I21)/I21</f>
        <v>0.13355048859934854</v>
      </c>
      <c r="K22" s="20">
        <f>(K21-J21)/J21</f>
        <v>0.14080459770114942</v>
      </c>
      <c r="L22" s="22">
        <f>(L21-K21)/K21</f>
        <v>1.0075566750629723E-2</v>
      </c>
      <c r="M22" s="20">
        <f>(M21-L21)/L21</f>
        <v>0.16708229426433915</v>
      </c>
      <c r="N22" s="20">
        <f>(N21-M21)/M21</f>
        <v>0.25427350427350426</v>
      </c>
      <c r="O22" s="20">
        <f>(O21-N21)/N21</f>
        <v>0.20442930153321975</v>
      </c>
    </row>
    <row r="23" spans="1:15" ht="18.75" x14ac:dyDescent="0.3">
      <c r="A23" s="8" t="s">
        <v>4</v>
      </c>
      <c r="B23" s="23">
        <v>314</v>
      </c>
      <c r="C23" s="23">
        <v>314</v>
      </c>
      <c r="D23" s="23">
        <v>314</v>
      </c>
      <c r="E23" s="23">
        <v>317</v>
      </c>
      <c r="F23" s="23">
        <v>421</v>
      </c>
      <c r="G23" s="23">
        <v>434</v>
      </c>
      <c r="H23" s="23">
        <v>463</v>
      </c>
      <c r="I23" s="23">
        <v>474</v>
      </c>
      <c r="J23" s="24">
        <v>1032</v>
      </c>
      <c r="K23" s="24">
        <v>10925</v>
      </c>
      <c r="L23" s="24">
        <v>20448</v>
      </c>
      <c r="M23" s="24">
        <v>27948</v>
      </c>
      <c r="N23" s="10">
        <v>39159</v>
      </c>
      <c r="O23" s="10">
        <v>41687</v>
      </c>
    </row>
    <row r="24" spans="1:15" ht="18.75" x14ac:dyDescent="0.3">
      <c r="A24" s="8"/>
      <c r="B24" s="9"/>
      <c r="C24" s="22">
        <f>(C23-B23)/B23</f>
        <v>0</v>
      </c>
      <c r="D24" s="22">
        <f>(D23-C23)/C23</f>
        <v>0</v>
      </c>
      <c r="E24" s="22">
        <f>(E23-D23)/D23</f>
        <v>9.5541401273885346E-3</v>
      </c>
      <c r="F24" s="20">
        <f>(F23-E23)/E23</f>
        <v>0.32807570977917982</v>
      </c>
      <c r="G24" s="22">
        <f>(G23-F23)/F23</f>
        <v>3.0878859857482184E-2</v>
      </c>
      <c r="H24" s="22">
        <f>(H23-G23)/G23</f>
        <v>6.6820276497695855E-2</v>
      </c>
      <c r="I24" s="22">
        <f>(I23-H23)/H23</f>
        <v>2.3758099352051837E-2</v>
      </c>
      <c r="J24" s="20">
        <f>(J23-I23)/I23</f>
        <v>1.1772151898734178</v>
      </c>
      <c r="K24" s="20">
        <f>(K23-J23)/J23</f>
        <v>9.5862403100775193</v>
      </c>
      <c r="L24" s="20">
        <f>(L23-K23)/K23</f>
        <v>0.87167048054919904</v>
      </c>
      <c r="M24" s="20">
        <f>(M23-L23)/L23</f>
        <v>0.36678403755868544</v>
      </c>
      <c r="N24" s="20">
        <f>(N23-M23)/M23</f>
        <v>0.40113782739373122</v>
      </c>
      <c r="O24" s="22">
        <f>(O23-N23)/N23</f>
        <v>6.4557317602594547E-2</v>
      </c>
    </row>
    <row r="25" spans="1:15" ht="18.75" x14ac:dyDescent="0.3">
      <c r="A25" s="8" t="s">
        <v>5</v>
      </c>
      <c r="B25" s="23">
        <v>5</v>
      </c>
      <c r="C25" s="23">
        <v>5</v>
      </c>
      <c r="D25" s="23">
        <v>232</v>
      </c>
      <c r="E25" s="23">
        <v>350</v>
      </c>
      <c r="F25" s="23">
        <v>1031</v>
      </c>
      <c r="G25" s="23">
        <v>1846</v>
      </c>
      <c r="H25" s="23">
        <v>3350</v>
      </c>
      <c r="I25" s="23">
        <v>4210</v>
      </c>
      <c r="J25" s="24">
        <v>5106</v>
      </c>
      <c r="K25" s="24">
        <v>5950</v>
      </c>
      <c r="L25" s="24">
        <v>6389</v>
      </c>
      <c r="M25" s="24">
        <v>8518</v>
      </c>
      <c r="N25" s="10">
        <v>10592</v>
      </c>
      <c r="O25" s="10">
        <v>14355</v>
      </c>
    </row>
    <row r="26" spans="1:15" ht="18.75" x14ac:dyDescent="0.3">
      <c r="A26" s="8"/>
      <c r="B26" s="9"/>
      <c r="C26" s="22">
        <f t="shared" ref="C26:O26" si="3">(C25-B25)/B25</f>
        <v>0</v>
      </c>
      <c r="D26" s="20">
        <f t="shared" si="3"/>
        <v>45.4</v>
      </c>
      <c r="E26" s="20">
        <f t="shared" si="3"/>
        <v>0.50862068965517238</v>
      </c>
      <c r="F26" s="20">
        <f t="shared" si="3"/>
        <v>1.9457142857142857</v>
      </c>
      <c r="G26" s="20">
        <f t="shared" si="3"/>
        <v>0.79049466537342383</v>
      </c>
      <c r="H26" s="20">
        <f t="shared" si="3"/>
        <v>0.81473456121343446</v>
      </c>
      <c r="I26" s="20">
        <f t="shared" si="3"/>
        <v>0.25671641791044775</v>
      </c>
      <c r="J26" s="20">
        <f t="shared" si="3"/>
        <v>0.21282660332541567</v>
      </c>
      <c r="K26" s="20">
        <f t="shared" si="3"/>
        <v>0.16529573051312182</v>
      </c>
      <c r="L26" s="22">
        <f t="shared" si="3"/>
        <v>7.378151260504201E-2</v>
      </c>
      <c r="M26" s="20">
        <f t="shared" si="3"/>
        <v>0.3332289873219596</v>
      </c>
      <c r="N26" s="20">
        <f t="shared" si="3"/>
        <v>0.24348438600610472</v>
      </c>
      <c r="O26" s="20">
        <f t="shared" si="3"/>
        <v>0.35526812688821752</v>
      </c>
    </row>
    <row r="27" spans="1:15" ht="18.75" x14ac:dyDescent="0.3">
      <c r="A27" s="8" t="s">
        <v>6</v>
      </c>
      <c r="B27" s="9">
        <v>13</v>
      </c>
      <c r="C27" s="9">
        <v>13</v>
      </c>
      <c r="D27" s="9">
        <v>16</v>
      </c>
      <c r="E27" s="9">
        <v>18</v>
      </c>
      <c r="F27" s="9">
        <v>21</v>
      </c>
      <c r="G27" s="9">
        <v>26</v>
      </c>
      <c r="H27" s="9">
        <v>283</v>
      </c>
      <c r="I27" s="9">
        <v>384</v>
      </c>
      <c r="J27" s="10">
        <v>732</v>
      </c>
      <c r="K27" s="10">
        <v>1699</v>
      </c>
      <c r="L27" s="10">
        <v>1983</v>
      </c>
      <c r="M27" s="10">
        <v>2571</v>
      </c>
      <c r="N27" s="10">
        <v>3435</v>
      </c>
      <c r="O27" s="10">
        <v>4657</v>
      </c>
    </row>
    <row r="28" spans="1:15" ht="18.75" x14ac:dyDescent="0.3">
      <c r="A28" s="8"/>
      <c r="B28" s="9"/>
      <c r="C28" s="22">
        <f t="shared" ref="C28:O28" si="4">(C27-B27)/B27</f>
        <v>0</v>
      </c>
      <c r="D28" s="20">
        <f t="shared" si="4"/>
        <v>0.23076923076923078</v>
      </c>
      <c r="E28" s="20">
        <f t="shared" si="4"/>
        <v>0.125</v>
      </c>
      <c r="F28" s="20">
        <f t="shared" si="4"/>
        <v>0.16666666666666666</v>
      </c>
      <c r="G28" s="20">
        <f t="shared" si="4"/>
        <v>0.23809523809523808</v>
      </c>
      <c r="H28" s="20">
        <f t="shared" si="4"/>
        <v>9.884615384615385</v>
      </c>
      <c r="I28" s="20">
        <f t="shared" si="4"/>
        <v>0.35689045936395758</v>
      </c>
      <c r="J28" s="20">
        <f t="shared" si="4"/>
        <v>0.90625</v>
      </c>
      <c r="K28" s="20">
        <f t="shared" si="4"/>
        <v>1.3210382513661203</v>
      </c>
      <c r="L28" s="20">
        <f t="shared" si="4"/>
        <v>0.16715715126545028</v>
      </c>
      <c r="M28" s="20">
        <f t="shared" si="4"/>
        <v>0.29652042360060515</v>
      </c>
      <c r="N28" s="20">
        <f t="shared" si="4"/>
        <v>0.33605600933488916</v>
      </c>
      <c r="O28" s="20">
        <f t="shared" si="4"/>
        <v>0.35574963609898108</v>
      </c>
    </row>
    <row r="29" spans="1:15" ht="18.75" x14ac:dyDescent="0.3">
      <c r="A29" s="8" t="s">
        <v>7</v>
      </c>
      <c r="B29" s="9">
        <v>15</v>
      </c>
      <c r="C29" s="9">
        <v>19</v>
      </c>
      <c r="D29" s="9">
        <v>40</v>
      </c>
      <c r="E29" s="9">
        <v>40</v>
      </c>
      <c r="F29" s="9">
        <v>55</v>
      </c>
      <c r="G29" s="9">
        <v>140</v>
      </c>
      <c r="H29" s="9">
        <v>195</v>
      </c>
      <c r="I29" s="9">
        <v>256</v>
      </c>
      <c r="J29" s="10">
        <v>306</v>
      </c>
      <c r="K29" s="10">
        <v>346</v>
      </c>
      <c r="L29" s="10">
        <v>390</v>
      </c>
      <c r="M29" s="10">
        <v>3135</v>
      </c>
      <c r="N29" s="10">
        <v>4600</v>
      </c>
      <c r="O29" s="10">
        <v>15573</v>
      </c>
    </row>
    <row r="30" spans="1:15" ht="18.75" x14ac:dyDescent="0.3">
      <c r="A30" s="8"/>
      <c r="B30" s="9"/>
      <c r="C30" s="20">
        <f t="shared" ref="C30:O30" si="5">(C29-B29)/B29</f>
        <v>0.26666666666666666</v>
      </c>
      <c r="D30" s="20">
        <f t="shared" si="5"/>
        <v>1.1052631578947369</v>
      </c>
      <c r="E30" s="22">
        <f t="shared" si="5"/>
        <v>0</v>
      </c>
      <c r="F30" s="20">
        <f t="shared" si="5"/>
        <v>0.375</v>
      </c>
      <c r="G30" s="20">
        <f t="shared" si="5"/>
        <v>1.5454545454545454</v>
      </c>
      <c r="H30" s="20">
        <f t="shared" si="5"/>
        <v>0.39285714285714285</v>
      </c>
      <c r="I30" s="20">
        <f t="shared" si="5"/>
        <v>0.31282051282051282</v>
      </c>
      <c r="J30" s="20">
        <f t="shared" si="5"/>
        <v>0.1953125</v>
      </c>
      <c r="K30" s="20">
        <f t="shared" si="5"/>
        <v>0.13071895424836602</v>
      </c>
      <c r="L30" s="20">
        <f t="shared" si="5"/>
        <v>0.12716763005780346</v>
      </c>
      <c r="M30" s="20">
        <f t="shared" si="5"/>
        <v>7.0384615384615383</v>
      </c>
      <c r="N30" s="20">
        <f t="shared" si="5"/>
        <v>0.46730462519936206</v>
      </c>
      <c r="O30" s="20">
        <f t="shared" si="5"/>
        <v>2.3854347826086957</v>
      </c>
    </row>
    <row r="31" spans="1:15" ht="18.75" x14ac:dyDescent="0.3">
      <c r="A31" s="8" t="s">
        <v>8</v>
      </c>
      <c r="B31" s="9">
        <v>8</v>
      </c>
      <c r="C31" s="9">
        <v>8</v>
      </c>
      <c r="D31" s="9">
        <v>81</v>
      </c>
      <c r="E31" s="9">
        <v>109</v>
      </c>
      <c r="F31" s="9">
        <v>1789</v>
      </c>
      <c r="G31" s="9">
        <v>11129</v>
      </c>
      <c r="H31" s="9">
        <v>20894</v>
      </c>
      <c r="I31" s="9">
        <v>26462</v>
      </c>
      <c r="J31" s="10">
        <v>32431</v>
      </c>
      <c r="K31" s="10">
        <v>37632</v>
      </c>
      <c r="L31" s="10">
        <v>38398</v>
      </c>
      <c r="M31" s="10">
        <v>40268</v>
      </c>
      <c r="N31" s="10">
        <v>41450</v>
      </c>
      <c r="O31" s="10">
        <v>43675</v>
      </c>
    </row>
    <row r="32" spans="1:15" ht="18.75" x14ac:dyDescent="0.3">
      <c r="A32" s="8"/>
      <c r="B32" s="9"/>
      <c r="C32" s="22">
        <f t="shared" ref="C32:O32" si="6">(C31-B31)/B31</f>
        <v>0</v>
      </c>
      <c r="D32" s="20">
        <f t="shared" si="6"/>
        <v>9.125</v>
      </c>
      <c r="E32" s="20">
        <f t="shared" si="6"/>
        <v>0.34567901234567899</v>
      </c>
      <c r="F32" s="20">
        <f t="shared" si="6"/>
        <v>15.412844036697248</v>
      </c>
      <c r="G32" s="20">
        <f t="shared" si="6"/>
        <v>5.2207937395192845</v>
      </c>
      <c r="H32" s="20">
        <f t="shared" si="6"/>
        <v>0.87743732590529244</v>
      </c>
      <c r="I32" s="20">
        <f t="shared" si="6"/>
        <v>0.26648798698190868</v>
      </c>
      <c r="J32" s="20">
        <f t="shared" si="6"/>
        <v>0.22556874008011488</v>
      </c>
      <c r="K32" s="20">
        <f t="shared" si="6"/>
        <v>0.16037124973019642</v>
      </c>
      <c r="L32" s="22">
        <f t="shared" si="6"/>
        <v>2.0355017006802721E-2</v>
      </c>
      <c r="M32" s="22">
        <f t="shared" si="6"/>
        <v>4.870045314860149E-2</v>
      </c>
      <c r="N32" s="22">
        <f t="shared" si="6"/>
        <v>2.9353332671103606E-2</v>
      </c>
      <c r="O32" s="22">
        <f t="shared" si="6"/>
        <v>5.3679131483715323E-2</v>
      </c>
    </row>
    <row r="33" spans="1:15" ht="18.75" x14ac:dyDescent="0.3">
      <c r="A33" s="8" t="s">
        <v>9</v>
      </c>
      <c r="B33" s="9">
        <v>6</v>
      </c>
      <c r="C33" s="9">
        <v>6</v>
      </c>
      <c r="D33" s="9">
        <v>9</v>
      </c>
      <c r="E33" s="9">
        <v>9</v>
      </c>
      <c r="F33" s="9">
        <v>86</v>
      </c>
      <c r="G33" s="9">
        <v>1349</v>
      </c>
      <c r="H33" s="9">
        <v>4738</v>
      </c>
      <c r="I33" s="9">
        <v>6949</v>
      </c>
      <c r="J33" s="10">
        <v>16122</v>
      </c>
      <c r="K33" s="10">
        <v>22038</v>
      </c>
      <c r="L33" s="10">
        <v>26946</v>
      </c>
      <c r="M33" s="10">
        <v>33421</v>
      </c>
      <c r="N33" s="10">
        <v>46503</v>
      </c>
      <c r="O33" s="10">
        <v>78336</v>
      </c>
    </row>
    <row r="34" spans="1:15" ht="18.75" x14ac:dyDescent="0.3">
      <c r="A34" s="8"/>
      <c r="B34" s="9"/>
      <c r="C34" s="22">
        <f t="shared" ref="C34:O34" si="7">(C33-B33)/B33</f>
        <v>0</v>
      </c>
      <c r="D34" s="20">
        <f t="shared" si="7"/>
        <v>0.5</v>
      </c>
      <c r="E34" s="22">
        <f t="shared" si="7"/>
        <v>0</v>
      </c>
      <c r="F34" s="20">
        <f t="shared" si="7"/>
        <v>8.5555555555555554</v>
      </c>
      <c r="G34" s="20">
        <f t="shared" si="7"/>
        <v>14.686046511627907</v>
      </c>
      <c r="H34" s="20">
        <f t="shared" si="7"/>
        <v>2.5122312824314306</v>
      </c>
      <c r="I34" s="20">
        <f t="shared" si="7"/>
        <v>0.46665259603208104</v>
      </c>
      <c r="J34" s="20">
        <f t="shared" si="7"/>
        <v>1.3200460497913369</v>
      </c>
      <c r="K34" s="20">
        <f t="shared" si="7"/>
        <v>0.36695199106810572</v>
      </c>
      <c r="L34" s="20">
        <f t="shared" si="7"/>
        <v>0.22270623468554315</v>
      </c>
      <c r="M34" s="20">
        <f t="shared" si="7"/>
        <v>0.24029540562606694</v>
      </c>
      <c r="N34" s="20">
        <f t="shared" si="7"/>
        <v>0.39143053768588609</v>
      </c>
      <c r="O34" s="20">
        <f t="shared" si="7"/>
        <v>0.68453648151732149</v>
      </c>
    </row>
    <row r="35" spans="1:15" ht="18.75" x14ac:dyDescent="0.3">
      <c r="A35" s="8" t="s">
        <v>10</v>
      </c>
      <c r="B35" s="9">
        <v>35</v>
      </c>
      <c r="C35" s="9">
        <v>35</v>
      </c>
      <c r="D35" s="9">
        <v>37</v>
      </c>
      <c r="E35" s="9">
        <v>39</v>
      </c>
      <c r="F35" s="9">
        <v>165</v>
      </c>
      <c r="G35" s="9">
        <v>733</v>
      </c>
      <c r="H35" s="9">
        <v>1060</v>
      </c>
      <c r="I35" s="9">
        <v>1561</v>
      </c>
      <c r="J35" s="10">
        <v>4277</v>
      </c>
      <c r="K35" s="10">
        <v>7492</v>
      </c>
      <c r="L35" s="10">
        <v>8416</v>
      </c>
      <c r="M35" s="10">
        <v>10377</v>
      </c>
      <c r="N35" s="10">
        <v>12189</v>
      </c>
      <c r="O35" s="10">
        <v>16642</v>
      </c>
    </row>
    <row r="36" spans="1:15" ht="18.75" x14ac:dyDescent="0.3">
      <c r="A36" s="25"/>
      <c r="B36" s="26"/>
      <c r="C36" s="22">
        <f t="shared" ref="C36:O36" si="8">(C35-B35)/B35</f>
        <v>0</v>
      </c>
      <c r="D36" s="22">
        <f t="shared" si="8"/>
        <v>5.7142857142857141E-2</v>
      </c>
      <c r="E36" s="22">
        <f t="shared" si="8"/>
        <v>5.4054054054054057E-2</v>
      </c>
      <c r="F36" s="20">
        <f t="shared" si="8"/>
        <v>3.2307692307692308</v>
      </c>
      <c r="G36" s="20">
        <f t="shared" si="8"/>
        <v>3.4424242424242424</v>
      </c>
      <c r="H36" s="20">
        <f t="shared" si="8"/>
        <v>0.44611186903137789</v>
      </c>
      <c r="I36" s="20">
        <f t="shared" si="8"/>
        <v>0.47264150943396227</v>
      </c>
      <c r="J36" s="20">
        <f t="shared" si="8"/>
        <v>1.7399103139013452</v>
      </c>
      <c r="K36" s="20">
        <f t="shared" si="8"/>
        <v>0.75169511339724104</v>
      </c>
      <c r="L36" s="20">
        <f t="shared" si="8"/>
        <v>0.12333155365723439</v>
      </c>
      <c r="M36" s="20">
        <f t="shared" si="8"/>
        <v>0.23300855513307986</v>
      </c>
      <c r="N36" s="20">
        <f t="shared" si="8"/>
        <v>0.17461694131251806</v>
      </c>
      <c r="O36" s="20">
        <f t="shared" si="8"/>
        <v>0.36532939535646897</v>
      </c>
    </row>
    <row r="37" spans="1:15" ht="19.5" thickBot="1" x14ac:dyDescent="0.35">
      <c r="A37" s="11" t="s">
        <v>11</v>
      </c>
      <c r="B37" s="12">
        <v>2</v>
      </c>
      <c r="C37" s="12">
        <v>2</v>
      </c>
      <c r="D37" s="12">
        <v>9</v>
      </c>
      <c r="E37" s="12">
        <v>43</v>
      </c>
      <c r="F37" s="12">
        <v>57</v>
      </c>
      <c r="G37" s="12">
        <v>82</v>
      </c>
      <c r="H37" s="12">
        <v>119</v>
      </c>
      <c r="I37" s="12">
        <v>134</v>
      </c>
      <c r="J37" s="13">
        <v>318</v>
      </c>
      <c r="K37" s="13">
        <v>899</v>
      </c>
      <c r="L37" s="13">
        <v>2200</v>
      </c>
      <c r="M37" s="13">
        <v>5086</v>
      </c>
      <c r="N37" s="13">
        <v>7958</v>
      </c>
      <c r="O37" s="13">
        <v>10807</v>
      </c>
    </row>
    <row r="38" spans="1:15" ht="19.5" thickBot="1" x14ac:dyDescent="0.35">
      <c r="A38" s="27"/>
      <c r="B38" s="28"/>
      <c r="C38" s="22">
        <f t="shared" ref="C38:O38" si="9">(C37-B37)/B37</f>
        <v>0</v>
      </c>
      <c r="D38" s="20">
        <f t="shared" si="9"/>
        <v>3.5</v>
      </c>
      <c r="E38" s="20">
        <f t="shared" si="9"/>
        <v>3.7777777777777777</v>
      </c>
      <c r="F38" s="20">
        <f t="shared" si="9"/>
        <v>0.32558139534883723</v>
      </c>
      <c r="G38" s="20">
        <f t="shared" si="9"/>
        <v>0.43859649122807015</v>
      </c>
      <c r="H38" s="20">
        <f t="shared" si="9"/>
        <v>0.45121951219512196</v>
      </c>
      <c r="I38" s="20">
        <f t="shared" si="9"/>
        <v>0.12605042016806722</v>
      </c>
      <c r="J38" s="20">
        <f t="shared" si="9"/>
        <v>1.3731343283582089</v>
      </c>
      <c r="K38" s="20">
        <f t="shared" si="9"/>
        <v>1.8270440251572326</v>
      </c>
      <c r="L38" s="20">
        <f t="shared" si="9"/>
        <v>1.4471635150166853</v>
      </c>
      <c r="M38" s="20">
        <f t="shared" si="9"/>
        <v>1.3118181818181818</v>
      </c>
      <c r="N38" s="20">
        <f t="shared" si="9"/>
        <v>0.56468737711364525</v>
      </c>
      <c r="O38" s="20">
        <f t="shared" si="9"/>
        <v>0.35800452374968583</v>
      </c>
    </row>
    <row r="39" spans="1:15" ht="19.5" thickBot="1" x14ac:dyDescent="0.35">
      <c r="A39" s="14" t="s">
        <v>12</v>
      </c>
      <c r="B39" s="15">
        <f>SUM(B19:B37)</f>
        <v>418</v>
      </c>
      <c r="C39" s="15">
        <f t="shared" ref="C39:K39" si="10">SUM(C19:C37)</f>
        <v>422.26666666666665</v>
      </c>
      <c r="D39" s="15">
        <f t="shared" si="10"/>
        <v>978.80706413469568</v>
      </c>
      <c r="E39" s="15">
        <f t="shared" si="10"/>
        <v>1173.7062633045707</v>
      </c>
      <c r="F39" s="15">
        <f t="shared" si="10"/>
        <v>4203.8804071960967</v>
      </c>
      <c r="G39" s="15">
        <f t="shared" si="10"/>
        <v>17277.607976332722</v>
      </c>
      <c r="H39" s="15">
        <f t="shared" si="10"/>
        <v>37065.645967968085</v>
      </c>
      <c r="I39" s="15">
        <f t="shared" si="10"/>
        <v>47529.398415459509</v>
      </c>
      <c r="J39" s="16">
        <f t="shared" si="10"/>
        <v>69700.239398589547</v>
      </c>
      <c r="K39" s="16">
        <f t="shared" si="10"/>
        <v>98438.847678379432</v>
      </c>
      <c r="L39" s="16">
        <f>SUM(L19:L37)</f>
        <v>118764.81030742028</v>
      </c>
      <c r="M39" s="16">
        <f>SUM(M19:M37)</f>
        <v>146659.85044615844</v>
      </c>
      <c r="N39" s="16">
        <f>SUM(N19:N37)</f>
        <v>182125.35089089425</v>
      </c>
      <c r="O39" s="16">
        <f>SUM(O19:O37)</f>
        <v>243904.58470302293</v>
      </c>
    </row>
  </sheetData>
  <mergeCells count="2">
    <mergeCell ref="B2:J2"/>
    <mergeCell ref="B16:J16"/>
  </mergeCells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6073D-0112-4D45-9E89-B6461374B9BE}">
  <dimension ref="A2:K14"/>
  <sheetViews>
    <sheetView workbookViewId="0">
      <selection activeCell="J16" sqref="J16"/>
    </sheetView>
  </sheetViews>
  <sheetFormatPr baseColWidth="10" defaultRowHeight="15" x14ac:dyDescent="0.25"/>
  <cols>
    <col min="1" max="1" width="42.7109375" customWidth="1"/>
    <col min="2" max="2" width="18.7109375" style="32" bestFit="1" customWidth="1"/>
    <col min="3" max="3" width="14.7109375" style="32" bestFit="1" customWidth="1"/>
    <col min="4" max="4" width="17.28515625" style="32" bestFit="1" customWidth="1"/>
    <col min="5" max="5" width="17.28515625" style="32" customWidth="1"/>
    <col min="6" max="6" width="14.28515625" bestFit="1" customWidth="1"/>
    <col min="7" max="7" width="13.42578125" bestFit="1" customWidth="1"/>
    <col min="8" max="8" width="6.28515625" bestFit="1" customWidth="1"/>
    <col min="9" max="9" width="6.85546875" bestFit="1" customWidth="1"/>
    <col min="10" max="10" width="17.140625" bestFit="1" customWidth="1"/>
    <col min="11" max="11" width="23.42578125" customWidth="1"/>
  </cols>
  <sheetData>
    <row r="2" spans="1:11" ht="15.75" thickBot="1" x14ac:dyDescent="0.3"/>
    <row r="3" spans="1:11" ht="19.5" thickBot="1" x14ac:dyDescent="0.35">
      <c r="A3" s="1" t="s">
        <v>1</v>
      </c>
      <c r="B3" s="33" t="s">
        <v>28</v>
      </c>
      <c r="C3" s="33" t="s">
        <v>34</v>
      </c>
      <c r="D3" s="33" t="s">
        <v>35</v>
      </c>
      <c r="E3" s="33" t="s">
        <v>36</v>
      </c>
      <c r="F3" s="4" t="s">
        <v>29</v>
      </c>
      <c r="G3" s="4" t="s">
        <v>30</v>
      </c>
      <c r="H3" s="4" t="s">
        <v>31</v>
      </c>
      <c r="I3" s="4" t="s">
        <v>32</v>
      </c>
      <c r="J3" s="4" t="s">
        <v>33</v>
      </c>
      <c r="K3" s="4" t="s">
        <v>33</v>
      </c>
    </row>
    <row r="4" spans="1:11" ht="19.5" thickBot="1" x14ac:dyDescent="0.35">
      <c r="A4" s="5" t="s">
        <v>2</v>
      </c>
      <c r="B4" s="33">
        <v>306314</v>
      </c>
      <c r="C4" s="33">
        <f>B4*60%</f>
        <v>183788.4</v>
      </c>
      <c r="D4" s="33">
        <f>C4*40%</f>
        <v>73515.360000000001</v>
      </c>
      <c r="E4" s="33">
        <v>17882</v>
      </c>
      <c r="F4" s="31"/>
      <c r="G4" s="31"/>
      <c r="H4" s="31"/>
      <c r="I4" s="31"/>
      <c r="J4" s="31"/>
      <c r="K4" s="31"/>
    </row>
    <row r="5" spans="1:11" ht="19.5" thickBot="1" x14ac:dyDescent="0.35">
      <c r="A5" s="8" t="s">
        <v>3</v>
      </c>
      <c r="B5" s="33">
        <v>1231671</v>
      </c>
      <c r="C5" s="33">
        <f t="shared" ref="C5:C13" si="0">B5*60%</f>
        <v>739002.6</v>
      </c>
      <c r="D5" s="33">
        <f t="shared" ref="D5:D13" si="1">C5*40%</f>
        <v>295601.03999999998</v>
      </c>
      <c r="E5" s="33">
        <v>707</v>
      </c>
      <c r="F5" s="31"/>
      <c r="G5" s="31"/>
      <c r="H5" s="31"/>
      <c r="I5" s="31"/>
      <c r="J5" s="31"/>
      <c r="K5" s="31"/>
    </row>
    <row r="6" spans="1:11" ht="19.5" thickBot="1" x14ac:dyDescent="0.35">
      <c r="A6" s="8" t="s">
        <v>4</v>
      </c>
      <c r="B6" s="33">
        <v>262431</v>
      </c>
      <c r="C6" s="33">
        <f t="shared" si="0"/>
        <v>157458.6</v>
      </c>
      <c r="D6" s="33">
        <f t="shared" si="1"/>
        <v>62983.44</v>
      </c>
      <c r="E6" s="33">
        <v>41951</v>
      </c>
      <c r="F6" s="31"/>
      <c r="G6" s="31"/>
      <c r="H6" s="31"/>
      <c r="I6" s="31"/>
      <c r="J6" s="31"/>
      <c r="K6" s="31"/>
    </row>
    <row r="7" spans="1:11" ht="19.5" thickBot="1" x14ac:dyDescent="0.35">
      <c r="A7" s="8" t="s">
        <v>5</v>
      </c>
      <c r="B7" s="33">
        <v>1120525</v>
      </c>
      <c r="C7" s="33">
        <f t="shared" si="0"/>
        <v>672315</v>
      </c>
      <c r="D7" s="33">
        <f t="shared" si="1"/>
        <v>268926</v>
      </c>
      <c r="E7" s="33">
        <v>14263</v>
      </c>
      <c r="F7" s="31"/>
      <c r="G7" s="31"/>
      <c r="H7" s="31"/>
      <c r="I7" s="31"/>
      <c r="J7" s="31"/>
      <c r="K7" s="31"/>
    </row>
    <row r="8" spans="1:11" ht="19.5" thickBot="1" x14ac:dyDescent="0.35">
      <c r="A8" s="8" t="s">
        <v>6</v>
      </c>
      <c r="B8" s="33">
        <v>606474</v>
      </c>
      <c r="C8" s="33">
        <f t="shared" si="0"/>
        <v>363884.39999999997</v>
      </c>
      <c r="D8" s="33">
        <f t="shared" si="1"/>
        <v>145553.75999999998</v>
      </c>
      <c r="E8" s="33">
        <v>4636</v>
      </c>
      <c r="F8" s="31"/>
      <c r="G8" s="31"/>
      <c r="H8" s="31"/>
      <c r="I8" s="31"/>
      <c r="J8" s="31"/>
      <c r="K8" s="31"/>
    </row>
    <row r="9" spans="1:11" ht="19.5" thickBot="1" x14ac:dyDescent="0.35">
      <c r="A9" s="8" t="s">
        <v>7</v>
      </c>
      <c r="B9" s="33">
        <v>651437</v>
      </c>
      <c r="C9" s="33">
        <f t="shared" si="0"/>
        <v>390862.2</v>
      </c>
      <c r="D9" s="33">
        <f t="shared" si="1"/>
        <v>156344.88</v>
      </c>
      <c r="E9" s="33">
        <v>16115</v>
      </c>
      <c r="F9" s="31"/>
      <c r="G9" s="31"/>
      <c r="H9" s="31"/>
      <c r="I9" s="31"/>
      <c r="J9" s="31"/>
      <c r="K9" s="31"/>
    </row>
    <row r="10" spans="1:11" ht="19.5" thickBot="1" x14ac:dyDescent="0.35">
      <c r="A10" s="8" t="s">
        <v>8</v>
      </c>
      <c r="B10" s="33">
        <v>328894</v>
      </c>
      <c r="C10" s="33">
        <f t="shared" si="0"/>
        <v>197336.4</v>
      </c>
      <c r="D10" s="33">
        <f t="shared" si="1"/>
        <v>78934.559999999998</v>
      </c>
      <c r="E10" s="33">
        <v>43846</v>
      </c>
      <c r="F10" s="31"/>
      <c r="G10" s="31"/>
      <c r="H10" s="31"/>
      <c r="I10" s="31"/>
      <c r="J10" s="31"/>
      <c r="K10" s="31"/>
    </row>
    <row r="11" spans="1:11" ht="19.5" thickBot="1" x14ac:dyDescent="0.35">
      <c r="A11" s="8" t="s">
        <v>9</v>
      </c>
      <c r="B11" s="33">
        <v>473669</v>
      </c>
      <c r="C11" s="33">
        <f t="shared" si="0"/>
        <v>284201.39999999997</v>
      </c>
      <c r="D11" s="33">
        <f t="shared" si="1"/>
        <v>113680.56</v>
      </c>
      <c r="E11" s="33">
        <v>83096</v>
      </c>
      <c r="F11" s="31"/>
      <c r="G11" s="31"/>
      <c r="H11" s="31"/>
      <c r="I11" s="31"/>
      <c r="J11" s="31"/>
      <c r="K11" s="31"/>
    </row>
    <row r="12" spans="1:11" ht="19.5" thickBot="1" x14ac:dyDescent="0.35">
      <c r="A12" s="8" t="s">
        <v>10</v>
      </c>
      <c r="B12" s="33">
        <v>156742</v>
      </c>
      <c r="C12" s="33">
        <f t="shared" si="0"/>
        <v>94045.2</v>
      </c>
      <c r="D12" s="33">
        <f t="shared" si="1"/>
        <v>37618.080000000002</v>
      </c>
      <c r="E12" s="33">
        <v>17221</v>
      </c>
      <c r="F12" s="31"/>
      <c r="G12" s="31"/>
      <c r="H12" s="31"/>
      <c r="I12" s="31"/>
      <c r="J12" s="31"/>
      <c r="K12" s="31"/>
    </row>
    <row r="13" spans="1:11" ht="19.5" thickBot="1" x14ac:dyDescent="0.35">
      <c r="A13" s="11" t="s">
        <v>11</v>
      </c>
      <c r="B13" s="33">
        <v>297808</v>
      </c>
      <c r="C13" s="33">
        <f t="shared" si="0"/>
        <v>178684.79999999999</v>
      </c>
      <c r="D13" s="33">
        <f t="shared" si="1"/>
        <v>71473.919999999998</v>
      </c>
      <c r="E13" s="33">
        <v>11026</v>
      </c>
      <c r="F13" s="31"/>
      <c r="G13" s="31"/>
      <c r="H13" s="31"/>
      <c r="I13" s="31"/>
      <c r="J13" s="31"/>
      <c r="K13" s="31"/>
    </row>
    <row r="14" spans="1:11" ht="19.5" thickBot="1" x14ac:dyDescent="0.35">
      <c r="A14" s="14" t="s">
        <v>12</v>
      </c>
      <c r="B14" s="16">
        <f>SUM(B4:B13)</f>
        <v>5435965</v>
      </c>
      <c r="C14" s="16">
        <f t="shared" ref="C14:E14" si="2">SUM(C4:C13)</f>
        <v>3261579</v>
      </c>
      <c r="D14" s="16">
        <f t="shared" si="2"/>
        <v>1304631.6000000001</v>
      </c>
      <c r="E14" s="16">
        <f t="shared" si="2"/>
        <v>250743</v>
      </c>
      <c r="F14" s="16">
        <f t="shared" ref="F14" si="3">SUM(F4:F13)</f>
        <v>0</v>
      </c>
      <c r="G14" s="16">
        <f t="shared" ref="G14" si="4">SUM(G4:G13)</f>
        <v>0</v>
      </c>
      <c r="H14" s="16">
        <f t="shared" ref="H14" si="5">SUM(H4:H13)</f>
        <v>0</v>
      </c>
      <c r="I14" s="16">
        <f t="shared" ref="I14" si="6">SUM(I4:I13)</f>
        <v>0</v>
      </c>
      <c r="J14" s="16">
        <f t="shared" ref="J14:K14" si="7">SUM(J4:J13)</f>
        <v>0</v>
      </c>
      <c r="K14" s="16">
        <f t="shared" si="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dairou njankouo</cp:lastModifiedBy>
  <dcterms:created xsi:type="dcterms:W3CDTF">2023-08-01T12:19:55Z</dcterms:created>
  <dcterms:modified xsi:type="dcterms:W3CDTF">2023-08-16T07:34:29Z</dcterms:modified>
</cp:coreProperties>
</file>