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ira\Documents\"/>
    </mc:Choice>
  </mc:AlternateContent>
  <xr:revisionPtr revIDLastSave="0" documentId="13_ncr:1_{34DF28D1-0117-4574-A826-DE920F992362}" xr6:coauthVersionLast="44" xr6:coauthVersionMax="44" xr10:uidLastSave="{00000000-0000-0000-0000-000000000000}"/>
  <bookViews>
    <workbookView xWindow="-110" yWindow="-110" windowWidth="19420" windowHeight="10420" activeTab="1" xr2:uid="{B431E06A-E728-4975-839E-71F910E4B639}"/>
  </bookViews>
  <sheets>
    <sheet name="Sheet12" sheetId="12" r:id="rId1"/>
    <sheet name="Sheet11" sheetId="11" r:id="rId2"/>
    <sheet name="Sheet1" sheetId="1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2" l="1"/>
  <c r="K3" i="12"/>
  <c r="K4" i="12"/>
  <c r="K5" i="12"/>
  <c r="C5" i="12" s="1"/>
  <c r="K6" i="12"/>
  <c r="K7" i="12"/>
  <c r="K8" i="12"/>
  <c r="K9" i="12"/>
  <c r="C9" i="12" s="1"/>
  <c r="K10" i="12"/>
  <c r="K11" i="12"/>
  <c r="K12" i="12"/>
  <c r="K13" i="12"/>
  <c r="C13" i="12" s="1"/>
  <c r="K14" i="12"/>
  <c r="K15" i="12"/>
  <c r="K16" i="12"/>
  <c r="K17" i="12"/>
  <c r="C17" i="12" s="1"/>
  <c r="K18" i="12"/>
  <c r="K19" i="12"/>
  <c r="K20" i="12"/>
  <c r="K21" i="12"/>
  <c r="C21" i="12" s="1"/>
  <c r="K22" i="12"/>
  <c r="K23" i="12"/>
  <c r="C23" i="12" s="1"/>
  <c r="K24" i="12"/>
  <c r="K25" i="12"/>
  <c r="C25" i="12" s="1"/>
  <c r="K26" i="12"/>
  <c r="K27" i="12"/>
  <c r="C27" i="12" s="1"/>
  <c r="H27" i="12"/>
  <c r="G27" i="12"/>
  <c r="E27" i="12"/>
  <c r="D27" i="12"/>
  <c r="B27" i="12"/>
  <c r="H26" i="12"/>
  <c r="G26" i="12"/>
  <c r="E26" i="12"/>
  <c r="D26" i="12"/>
  <c r="C26" i="12"/>
  <c r="B26" i="12"/>
  <c r="H25" i="12"/>
  <c r="G25" i="12"/>
  <c r="E25" i="12"/>
  <c r="D25" i="12"/>
  <c r="B25" i="12"/>
  <c r="H24" i="12"/>
  <c r="G24" i="12"/>
  <c r="E24" i="12"/>
  <c r="D24" i="12"/>
  <c r="C24" i="12"/>
  <c r="B24" i="12"/>
  <c r="H23" i="12"/>
  <c r="G23" i="12"/>
  <c r="E23" i="12"/>
  <c r="D23" i="12"/>
  <c r="B23" i="12"/>
  <c r="H22" i="12"/>
  <c r="G22" i="12"/>
  <c r="E22" i="12"/>
  <c r="D22" i="12"/>
  <c r="C22" i="12"/>
  <c r="B22" i="12"/>
  <c r="H21" i="12"/>
  <c r="G21" i="12"/>
  <c r="E21" i="12"/>
  <c r="D21" i="12"/>
  <c r="B21" i="12"/>
  <c r="H20" i="12"/>
  <c r="G20" i="12"/>
  <c r="E20" i="12"/>
  <c r="D20" i="12"/>
  <c r="C20" i="12"/>
  <c r="B20" i="12"/>
  <c r="H19" i="12"/>
  <c r="G19" i="12"/>
  <c r="E19" i="12"/>
  <c r="D19" i="12"/>
  <c r="C19" i="12"/>
  <c r="B19" i="12"/>
  <c r="H18" i="12"/>
  <c r="G18" i="12"/>
  <c r="E18" i="12"/>
  <c r="D18" i="12"/>
  <c r="C18" i="12"/>
  <c r="B18" i="12"/>
  <c r="H17" i="12"/>
  <c r="G17" i="12"/>
  <c r="E17" i="12"/>
  <c r="D17" i="12"/>
  <c r="B17" i="12"/>
  <c r="H16" i="12"/>
  <c r="G16" i="12"/>
  <c r="E16" i="12"/>
  <c r="D16" i="12"/>
  <c r="C16" i="12"/>
  <c r="B16" i="12"/>
  <c r="H15" i="12"/>
  <c r="G15" i="12"/>
  <c r="E15" i="12"/>
  <c r="D15" i="12"/>
  <c r="C15" i="12"/>
  <c r="B15" i="12"/>
  <c r="H14" i="12"/>
  <c r="G14" i="12"/>
  <c r="E14" i="12"/>
  <c r="D14" i="12"/>
  <c r="C14" i="12"/>
  <c r="B14" i="12"/>
  <c r="H13" i="12"/>
  <c r="G13" i="12"/>
  <c r="E13" i="12"/>
  <c r="D13" i="12"/>
  <c r="B13" i="12"/>
  <c r="H12" i="12"/>
  <c r="G12" i="12"/>
  <c r="E12" i="12"/>
  <c r="D12" i="12"/>
  <c r="C12" i="12"/>
  <c r="B12" i="12"/>
  <c r="H11" i="12"/>
  <c r="G11" i="12"/>
  <c r="E11" i="12"/>
  <c r="D11" i="12"/>
  <c r="C11" i="12"/>
  <c r="B11" i="12"/>
  <c r="H10" i="12"/>
  <c r="G10" i="12"/>
  <c r="E10" i="12"/>
  <c r="D10" i="12"/>
  <c r="C10" i="12"/>
  <c r="B10" i="12"/>
  <c r="H9" i="12"/>
  <c r="G9" i="12"/>
  <c r="E9" i="12"/>
  <c r="D9" i="12"/>
  <c r="B9" i="12"/>
  <c r="H8" i="12"/>
  <c r="G8" i="12"/>
  <c r="E8" i="12"/>
  <c r="D8" i="12"/>
  <c r="C8" i="12"/>
  <c r="B8" i="12"/>
  <c r="H7" i="12"/>
  <c r="G7" i="12"/>
  <c r="E7" i="12"/>
  <c r="D7" i="12"/>
  <c r="C7" i="12"/>
  <c r="B7" i="12"/>
  <c r="H6" i="12"/>
  <c r="G6" i="12"/>
  <c r="E6" i="12"/>
  <c r="D6" i="12"/>
  <c r="C6" i="12"/>
  <c r="B6" i="12"/>
  <c r="H5" i="12"/>
  <c r="G5" i="12"/>
  <c r="E5" i="12"/>
  <c r="D5" i="12"/>
  <c r="B5" i="12"/>
  <c r="H4" i="12"/>
  <c r="G4" i="12"/>
  <c r="E4" i="12"/>
  <c r="D4" i="12"/>
  <c r="C4" i="12"/>
  <c r="B4" i="12"/>
  <c r="H3" i="12"/>
  <c r="G3" i="12"/>
  <c r="E3" i="12"/>
  <c r="D3" i="12"/>
  <c r="C3" i="12"/>
  <c r="B3" i="12"/>
  <c r="H2" i="12"/>
  <c r="G2" i="12"/>
  <c r="E2" i="12"/>
  <c r="D2" i="12"/>
  <c r="C2" i="12"/>
  <c r="B2" i="12"/>
  <c r="I27" i="11"/>
  <c r="H27" i="11"/>
  <c r="E27" i="11"/>
  <c r="F27" i="11"/>
  <c r="C27" i="11"/>
  <c r="D27" i="11" s="1"/>
  <c r="B27" i="11"/>
  <c r="I26" i="11"/>
  <c r="H26" i="11"/>
  <c r="E26" i="11"/>
  <c r="F26" i="11"/>
  <c r="C26" i="11"/>
  <c r="D26" i="11" s="1"/>
  <c r="B26" i="11"/>
  <c r="I25" i="11"/>
  <c r="H25" i="11"/>
  <c r="E25" i="11"/>
  <c r="F25" i="11"/>
  <c r="C25" i="11"/>
  <c r="D25" i="11" s="1"/>
  <c r="B25" i="11"/>
  <c r="I24" i="11"/>
  <c r="H24" i="11"/>
  <c r="E24" i="11"/>
  <c r="F24" i="11"/>
  <c r="C24" i="11"/>
  <c r="D24" i="11" s="1"/>
  <c r="B24" i="11"/>
  <c r="I23" i="11"/>
  <c r="H23" i="11"/>
  <c r="E23" i="11"/>
  <c r="F23" i="11"/>
  <c r="C23" i="11"/>
  <c r="D23" i="11" s="1"/>
  <c r="B23" i="11"/>
  <c r="I22" i="11"/>
  <c r="H22" i="11"/>
  <c r="E22" i="11"/>
  <c r="F22" i="11"/>
  <c r="C22" i="11"/>
  <c r="D22" i="11" s="1"/>
  <c r="B22" i="11"/>
  <c r="I21" i="11"/>
  <c r="H21" i="11"/>
  <c r="E21" i="11"/>
  <c r="F21" i="11"/>
  <c r="C21" i="11"/>
  <c r="D21" i="11" s="1"/>
  <c r="B21" i="11"/>
  <c r="I20" i="11"/>
  <c r="H20" i="11"/>
  <c r="E20" i="11"/>
  <c r="F20" i="11"/>
  <c r="C20" i="11"/>
  <c r="D20" i="11" s="1"/>
  <c r="B20" i="11"/>
  <c r="I19" i="11"/>
  <c r="H19" i="11"/>
  <c r="E19" i="11"/>
  <c r="F19" i="11"/>
  <c r="C19" i="11"/>
  <c r="D19" i="11" s="1"/>
  <c r="B19" i="11"/>
  <c r="I18" i="11"/>
  <c r="H18" i="11"/>
  <c r="E18" i="11"/>
  <c r="F18" i="11"/>
  <c r="C18" i="11"/>
  <c r="D18" i="11" s="1"/>
  <c r="B18" i="11"/>
  <c r="I17" i="11"/>
  <c r="H17" i="11"/>
  <c r="E17" i="11"/>
  <c r="F17" i="11"/>
  <c r="C17" i="11"/>
  <c r="D17" i="11" s="1"/>
  <c r="B17" i="11"/>
  <c r="I16" i="11"/>
  <c r="H16" i="11"/>
  <c r="E16" i="11"/>
  <c r="F16" i="11"/>
  <c r="C16" i="11"/>
  <c r="D16" i="11" s="1"/>
  <c r="B16" i="11"/>
  <c r="I15" i="11"/>
  <c r="H15" i="11"/>
  <c r="E15" i="11"/>
  <c r="F15" i="11"/>
  <c r="C15" i="11"/>
  <c r="D15" i="11" s="1"/>
  <c r="B15" i="11"/>
  <c r="I14" i="11"/>
  <c r="H14" i="11"/>
  <c r="E14" i="11"/>
  <c r="F14" i="11"/>
  <c r="C14" i="11"/>
  <c r="D14" i="11" s="1"/>
  <c r="B14" i="11"/>
  <c r="I13" i="11"/>
  <c r="H13" i="11"/>
  <c r="E13" i="11"/>
  <c r="F13" i="11"/>
  <c r="C13" i="11"/>
  <c r="D13" i="11" s="1"/>
  <c r="B13" i="11"/>
  <c r="I12" i="11"/>
  <c r="H12" i="11"/>
  <c r="E12" i="11"/>
  <c r="F12" i="11"/>
  <c r="C12" i="11"/>
  <c r="D12" i="11" s="1"/>
  <c r="B12" i="11"/>
  <c r="I11" i="11"/>
  <c r="H11" i="11"/>
  <c r="E11" i="11"/>
  <c r="F11" i="11"/>
  <c r="C11" i="11"/>
  <c r="D11" i="11" s="1"/>
  <c r="B11" i="11"/>
  <c r="I10" i="11"/>
  <c r="H10" i="11"/>
  <c r="E10" i="11"/>
  <c r="F10" i="11"/>
  <c r="C10" i="11"/>
  <c r="D10" i="11" s="1"/>
  <c r="B10" i="11"/>
  <c r="I9" i="11"/>
  <c r="H9" i="11"/>
  <c r="E9" i="11"/>
  <c r="F9" i="11"/>
  <c r="C9" i="11"/>
  <c r="D9" i="11" s="1"/>
  <c r="B9" i="11"/>
  <c r="I8" i="11"/>
  <c r="H8" i="11"/>
  <c r="E8" i="11"/>
  <c r="F8" i="11"/>
  <c r="C8" i="11"/>
  <c r="D8" i="11" s="1"/>
  <c r="B8" i="11"/>
  <c r="I7" i="11"/>
  <c r="H7" i="11"/>
  <c r="E7" i="11"/>
  <c r="F7" i="11"/>
  <c r="C7" i="11"/>
  <c r="D7" i="11" s="1"/>
  <c r="B7" i="11"/>
  <c r="I6" i="11"/>
  <c r="H6" i="11"/>
  <c r="E6" i="11"/>
  <c r="F6" i="11"/>
  <c r="C6" i="11"/>
  <c r="D6" i="11" s="1"/>
  <c r="B6" i="11"/>
  <c r="I5" i="11"/>
  <c r="H5" i="11"/>
  <c r="E5" i="11"/>
  <c r="F5" i="11"/>
  <c r="C5" i="11"/>
  <c r="D5" i="11" s="1"/>
  <c r="B5" i="11"/>
  <c r="I4" i="11"/>
  <c r="H4" i="11"/>
  <c r="E4" i="11"/>
  <c r="F4" i="11"/>
  <c r="C4" i="11"/>
  <c r="D4" i="11" s="1"/>
  <c r="B4" i="11"/>
  <c r="I3" i="11"/>
  <c r="H3" i="11"/>
  <c r="E3" i="11"/>
  <c r="F3" i="11"/>
  <c r="C3" i="11"/>
  <c r="D3" i="11" s="1"/>
  <c r="B3" i="11"/>
  <c r="I2" i="11"/>
  <c r="H2" i="11"/>
  <c r="E2" i="11"/>
  <c r="F2" i="11"/>
  <c r="C2" i="11"/>
  <c r="D2" i="11" s="1"/>
  <c r="B2" i="1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2" i="1"/>
  <c r="J54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2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2" i="1"/>
  <c r="D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2" i="1"/>
</calcChain>
</file>

<file path=xl/sharedStrings.xml><?xml version="1.0" encoding="utf-8"?>
<sst xmlns="http://schemas.openxmlformats.org/spreadsheetml/2006/main" count="224" uniqueCount="88">
  <si>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</si>
  <si>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</si>
  <si>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</si>
  <si>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</si>
  <si>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</si>
  <si>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</si>
  <si>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</si>
  <si>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</si>
  <si>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</si>
  <si>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</si>
  <si>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</si>
  <si>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</si>
  <si>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</si>
  <si>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</si>
  <si>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</si>
  <si>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</si>
  <si>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</si>
  <si>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</si>
  <si>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</si>
  <si>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</si>
  <si>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</si>
  <si>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</si>
  <si>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</si>
  <si>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</si>
  <si>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</si>
  <si>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</si>
  <si>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</si>
  <si>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</si>
  <si>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</si>
  <si>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</si>
  <si>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</si>
  <si>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</si>
  <si>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</si>
  <si>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</si>
  <si>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</si>
  <si>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</si>
  <si>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</si>
  <si>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</si>
  <si>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</si>
  <si>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</si>
  <si>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</si>
  <si>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</si>
  <si>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</si>
  <si>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</si>
  <si>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</si>
  <si>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</si>
  <si>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</si>
  <si>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</si>
  <si>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</si>
  <si>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</si>
  <si>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</si>
  <si>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</si>
  <si>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</si>
  <si>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%_uninsured</t>
  </si>
  <si>
    <t>%_poorhealth</t>
  </si>
  <si>
    <t>%_nonwhite</t>
  </si>
  <si>
    <t>%_white</t>
  </si>
  <si>
    <t>%_wo_doc</t>
  </si>
  <si>
    <t>%_costbarrier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</si>
  <si>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</si>
  <si>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</si>
  <si>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</si>
  <si>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</si>
  <si>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</si>
  <si>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</si>
  <si>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</si>
  <si>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</si>
  <si>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</si>
  <si>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</si>
  <si>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</si>
  <si>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</si>
  <si>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</si>
  <si>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</si>
  <si>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</si>
  <si>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</si>
  <si>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</si>
  <si>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</si>
  <si>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</si>
  <si>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</si>
  <si>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</si>
  <si>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</si>
  <si>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</si>
  <si>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</si>
  <si>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%_black</t>
  </si>
  <si>
    <t>%_hispanic</t>
  </si>
  <si>
    <t>%_blackorhispanic</t>
  </si>
  <si>
    <t>hrt_disease_mortality</t>
  </si>
  <si>
    <t>maternal_mortality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</si>
</sst>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40C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Maternal Mortality and Health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Maternal Mortality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711723534558179E-3"/>
                  <c:y val="0.145012758821813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Sheet12!$F$2:$F$27</c:f>
              <c:numCache>
                <c:formatCode>General</c:formatCode>
                <c:ptCount val="26"/>
                <c:pt idx="0">
                  <c:v>17.399999999999999</c:v>
                </c:pt>
                <c:pt idx="1">
                  <c:v>36.4</c:v>
                </c:pt>
                <c:pt idx="2">
                  <c:v>13.2</c:v>
                </c:pt>
                <c:pt idx="3">
                  <c:v>45.9</c:v>
                </c:pt>
                <c:pt idx="4">
                  <c:v>11.7</c:v>
                </c:pt>
                <c:pt idx="5">
                  <c:v>15.8</c:v>
                </c:pt>
                <c:pt idx="6">
                  <c:v>27.7</c:v>
                </c:pt>
                <c:pt idx="7">
                  <c:v>9.6999999999999993</c:v>
                </c:pt>
                <c:pt idx="8">
                  <c:v>24.5</c:v>
                </c:pt>
                <c:pt idx="9">
                  <c:v>40.799999999999997</c:v>
                </c:pt>
                <c:pt idx="10">
                  <c:v>25.2</c:v>
                </c:pt>
                <c:pt idx="11">
                  <c:v>14.1</c:v>
                </c:pt>
                <c:pt idx="12">
                  <c:v>17.399999999999999</c:v>
                </c:pt>
                <c:pt idx="13">
                  <c:v>16.399999999999999</c:v>
                </c:pt>
                <c:pt idx="14">
                  <c:v>16.399999999999999</c:v>
                </c:pt>
                <c:pt idx="15">
                  <c:v>26.7</c:v>
                </c:pt>
                <c:pt idx="16">
                  <c:v>20.8</c:v>
                </c:pt>
                <c:pt idx="17">
                  <c:v>10.9</c:v>
                </c:pt>
                <c:pt idx="18">
                  <c:v>14.1</c:v>
                </c:pt>
                <c:pt idx="19">
                  <c:v>30.1</c:v>
                </c:pt>
                <c:pt idx="20">
                  <c:v>14</c:v>
                </c:pt>
                <c:pt idx="21">
                  <c:v>24.7</c:v>
                </c:pt>
                <c:pt idx="22">
                  <c:v>26</c:v>
                </c:pt>
                <c:pt idx="23">
                  <c:v>18.5</c:v>
                </c:pt>
                <c:pt idx="24">
                  <c:v>16</c:v>
                </c:pt>
                <c:pt idx="25">
                  <c:v>15.1</c:v>
                </c:pt>
              </c:numCache>
            </c:numRef>
          </c:xVal>
          <c:yVal>
            <c:numRef>
              <c:f>Sheet12!$B$2:$B$27</c:f>
              <c:numCache>
                <c:formatCode>General</c:formatCode>
                <c:ptCount val="26"/>
                <c:pt idx="0">
                  <c:v>0.19</c:v>
                </c:pt>
                <c:pt idx="1">
                  <c:v>0.25</c:v>
                </c:pt>
                <c:pt idx="2">
                  <c:v>0.22</c:v>
                </c:pt>
                <c:pt idx="3">
                  <c:v>0.26</c:v>
                </c:pt>
                <c:pt idx="4">
                  <c:v>0.19</c:v>
                </c:pt>
                <c:pt idx="5">
                  <c:v>0.21</c:v>
                </c:pt>
                <c:pt idx="6">
                  <c:v>0.2</c:v>
                </c:pt>
                <c:pt idx="7">
                  <c:v>0.18</c:v>
                </c:pt>
                <c:pt idx="8">
                  <c:v>0.21</c:v>
                </c:pt>
                <c:pt idx="9">
                  <c:v>0.25</c:v>
                </c:pt>
                <c:pt idx="10">
                  <c:v>0.22</c:v>
                </c:pt>
                <c:pt idx="11">
                  <c:v>0.16</c:v>
                </c:pt>
                <c:pt idx="12">
                  <c:v>0.14000000000000001</c:v>
                </c:pt>
                <c:pt idx="13">
                  <c:v>0.2</c:v>
                </c:pt>
                <c:pt idx="14">
                  <c:v>0.22</c:v>
                </c:pt>
                <c:pt idx="15">
                  <c:v>0.18</c:v>
                </c:pt>
                <c:pt idx="16">
                  <c:v>0.19</c:v>
                </c:pt>
                <c:pt idx="17">
                  <c:v>0.2</c:v>
                </c:pt>
                <c:pt idx="18">
                  <c:v>0.19</c:v>
                </c:pt>
                <c:pt idx="19">
                  <c:v>0.24</c:v>
                </c:pt>
                <c:pt idx="20">
                  <c:v>0.2</c:v>
                </c:pt>
                <c:pt idx="21">
                  <c:v>0.19</c:v>
                </c:pt>
                <c:pt idx="22">
                  <c:v>0.24</c:v>
                </c:pt>
                <c:pt idx="23">
                  <c:v>0.2</c:v>
                </c:pt>
                <c:pt idx="24">
                  <c:v>0.18</c:v>
                </c:pt>
                <c:pt idx="25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E37-4E96-809D-FADC84412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934200"/>
        <c:axId val="634748240"/>
      </c:scatterChart>
      <c:valAx>
        <c:axId val="55793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Maternal Mortality Rate per 100,000</a:t>
                </a:r>
                <a:r>
                  <a:rPr lang="en-US" baseline="0"/>
                  <a:t> live births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48240"/>
        <c:crosses val="autoZero"/>
        <c:crossBetween val="midCat"/>
      </c:valAx>
      <c:valAx>
        <c:axId val="63474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Percentage Reporting Poor Health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3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Heart Disease Deaths and Health Status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Heart Disease Mortality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4185914260717415E-2"/>
                  <c:y val="0.275065616797900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Sheet12!$G$2:$G$27</c:f>
              <c:numCache>
                <c:formatCode>General</c:formatCode>
                <c:ptCount val="26"/>
                <c:pt idx="0">
                  <c:v>129.6</c:v>
                </c:pt>
                <c:pt idx="1">
                  <c:v>175.5</c:v>
                </c:pt>
                <c:pt idx="2">
                  <c:v>109.8</c:v>
                </c:pt>
                <c:pt idx="3">
                  <c:v>178.9</c:v>
                </c:pt>
                <c:pt idx="4">
                  <c:v>111.4</c:v>
                </c:pt>
                <c:pt idx="5">
                  <c:v>111.6</c:v>
                </c:pt>
                <c:pt idx="6">
                  <c:v>137.19999999999999</c:v>
                </c:pt>
                <c:pt idx="7">
                  <c:v>128.30000000000001</c:v>
                </c:pt>
                <c:pt idx="8">
                  <c:v>141.9</c:v>
                </c:pt>
                <c:pt idx="9">
                  <c:v>153.6</c:v>
                </c:pt>
                <c:pt idx="10">
                  <c:v>169.6</c:v>
                </c:pt>
                <c:pt idx="11">
                  <c:v>130.80000000000001</c:v>
                </c:pt>
                <c:pt idx="12">
                  <c:v>102.4</c:v>
                </c:pt>
                <c:pt idx="13">
                  <c:v>155.69999999999999</c:v>
                </c:pt>
                <c:pt idx="14">
                  <c:v>150.6</c:v>
                </c:pt>
                <c:pt idx="15">
                  <c:v>128.19999999999999</c:v>
                </c:pt>
                <c:pt idx="16">
                  <c:v>138.69999999999999</c:v>
                </c:pt>
                <c:pt idx="17">
                  <c:v>121.4</c:v>
                </c:pt>
                <c:pt idx="18">
                  <c:v>148.4</c:v>
                </c:pt>
                <c:pt idx="19">
                  <c:v>192.4</c:v>
                </c:pt>
                <c:pt idx="20">
                  <c:v>139.30000000000001</c:v>
                </c:pt>
                <c:pt idx="21">
                  <c:v>131</c:v>
                </c:pt>
                <c:pt idx="22">
                  <c:v>158.1</c:v>
                </c:pt>
                <c:pt idx="23">
                  <c:v>131.5</c:v>
                </c:pt>
                <c:pt idx="24">
                  <c:v>122.1</c:v>
                </c:pt>
                <c:pt idx="25">
                  <c:v>106.1</c:v>
                </c:pt>
              </c:numCache>
            </c:numRef>
          </c:xVal>
          <c:yVal>
            <c:numRef>
              <c:f>Sheet12!$B$2:$B$27</c:f>
              <c:numCache>
                <c:formatCode>General</c:formatCode>
                <c:ptCount val="26"/>
                <c:pt idx="0">
                  <c:v>0.19</c:v>
                </c:pt>
                <c:pt idx="1">
                  <c:v>0.25</c:v>
                </c:pt>
                <c:pt idx="2">
                  <c:v>0.22</c:v>
                </c:pt>
                <c:pt idx="3">
                  <c:v>0.26</c:v>
                </c:pt>
                <c:pt idx="4">
                  <c:v>0.19</c:v>
                </c:pt>
                <c:pt idx="5">
                  <c:v>0.21</c:v>
                </c:pt>
                <c:pt idx="6">
                  <c:v>0.2</c:v>
                </c:pt>
                <c:pt idx="7">
                  <c:v>0.18</c:v>
                </c:pt>
                <c:pt idx="8">
                  <c:v>0.21</c:v>
                </c:pt>
                <c:pt idx="9">
                  <c:v>0.25</c:v>
                </c:pt>
                <c:pt idx="10">
                  <c:v>0.22</c:v>
                </c:pt>
                <c:pt idx="11">
                  <c:v>0.16</c:v>
                </c:pt>
                <c:pt idx="12">
                  <c:v>0.14000000000000001</c:v>
                </c:pt>
                <c:pt idx="13">
                  <c:v>0.2</c:v>
                </c:pt>
                <c:pt idx="14">
                  <c:v>0.22</c:v>
                </c:pt>
                <c:pt idx="15">
                  <c:v>0.18</c:v>
                </c:pt>
                <c:pt idx="16">
                  <c:v>0.19</c:v>
                </c:pt>
                <c:pt idx="17">
                  <c:v>0.2</c:v>
                </c:pt>
                <c:pt idx="18">
                  <c:v>0.19</c:v>
                </c:pt>
                <c:pt idx="19">
                  <c:v>0.24</c:v>
                </c:pt>
                <c:pt idx="20">
                  <c:v>0.2</c:v>
                </c:pt>
                <c:pt idx="21">
                  <c:v>0.19</c:v>
                </c:pt>
                <c:pt idx="22">
                  <c:v>0.24</c:v>
                </c:pt>
                <c:pt idx="23">
                  <c:v>0.2</c:v>
                </c:pt>
                <c:pt idx="24">
                  <c:v>0.18</c:v>
                </c:pt>
                <c:pt idx="25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3-4BF8-8114-6FA8FC0D5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272512"/>
        <c:axId val="424271856"/>
      </c:scatterChart>
      <c:valAx>
        <c:axId val="42427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Heart Disease Deaths per 100,000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71856"/>
        <c:crosses val="autoZero"/>
        <c:crossBetween val="midCat"/>
      </c:valAx>
      <c:valAx>
        <c:axId val="4242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Percentage Reporting </a:t>
                </a:r>
                <a:r>
                  <a:rPr lang="en-US"/>
                  <a:t>Poor Health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7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111125</xdr:colOff>
      <xdr:row>16</xdr:row>
      <xdr:rowOff>31750</xdr:rowOff>
    </xdr:from>
    <xdr:to>
      <xdr:col>18</xdr:col>
      <xdr:colOff>415925</xdr:colOff>
      <xdr:row>31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E2E095-0251-4001-A550-DAE71F41C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295275</xdr:colOff>
      <xdr:row>16</xdr:row>
      <xdr:rowOff>50800</xdr:rowOff>
    </xdr:from>
    <xdr:to>
      <xdr:col>10</xdr:col>
      <xdr:colOff>600075</xdr:colOff>
      <xdr:row>31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93B135-AC3D-4F47-B77D-C2E803BFB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nira/Downloads/Health%20Insurance%20Coverage%20of%20Women%2019_6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nira/Downloads/Women%20Who%20Report%20Fair%20or%20Poor%20Health%20Status%20by%20RaceEthnicit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nira/Downloads/Population%20Distribution%20by%20Rac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nira/Downloads/Women%20Who%20Report%20Having%20No%20Personal%20Doctor%20or%20Health%20Care%20Provide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nira/Downloads/Women%20Who%20Report%20Not%20Seeing%20a%20Doctor%20in%20the%20Past%2012%20Months%20Due%20to%20Cos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nira/Downloads/Number%20of%20Heart%20Disease%20Deaths%20per%20100,000%20Population%20by%20Gend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lth Insurance Coverage of Wo"/>
    </sheetNames>
    <definedNames>
      <definedName name="insurance" refersTo="='Health Insurance Coverage of Wo'!$A$4:$H$56"/>
    </definedNames>
    <sheetDataSet>
      <sheetData sheetId="0">
        <row r="4">
          <cell r="A4" t="str">
            <v>United States</v>
          </cell>
          <cell r="B4">
            <v>0.6</v>
          </cell>
          <cell r="C4">
            <v>0.08</v>
          </cell>
          <cell r="D4">
            <v>0.17</v>
          </cell>
          <cell r="E4">
            <v>0.02</v>
          </cell>
          <cell r="F4">
            <v>0.02</v>
          </cell>
          <cell r="G4">
            <v>0.11</v>
          </cell>
          <cell r="H4">
            <v>1</v>
          </cell>
        </row>
        <row r="5">
          <cell r="A5" t="str">
            <v>Alabama</v>
          </cell>
          <cell r="B5">
            <v>0.59</v>
          </cell>
          <cell r="C5">
            <v>0.08</v>
          </cell>
          <cell r="D5">
            <v>0.14000000000000001</v>
          </cell>
          <cell r="E5">
            <v>0.04</v>
          </cell>
          <cell r="F5">
            <v>0.02</v>
          </cell>
          <cell r="G5">
            <v>0.14000000000000001</v>
          </cell>
          <cell r="H5">
            <v>1</v>
          </cell>
        </row>
        <row r="6">
          <cell r="A6" t="str">
            <v>Alaska</v>
          </cell>
          <cell r="B6">
            <v>0.56000000000000005</v>
          </cell>
          <cell r="C6">
            <v>0.05</v>
          </cell>
          <cell r="D6">
            <v>0.18</v>
          </cell>
          <cell r="E6" t="str">
            <v>N/A</v>
          </cell>
          <cell r="F6">
            <v>0.06</v>
          </cell>
          <cell r="G6">
            <v>0.14000000000000001</v>
          </cell>
          <cell r="H6">
            <v>1</v>
          </cell>
        </row>
        <row r="7">
          <cell r="A7" t="str">
            <v>Arizona</v>
          </cell>
          <cell r="B7">
            <v>0.55000000000000004</v>
          </cell>
          <cell r="C7">
            <v>7.0000000000000007E-2</v>
          </cell>
          <cell r="D7">
            <v>0.2</v>
          </cell>
          <cell r="E7">
            <v>0.02</v>
          </cell>
          <cell r="F7">
            <v>0.02</v>
          </cell>
          <cell r="G7">
            <v>0.13</v>
          </cell>
          <cell r="H7">
            <v>1</v>
          </cell>
        </row>
        <row r="8">
          <cell r="A8" t="str">
            <v>Arkansas</v>
          </cell>
          <cell r="B8">
            <v>0.53</v>
          </cell>
          <cell r="C8">
            <v>0.08</v>
          </cell>
          <cell r="D8">
            <v>0.24</v>
          </cell>
          <cell r="E8">
            <v>0.04</v>
          </cell>
          <cell r="F8">
            <v>0.01</v>
          </cell>
          <cell r="G8">
            <v>0.1</v>
          </cell>
          <cell r="H8">
            <v>1</v>
          </cell>
        </row>
        <row r="9">
          <cell r="A9" t="str">
            <v>California</v>
          </cell>
          <cell r="B9">
            <v>0.56000000000000005</v>
          </cell>
          <cell r="C9">
            <v>0.09</v>
          </cell>
          <cell r="D9">
            <v>0.24</v>
          </cell>
          <cell r="E9">
            <v>0.01</v>
          </cell>
          <cell r="F9">
            <v>0.01</v>
          </cell>
          <cell r="G9">
            <v>0.09</v>
          </cell>
          <cell r="H9">
            <v>1</v>
          </cell>
        </row>
        <row r="10">
          <cell r="A10" t="str">
            <v>Colorado</v>
          </cell>
          <cell r="B10">
            <v>0.62</v>
          </cell>
          <cell r="C10">
            <v>0.09</v>
          </cell>
          <cell r="D10">
            <v>0.16</v>
          </cell>
          <cell r="E10">
            <v>0.02</v>
          </cell>
          <cell r="F10">
            <v>0.02</v>
          </cell>
          <cell r="G10">
            <v>0.09</v>
          </cell>
          <cell r="H10">
            <v>1</v>
          </cell>
        </row>
        <row r="11">
          <cell r="A11" t="str">
            <v>Connecticut</v>
          </cell>
          <cell r="B11">
            <v>0.65</v>
          </cell>
          <cell r="C11">
            <v>0.08</v>
          </cell>
          <cell r="D11">
            <v>0.19</v>
          </cell>
          <cell r="E11">
            <v>0.01</v>
          </cell>
          <cell r="F11">
            <v>0.01</v>
          </cell>
          <cell r="G11">
            <v>0.06</v>
          </cell>
          <cell r="H11">
            <v>1</v>
          </cell>
        </row>
        <row r="12">
          <cell r="A12" t="str">
            <v>Delaware</v>
          </cell>
          <cell r="B12">
            <v>0.63</v>
          </cell>
          <cell r="C12">
            <v>0.06</v>
          </cell>
          <cell r="D12">
            <v>0.21</v>
          </cell>
          <cell r="E12">
            <v>0.02</v>
          </cell>
          <cell r="F12">
            <v>0.01</v>
          </cell>
          <cell r="G12">
            <v>0.06</v>
          </cell>
          <cell r="H12">
            <v>1</v>
          </cell>
        </row>
        <row r="13">
          <cell r="A13" t="str">
            <v>District of Columbia</v>
          </cell>
          <cell r="B13">
            <v>0.61</v>
          </cell>
          <cell r="C13">
            <v>0.09</v>
          </cell>
          <cell r="D13">
            <v>0.25</v>
          </cell>
          <cell r="E13" t="str">
            <v>N/A</v>
          </cell>
          <cell r="F13">
            <v>0.01</v>
          </cell>
          <cell r="G13">
            <v>0.03</v>
          </cell>
          <cell r="H13">
            <v>1</v>
          </cell>
        </row>
        <row r="14">
          <cell r="A14" t="str">
            <v>Florida</v>
          </cell>
          <cell r="B14">
            <v>0.53</v>
          </cell>
          <cell r="C14">
            <v>0.14000000000000001</v>
          </cell>
          <cell r="D14">
            <v>0.12</v>
          </cell>
          <cell r="E14">
            <v>0.02</v>
          </cell>
          <cell r="F14">
            <v>0.02</v>
          </cell>
          <cell r="G14">
            <v>0.17</v>
          </cell>
          <cell r="H14">
            <v>1</v>
          </cell>
        </row>
        <row r="15">
          <cell r="A15" t="str">
            <v>Georgia</v>
          </cell>
          <cell r="B15">
            <v>0.59</v>
          </cell>
          <cell r="C15">
            <v>0.08</v>
          </cell>
          <cell r="D15">
            <v>0.11</v>
          </cell>
          <cell r="E15">
            <v>0.02</v>
          </cell>
          <cell r="F15">
            <v>0.03</v>
          </cell>
          <cell r="G15">
            <v>0.18</v>
          </cell>
          <cell r="H15">
            <v>1</v>
          </cell>
        </row>
        <row r="16">
          <cell r="A16" t="str">
            <v>Hawaii</v>
          </cell>
          <cell r="B16">
            <v>0.68</v>
          </cell>
          <cell r="C16">
            <v>7.0000000000000007E-2</v>
          </cell>
          <cell r="D16">
            <v>0.15</v>
          </cell>
          <cell r="E16">
            <v>0.01</v>
          </cell>
          <cell r="F16">
            <v>0.06</v>
          </cell>
          <cell r="G16">
            <v>0.04</v>
          </cell>
          <cell r="H16">
            <v>1</v>
          </cell>
        </row>
        <row r="17">
          <cell r="A17" t="str">
            <v>Idaho</v>
          </cell>
          <cell r="B17">
            <v>0.59</v>
          </cell>
          <cell r="C17">
            <v>0.12</v>
          </cell>
          <cell r="D17">
            <v>0.09</v>
          </cell>
          <cell r="E17">
            <v>0.02</v>
          </cell>
          <cell r="F17">
            <v>0.02</v>
          </cell>
          <cell r="G17">
            <v>0.16</v>
          </cell>
          <cell r="H17">
            <v>1</v>
          </cell>
        </row>
        <row r="18">
          <cell r="A18" t="str">
            <v>Illinois</v>
          </cell>
          <cell r="B18">
            <v>0.64</v>
          </cell>
          <cell r="C18">
            <v>0.08</v>
          </cell>
          <cell r="D18">
            <v>0.17</v>
          </cell>
          <cell r="E18">
            <v>0.02</v>
          </cell>
          <cell r="F18">
            <v>0.01</v>
          </cell>
          <cell r="G18">
            <v>0.09</v>
          </cell>
          <cell r="H18">
            <v>1</v>
          </cell>
        </row>
        <row r="19">
          <cell r="A19" t="str">
            <v>Indiana</v>
          </cell>
          <cell r="B19">
            <v>0.65</v>
          </cell>
          <cell r="C19">
            <v>0.06</v>
          </cell>
          <cell r="D19">
            <v>0.15</v>
          </cell>
          <cell r="E19">
            <v>0.02</v>
          </cell>
          <cell r="F19">
            <v>0.01</v>
          </cell>
          <cell r="G19">
            <v>0.1</v>
          </cell>
          <cell r="H19">
            <v>1</v>
          </cell>
        </row>
        <row r="20">
          <cell r="A20" t="str">
            <v>Iowa</v>
          </cell>
          <cell r="B20">
            <v>0.67</v>
          </cell>
          <cell r="C20">
            <v>7.0000000000000007E-2</v>
          </cell>
          <cell r="D20">
            <v>0.18</v>
          </cell>
          <cell r="E20">
            <v>0.01</v>
          </cell>
          <cell r="F20">
            <v>0.01</v>
          </cell>
          <cell r="G20">
            <v>0.06</v>
          </cell>
          <cell r="H20">
            <v>1</v>
          </cell>
        </row>
        <row r="21">
          <cell r="A21" t="str">
            <v>Kansas</v>
          </cell>
          <cell r="B21">
            <v>0.67</v>
          </cell>
          <cell r="C21">
            <v>0.08</v>
          </cell>
          <cell r="D21">
            <v>0.1</v>
          </cell>
          <cell r="E21">
            <v>0.02</v>
          </cell>
          <cell r="F21">
            <v>0.03</v>
          </cell>
          <cell r="G21">
            <v>0.11</v>
          </cell>
          <cell r="H21">
            <v>1</v>
          </cell>
        </row>
        <row r="22">
          <cell r="A22" t="str">
            <v>Kentucky</v>
          </cell>
          <cell r="B22">
            <v>0.56999999999999995</v>
          </cell>
          <cell r="C22">
            <v>0.06</v>
          </cell>
          <cell r="D22">
            <v>0.26</v>
          </cell>
          <cell r="E22">
            <v>0.03</v>
          </cell>
          <cell r="F22">
            <v>0.02</v>
          </cell>
          <cell r="G22">
            <v>7.0000000000000007E-2</v>
          </cell>
          <cell r="H22">
            <v>1</v>
          </cell>
        </row>
        <row r="23">
          <cell r="A23" t="str">
            <v>Louisiana</v>
          </cell>
          <cell r="B23">
            <v>0.53</v>
          </cell>
          <cell r="C23">
            <v>7.0000000000000007E-2</v>
          </cell>
          <cell r="D23">
            <v>0.27</v>
          </cell>
          <cell r="E23">
            <v>0.03</v>
          </cell>
          <cell r="F23">
            <v>0.02</v>
          </cell>
          <cell r="G23">
            <v>0.09</v>
          </cell>
          <cell r="H23">
            <v>1</v>
          </cell>
        </row>
        <row r="24">
          <cell r="A24" t="str">
            <v>Maine</v>
          </cell>
          <cell r="B24">
            <v>0.61</v>
          </cell>
          <cell r="C24">
            <v>0.1</v>
          </cell>
          <cell r="D24">
            <v>0.16</v>
          </cell>
          <cell r="E24">
            <v>0.02</v>
          </cell>
          <cell r="F24">
            <v>0.02</v>
          </cell>
          <cell r="G24">
            <v>0.1</v>
          </cell>
          <cell r="H24">
            <v>1</v>
          </cell>
        </row>
        <row r="25">
          <cell r="A25" t="str">
            <v>Maryland</v>
          </cell>
          <cell r="B25">
            <v>0.66</v>
          </cell>
          <cell r="C25">
            <v>7.0000000000000007E-2</v>
          </cell>
          <cell r="D25">
            <v>0.16</v>
          </cell>
          <cell r="E25">
            <v>0.02</v>
          </cell>
          <cell r="F25">
            <v>0.02</v>
          </cell>
          <cell r="G25">
            <v>7.0000000000000007E-2</v>
          </cell>
          <cell r="H25">
            <v>1</v>
          </cell>
        </row>
        <row r="26">
          <cell r="A26" t="str">
            <v>Massachusetts</v>
          </cell>
          <cell r="B26">
            <v>0.65</v>
          </cell>
          <cell r="C26">
            <v>7.0000000000000007E-2</v>
          </cell>
          <cell r="D26">
            <v>0.23</v>
          </cell>
          <cell r="E26">
            <v>0.01</v>
          </cell>
          <cell r="F26">
            <v>0</v>
          </cell>
          <cell r="G26">
            <v>0.03</v>
          </cell>
          <cell r="H26">
            <v>1</v>
          </cell>
        </row>
        <row r="27">
          <cell r="A27" t="str">
            <v>Michigan</v>
          </cell>
          <cell r="B27">
            <v>0.62</v>
          </cell>
          <cell r="C27">
            <v>7.0000000000000007E-2</v>
          </cell>
          <cell r="D27">
            <v>0.22</v>
          </cell>
          <cell r="E27">
            <v>0.02</v>
          </cell>
          <cell r="F27">
            <v>0.01</v>
          </cell>
          <cell r="G27">
            <v>0.06</v>
          </cell>
          <cell r="H27">
            <v>1</v>
          </cell>
        </row>
        <row r="28">
          <cell r="A28" t="str">
            <v>Minnesota</v>
          </cell>
          <cell r="B28">
            <v>0.69</v>
          </cell>
          <cell r="C28">
            <v>7.0000000000000007E-2</v>
          </cell>
          <cell r="D28">
            <v>0.17</v>
          </cell>
          <cell r="E28">
            <v>0.02</v>
          </cell>
          <cell r="F28">
            <v>0.01</v>
          </cell>
          <cell r="G28">
            <v>0.04</v>
          </cell>
          <cell r="H28">
            <v>1</v>
          </cell>
        </row>
        <row r="29">
          <cell r="A29" t="str">
            <v>Mississippi</v>
          </cell>
          <cell r="B29">
            <v>0.55000000000000004</v>
          </cell>
          <cell r="C29">
            <v>7.0000000000000007E-2</v>
          </cell>
          <cell r="D29">
            <v>0.16</v>
          </cell>
          <cell r="E29">
            <v>0.03</v>
          </cell>
          <cell r="F29">
            <v>0.02</v>
          </cell>
          <cell r="G29">
            <v>0.17</v>
          </cell>
          <cell r="H29">
            <v>1</v>
          </cell>
        </row>
        <row r="30">
          <cell r="A30" t="str">
            <v>Missouri</v>
          </cell>
          <cell r="B30">
            <v>0.64</v>
          </cell>
          <cell r="C30">
            <v>0.08</v>
          </cell>
          <cell r="D30">
            <v>0.11</v>
          </cell>
          <cell r="E30">
            <v>0.03</v>
          </cell>
          <cell r="F30">
            <v>0.01</v>
          </cell>
          <cell r="G30">
            <v>0.12</v>
          </cell>
          <cell r="H30">
            <v>1</v>
          </cell>
        </row>
        <row r="31">
          <cell r="A31" t="str">
            <v>Montana</v>
          </cell>
          <cell r="B31">
            <v>0.56999999999999995</v>
          </cell>
          <cell r="C31">
            <v>0.11</v>
          </cell>
          <cell r="D31">
            <v>0.18</v>
          </cell>
          <cell r="E31">
            <v>0.02</v>
          </cell>
          <cell r="F31">
            <v>0.02</v>
          </cell>
          <cell r="G31">
            <v>0.09</v>
          </cell>
          <cell r="H31">
            <v>1</v>
          </cell>
        </row>
        <row r="32">
          <cell r="A32" t="str">
            <v>Nebraska</v>
          </cell>
          <cell r="B32">
            <v>0.67</v>
          </cell>
          <cell r="C32">
            <v>0.09</v>
          </cell>
          <cell r="D32">
            <v>0.09</v>
          </cell>
          <cell r="E32">
            <v>0.01</v>
          </cell>
          <cell r="F32">
            <v>0.02</v>
          </cell>
          <cell r="G32">
            <v>0.11</v>
          </cell>
          <cell r="H32">
            <v>1</v>
          </cell>
        </row>
        <row r="33">
          <cell r="A33" t="str">
            <v>Nevada</v>
          </cell>
          <cell r="B33">
            <v>0.57999999999999996</v>
          </cell>
          <cell r="C33">
            <v>7.0000000000000007E-2</v>
          </cell>
          <cell r="D33">
            <v>0.17</v>
          </cell>
          <cell r="E33">
            <v>0.02</v>
          </cell>
          <cell r="F33">
            <v>0.02</v>
          </cell>
          <cell r="G33">
            <v>0.14000000000000001</v>
          </cell>
          <cell r="H33">
            <v>1</v>
          </cell>
        </row>
        <row r="34">
          <cell r="A34" t="str">
            <v>New Hampshire</v>
          </cell>
          <cell r="B34">
            <v>0.7</v>
          </cell>
          <cell r="C34">
            <v>7.0000000000000007E-2</v>
          </cell>
          <cell r="D34">
            <v>0.13</v>
          </cell>
          <cell r="E34">
            <v>0.03</v>
          </cell>
          <cell r="F34">
            <v>0.01</v>
          </cell>
          <cell r="G34">
            <v>0.06</v>
          </cell>
          <cell r="H34">
            <v>1</v>
          </cell>
        </row>
        <row r="35">
          <cell r="A35" t="str">
            <v>New Jersey</v>
          </cell>
          <cell r="B35">
            <v>0.68</v>
          </cell>
          <cell r="C35">
            <v>7.0000000000000007E-2</v>
          </cell>
          <cell r="D35">
            <v>0.14000000000000001</v>
          </cell>
          <cell r="E35">
            <v>0.02</v>
          </cell>
          <cell r="F35">
            <v>0</v>
          </cell>
          <cell r="G35">
            <v>0.09</v>
          </cell>
          <cell r="H35">
            <v>1</v>
          </cell>
        </row>
        <row r="36">
          <cell r="A36" t="str">
            <v>New Mexico</v>
          </cell>
          <cell r="B36">
            <v>0.47</v>
          </cell>
          <cell r="C36">
            <v>7.0000000000000007E-2</v>
          </cell>
          <cell r="D36">
            <v>0.31</v>
          </cell>
          <cell r="E36">
            <v>0.02</v>
          </cell>
          <cell r="F36">
            <v>0.02</v>
          </cell>
          <cell r="G36">
            <v>0.12</v>
          </cell>
          <cell r="H36">
            <v>1</v>
          </cell>
        </row>
        <row r="37">
          <cell r="A37" t="str">
            <v>New York</v>
          </cell>
          <cell r="B37">
            <v>0.6</v>
          </cell>
          <cell r="C37">
            <v>7.0000000000000007E-2</v>
          </cell>
          <cell r="D37">
            <v>0.24</v>
          </cell>
          <cell r="E37">
            <v>0.02</v>
          </cell>
          <cell r="F37">
            <v>0</v>
          </cell>
          <cell r="G37">
            <v>0.06</v>
          </cell>
          <cell r="H37">
            <v>1</v>
          </cell>
        </row>
        <row r="38">
          <cell r="A38" t="str">
            <v>North Carolina</v>
          </cell>
          <cell r="B38">
            <v>0.59</v>
          </cell>
          <cell r="C38">
            <v>0.09</v>
          </cell>
          <cell r="D38">
            <v>0.12</v>
          </cell>
          <cell r="E38">
            <v>0.03</v>
          </cell>
          <cell r="F38">
            <v>0.03</v>
          </cell>
          <cell r="G38">
            <v>0.14000000000000001</v>
          </cell>
          <cell r="H38">
            <v>1</v>
          </cell>
        </row>
        <row r="39">
          <cell r="A39" t="str">
            <v>North Dakota</v>
          </cell>
          <cell r="B39">
            <v>0.67</v>
          </cell>
          <cell r="C39">
            <v>0.1</v>
          </cell>
          <cell r="D39">
            <v>0.1</v>
          </cell>
          <cell r="E39">
            <v>0.03</v>
          </cell>
          <cell r="F39">
            <v>0.02</v>
          </cell>
          <cell r="G39">
            <v>0.08</v>
          </cell>
          <cell r="H39">
            <v>1</v>
          </cell>
        </row>
        <row r="40">
          <cell r="A40" t="str">
            <v>Ohio</v>
          </cell>
          <cell r="B40">
            <v>0.63</v>
          </cell>
          <cell r="C40">
            <v>0.06</v>
          </cell>
          <cell r="D40">
            <v>0.2</v>
          </cell>
          <cell r="E40">
            <v>0.02</v>
          </cell>
          <cell r="F40">
            <v>0.01</v>
          </cell>
          <cell r="G40">
            <v>7.0000000000000007E-2</v>
          </cell>
          <cell r="H40">
            <v>1</v>
          </cell>
        </row>
        <row r="41">
          <cell r="A41" t="str">
            <v>Oklahoma</v>
          </cell>
          <cell r="B41">
            <v>0.56999999999999995</v>
          </cell>
          <cell r="C41">
            <v>0.08</v>
          </cell>
          <cell r="D41">
            <v>0.11</v>
          </cell>
          <cell r="E41">
            <v>0.03</v>
          </cell>
          <cell r="F41">
            <v>0.02</v>
          </cell>
          <cell r="G41">
            <v>0.19</v>
          </cell>
          <cell r="H41">
            <v>1</v>
          </cell>
        </row>
        <row r="42">
          <cell r="A42" t="str">
            <v>Oregon</v>
          </cell>
          <cell r="B42">
            <v>0.59</v>
          </cell>
          <cell r="C42">
            <v>0.09</v>
          </cell>
          <cell r="D42">
            <v>0.2</v>
          </cell>
          <cell r="E42">
            <v>0.02</v>
          </cell>
          <cell r="F42">
            <v>0.01</v>
          </cell>
          <cell r="G42">
            <v>0.09</v>
          </cell>
          <cell r="H42">
            <v>1</v>
          </cell>
        </row>
        <row r="43">
          <cell r="A43" t="str">
            <v>Pennsylvania</v>
          </cell>
          <cell r="B43">
            <v>0.65</v>
          </cell>
          <cell r="C43">
            <v>0.08</v>
          </cell>
          <cell r="D43">
            <v>0.18</v>
          </cell>
          <cell r="E43">
            <v>0.02</v>
          </cell>
          <cell r="F43">
            <v>0.01</v>
          </cell>
          <cell r="G43">
            <v>0.06</v>
          </cell>
          <cell r="H43">
            <v>1</v>
          </cell>
        </row>
        <row r="44">
          <cell r="A44" t="str">
            <v>Rhode Island</v>
          </cell>
          <cell r="B44">
            <v>0.64</v>
          </cell>
          <cell r="C44">
            <v>7.0000000000000007E-2</v>
          </cell>
          <cell r="D44">
            <v>0.22</v>
          </cell>
          <cell r="E44">
            <v>0.02</v>
          </cell>
          <cell r="F44">
            <v>0.01</v>
          </cell>
          <cell r="G44">
            <v>0.05</v>
          </cell>
          <cell r="H44">
            <v>1</v>
          </cell>
        </row>
        <row r="45">
          <cell r="A45" t="str">
            <v>South Carolina</v>
          </cell>
          <cell r="B45">
            <v>0.56999999999999995</v>
          </cell>
          <cell r="C45">
            <v>0.09</v>
          </cell>
          <cell r="D45">
            <v>0.15</v>
          </cell>
          <cell r="E45">
            <v>0.03</v>
          </cell>
          <cell r="F45">
            <v>0.03</v>
          </cell>
          <cell r="G45">
            <v>0.14000000000000001</v>
          </cell>
          <cell r="H45">
            <v>1</v>
          </cell>
        </row>
        <row r="46">
          <cell r="A46" t="str">
            <v>South Dakota</v>
          </cell>
          <cell r="B46">
            <v>0.66</v>
          </cell>
          <cell r="C46">
            <v>0.11</v>
          </cell>
          <cell r="D46">
            <v>0.09</v>
          </cell>
          <cell r="E46">
            <v>0.02</v>
          </cell>
          <cell r="F46">
            <v>0.03</v>
          </cell>
          <cell r="G46">
            <v>0.1</v>
          </cell>
          <cell r="H46">
            <v>1</v>
          </cell>
        </row>
        <row r="47">
          <cell r="A47" t="str">
            <v>Tennessee</v>
          </cell>
          <cell r="B47">
            <v>0.56999999999999995</v>
          </cell>
          <cell r="C47">
            <v>0.08</v>
          </cell>
          <cell r="D47">
            <v>0.17</v>
          </cell>
          <cell r="E47">
            <v>0.03</v>
          </cell>
          <cell r="F47">
            <v>0.02</v>
          </cell>
          <cell r="G47">
            <v>0.13</v>
          </cell>
          <cell r="H47">
            <v>1</v>
          </cell>
        </row>
        <row r="48">
          <cell r="A48" t="str">
            <v>Texas</v>
          </cell>
          <cell r="B48">
            <v>0.56999999999999995</v>
          </cell>
          <cell r="C48">
            <v>0.08</v>
          </cell>
          <cell r="D48">
            <v>0.09</v>
          </cell>
          <cell r="E48">
            <v>0.02</v>
          </cell>
          <cell r="F48">
            <v>0.02</v>
          </cell>
          <cell r="G48">
            <v>0.23</v>
          </cell>
          <cell r="H48">
            <v>1</v>
          </cell>
        </row>
        <row r="49">
          <cell r="A49" t="str">
            <v>Utah</v>
          </cell>
          <cell r="B49">
            <v>0.67</v>
          </cell>
          <cell r="C49">
            <v>0.11</v>
          </cell>
          <cell r="D49">
            <v>0.08</v>
          </cell>
          <cell r="E49">
            <v>0.01</v>
          </cell>
          <cell r="F49">
            <v>0.01</v>
          </cell>
          <cell r="G49">
            <v>0.11</v>
          </cell>
          <cell r="H49">
            <v>1</v>
          </cell>
        </row>
        <row r="50">
          <cell r="A50" t="str">
            <v>Vermont</v>
          </cell>
          <cell r="B50">
            <v>0.64</v>
          </cell>
          <cell r="C50">
            <v>0.08</v>
          </cell>
          <cell r="D50">
            <v>0.21</v>
          </cell>
          <cell r="E50">
            <v>0.02</v>
          </cell>
          <cell r="F50" t="str">
            <v>N/A</v>
          </cell>
          <cell r="G50">
            <v>0.04</v>
          </cell>
          <cell r="H50">
            <v>1</v>
          </cell>
        </row>
        <row r="51">
          <cell r="A51" t="str">
            <v>Virginia</v>
          </cell>
          <cell r="B51">
            <v>0.65</v>
          </cell>
          <cell r="C51">
            <v>0.08</v>
          </cell>
          <cell r="D51">
            <v>0.09</v>
          </cell>
          <cell r="E51">
            <v>0.02</v>
          </cell>
          <cell r="F51">
            <v>0.05</v>
          </cell>
          <cell r="G51">
            <v>0.1</v>
          </cell>
          <cell r="H51">
            <v>1</v>
          </cell>
        </row>
        <row r="52">
          <cell r="A52" t="str">
            <v>Washington</v>
          </cell>
          <cell r="B52">
            <v>0.63</v>
          </cell>
          <cell r="C52">
            <v>7.0000000000000007E-2</v>
          </cell>
          <cell r="D52">
            <v>0.18</v>
          </cell>
          <cell r="E52">
            <v>0.02</v>
          </cell>
          <cell r="F52">
            <v>0.02</v>
          </cell>
          <cell r="G52">
            <v>0.08</v>
          </cell>
          <cell r="H52">
            <v>1</v>
          </cell>
        </row>
        <row r="53">
          <cell r="A53" t="str">
            <v>West Virginia</v>
          </cell>
          <cell r="B53">
            <v>0.56000000000000005</v>
          </cell>
          <cell r="C53">
            <v>0.05</v>
          </cell>
          <cell r="D53">
            <v>0.27</v>
          </cell>
          <cell r="E53">
            <v>0.04</v>
          </cell>
          <cell r="F53">
            <v>0.01</v>
          </cell>
          <cell r="G53">
            <v>0.08</v>
          </cell>
          <cell r="H53">
            <v>1</v>
          </cell>
        </row>
        <row r="54">
          <cell r="A54" t="str">
            <v>Wisconsin</v>
          </cell>
          <cell r="B54">
            <v>0.68</v>
          </cell>
          <cell r="C54">
            <v>0.08</v>
          </cell>
          <cell r="D54">
            <v>0.14000000000000001</v>
          </cell>
          <cell r="E54">
            <v>0.02</v>
          </cell>
          <cell r="F54">
            <v>0.01</v>
          </cell>
          <cell r="G54">
            <v>7.0000000000000007E-2</v>
          </cell>
          <cell r="H54">
            <v>1</v>
          </cell>
        </row>
        <row r="55">
          <cell r="A55" t="str">
            <v>Wyoming</v>
          </cell>
          <cell r="B55">
            <v>0.64</v>
          </cell>
          <cell r="C55">
            <v>0.11</v>
          </cell>
          <cell r="D55">
            <v>0.08</v>
          </cell>
          <cell r="E55">
            <v>0.01</v>
          </cell>
          <cell r="F55">
            <v>0.02</v>
          </cell>
          <cell r="G55">
            <v>0.13</v>
          </cell>
          <cell r="H55">
            <v>1</v>
          </cell>
        </row>
        <row r="56">
          <cell r="A56" t="str">
            <v>Puerto Rico</v>
          </cell>
          <cell r="B56">
            <v>0.3</v>
          </cell>
          <cell r="C56">
            <v>0.1</v>
          </cell>
          <cell r="D56">
            <v>0.49</v>
          </cell>
          <cell r="E56">
            <v>0.04</v>
          </cell>
          <cell r="F56">
            <v>0.01</v>
          </cell>
          <cell r="G56">
            <v>7.0000000000000007E-2</v>
          </cell>
          <cell r="H56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_data"/>
    </sheetNames>
    <sheetDataSet>
      <sheetData sheetId="0">
        <row r="4">
          <cell r="A4" t="str">
            <v>United States</v>
          </cell>
          <cell r="B4">
            <v>0.19</v>
          </cell>
          <cell r="C4">
            <v>0.17</v>
          </cell>
          <cell r="D4">
            <v>0.22</v>
          </cell>
          <cell r="E4">
            <v>0.28000000000000003</v>
          </cell>
          <cell r="F4">
            <v>0.1</v>
          </cell>
          <cell r="G4">
            <v>0.32</v>
          </cell>
          <cell r="H4">
            <v>0.24</v>
          </cell>
        </row>
        <row r="5">
          <cell r="A5" t="str">
            <v>Alabama</v>
          </cell>
          <cell r="B5">
            <v>0.25</v>
          </cell>
          <cell r="C5">
            <v>0.24</v>
          </cell>
          <cell r="D5">
            <v>0.27</v>
          </cell>
          <cell r="E5" t="str">
            <v>NSD</v>
          </cell>
          <cell r="F5" t="str">
            <v>NSD</v>
          </cell>
          <cell r="G5" t="str">
            <v>NSD</v>
          </cell>
          <cell r="H5">
            <v>0.28999999999999998</v>
          </cell>
        </row>
        <row r="6">
          <cell r="A6" t="str">
            <v>Alaska</v>
          </cell>
          <cell r="B6">
            <v>0.16</v>
          </cell>
          <cell r="C6">
            <v>0.15</v>
          </cell>
          <cell r="D6" t="str">
            <v>NSD</v>
          </cell>
          <cell r="E6" t="str">
            <v>NSD</v>
          </cell>
          <cell r="F6" t="str">
            <v>NSD</v>
          </cell>
          <cell r="G6">
            <v>0.21</v>
          </cell>
          <cell r="H6" t="str">
            <v>NSD</v>
          </cell>
        </row>
        <row r="7">
          <cell r="A7" t="str">
            <v>Arizona</v>
          </cell>
          <cell r="B7">
            <v>0.22</v>
          </cell>
          <cell r="C7">
            <v>0.19</v>
          </cell>
          <cell r="D7">
            <v>0.25</v>
          </cell>
          <cell r="E7">
            <v>0.25</v>
          </cell>
          <cell r="F7" t="str">
            <v>NSD</v>
          </cell>
          <cell r="G7">
            <v>0.31</v>
          </cell>
          <cell r="H7">
            <v>0.23</v>
          </cell>
        </row>
        <row r="8">
          <cell r="A8" t="str">
            <v>Arkansas</v>
          </cell>
          <cell r="B8">
            <v>0.26</v>
          </cell>
          <cell r="C8">
            <v>0.25</v>
          </cell>
          <cell r="D8">
            <v>0.25</v>
          </cell>
          <cell r="E8">
            <v>0.36</v>
          </cell>
          <cell r="F8" t="str">
            <v>NSD</v>
          </cell>
          <cell r="G8" t="str">
            <v>NSD</v>
          </cell>
          <cell r="H8">
            <v>0.26</v>
          </cell>
        </row>
        <row r="9">
          <cell r="A9" t="str">
            <v>California</v>
          </cell>
          <cell r="B9">
            <v>0.19</v>
          </cell>
          <cell r="C9">
            <v>0.13</v>
          </cell>
          <cell r="D9">
            <v>0.2</v>
          </cell>
          <cell r="E9">
            <v>0.28999999999999998</v>
          </cell>
          <cell r="F9">
            <v>0.09</v>
          </cell>
          <cell r="G9">
            <v>0.37</v>
          </cell>
          <cell r="H9">
            <v>0.19</v>
          </cell>
        </row>
        <row r="10">
          <cell r="A10" t="str">
            <v>Colorado</v>
          </cell>
          <cell r="B10">
            <v>0.15</v>
          </cell>
          <cell r="C10">
            <v>0.12</v>
          </cell>
          <cell r="D10">
            <v>0.18</v>
          </cell>
          <cell r="E10">
            <v>0.23</v>
          </cell>
          <cell r="F10" t="str">
            <v>NSD</v>
          </cell>
          <cell r="G10" t="str">
            <v>NSD</v>
          </cell>
          <cell r="H10">
            <v>0.25</v>
          </cell>
        </row>
        <row r="11">
          <cell r="A11" t="str">
            <v>Connecticut</v>
          </cell>
          <cell r="B11">
            <v>0.15</v>
          </cell>
          <cell r="C11">
            <v>0.12</v>
          </cell>
          <cell r="D11">
            <v>0.23</v>
          </cell>
          <cell r="E11">
            <v>0.23</v>
          </cell>
          <cell r="F11" t="str">
            <v>NSD</v>
          </cell>
          <cell r="G11" t="str">
            <v>NSD</v>
          </cell>
          <cell r="H11">
            <v>0.15</v>
          </cell>
        </row>
        <row r="12">
          <cell r="A12" t="str">
            <v>Delaware</v>
          </cell>
          <cell r="B12">
            <v>0.19</v>
          </cell>
          <cell r="C12">
            <v>0.17</v>
          </cell>
          <cell r="D12">
            <v>0.21</v>
          </cell>
          <cell r="E12">
            <v>0.24</v>
          </cell>
          <cell r="F12" t="str">
            <v>NSD</v>
          </cell>
          <cell r="G12" t="str">
            <v>NSD</v>
          </cell>
          <cell r="H12">
            <v>0.47</v>
          </cell>
        </row>
        <row r="13">
          <cell r="A13" t="str">
            <v>District of Columbia</v>
          </cell>
          <cell r="B13">
            <v>0.14000000000000001</v>
          </cell>
          <cell r="C13">
            <v>0.04</v>
          </cell>
          <cell r="D13">
            <v>0.22</v>
          </cell>
          <cell r="E13">
            <v>0.16</v>
          </cell>
          <cell r="F13" t="str">
            <v>NSD</v>
          </cell>
          <cell r="G13" t="str">
            <v>NSD</v>
          </cell>
          <cell r="H13">
            <v>0.23</v>
          </cell>
        </row>
        <row r="14">
          <cell r="A14" t="str">
            <v>Florida</v>
          </cell>
          <cell r="B14">
            <v>0.21</v>
          </cell>
          <cell r="C14">
            <v>0.18</v>
          </cell>
          <cell r="D14">
            <v>0.18</v>
          </cell>
          <cell r="E14">
            <v>0.28999999999999998</v>
          </cell>
          <cell r="F14" t="str">
            <v>NSD</v>
          </cell>
          <cell r="G14">
            <v>0.32</v>
          </cell>
          <cell r="H14">
            <v>0.23</v>
          </cell>
        </row>
        <row r="15">
          <cell r="A15" t="str">
            <v>Georgia</v>
          </cell>
          <cell r="B15">
            <v>0.2</v>
          </cell>
          <cell r="C15">
            <v>0.19</v>
          </cell>
          <cell r="D15">
            <v>0.21</v>
          </cell>
          <cell r="E15">
            <v>0.27</v>
          </cell>
          <cell r="F15" t="str">
            <v>NSD</v>
          </cell>
          <cell r="G15">
            <v>0.34</v>
          </cell>
          <cell r="H15">
            <v>0.23</v>
          </cell>
        </row>
        <row r="16">
          <cell r="A16" t="str">
            <v>Hawaii</v>
          </cell>
          <cell r="B16">
            <v>0.16</v>
          </cell>
          <cell r="C16">
            <v>0.1</v>
          </cell>
          <cell r="D16" t="str">
            <v>NSD</v>
          </cell>
          <cell r="E16">
            <v>0.27</v>
          </cell>
          <cell r="F16">
            <v>0.15</v>
          </cell>
          <cell r="G16" t="str">
            <v>NSD</v>
          </cell>
          <cell r="H16">
            <v>0.2</v>
          </cell>
        </row>
        <row r="17">
          <cell r="A17" t="str">
            <v>Idaho</v>
          </cell>
          <cell r="B17">
            <v>0.16</v>
          </cell>
          <cell r="C17">
            <v>0.15</v>
          </cell>
          <cell r="D17" t="str">
            <v>NSD</v>
          </cell>
          <cell r="E17">
            <v>0.21</v>
          </cell>
          <cell r="F17" t="str">
            <v>NSD</v>
          </cell>
          <cell r="G17" t="str">
            <v>NSD</v>
          </cell>
          <cell r="H17" t="str">
            <v>NSD</v>
          </cell>
        </row>
        <row r="18">
          <cell r="A18" t="str">
            <v>Illinois</v>
          </cell>
          <cell r="B18">
            <v>0.18</v>
          </cell>
          <cell r="C18">
            <v>0.14000000000000001</v>
          </cell>
          <cell r="D18">
            <v>0.23</v>
          </cell>
          <cell r="E18">
            <v>0.33</v>
          </cell>
          <cell r="F18" t="str">
            <v>NSD</v>
          </cell>
          <cell r="G18" t="str">
            <v>NSD</v>
          </cell>
          <cell r="H18" t="str">
            <v>NSD</v>
          </cell>
        </row>
        <row r="19">
          <cell r="A19" t="str">
            <v>Indiana</v>
          </cell>
          <cell r="B19">
            <v>0.21</v>
          </cell>
          <cell r="C19">
            <v>0.2</v>
          </cell>
          <cell r="D19">
            <v>0.27</v>
          </cell>
          <cell r="E19">
            <v>0.18</v>
          </cell>
          <cell r="F19" t="str">
            <v>NSD</v>
          </cell>
          <cell r="G19">
            <v>0.5</v>
          </cell>
          <cell r="H19">
            <v>0.28999999999999998</v>
          </cell>
        </row>
        <row r="20">
          <cell r="A20" t="str">
            <v>Iowa</v>
          </cell>
          <cell r="B20">
            <v>0.15</v>
          </cell>
          <cell r="C20">
            <v>0.13</v>
          </cell>
          <cell r="D20">
            <v>0.23</v>
          </cell>
          <cell r="E20">
            <v>0.22</v>
          </cell>
          <cell r="F20" t="str">
            <v>NSD</v>
          </cell>
          <cell r="G20" t="str">
            <v>NSD</v>
          </cell>
          <cell r="H20">
            <v>0.28000000000000003</v>
          </cell>
        </row>
        <row r="21">
          <cell r="A21" t="str">
            <v>Kansas</v>
          </cell>
          <cell r="B21">
            <v>0.18</v>
          </cell>
          <cell r="C21">
            <v>0.17</v>
          </cell>
          <cell r="D21">
            <v>0.32</v>
          </cell>
          <cell r="E21">
            <v>0.17</v>
          </cell>
          <cell r="F21" t="str">
            <v>NSD</v>
          </cell>
          <cell r="G21">
            <v>0.27</v>
          </cell>
          <cell r="H21">
            <v>0.25</v>
          </cell>
        </row>
        <row r="22">
          <cell r="A22" t="str">
            <v>Kentucky</v>
          </cell>
          <cell r="B22">
            <v>0.25</v>
          </cell>
          <cell r="C22">
            <v>0.25</v>
          </cell>
          <cell r="D22">
            <v>0.25</v>
          </cell>
          <cell r="E22" t="str">
            <v>NSD</v>
          </cell>
          <cell r="F22" t="str">
            <v>NSD</v>
          </cell>
          <cell r="G22" t="str">
            <v>NSD</v>
          </cell>
          <cell r="H22">
            <v>0.19</v>
          </cell>
        </row>
        <row r="23">
          <cell r="A23" t="str">
            <v>Louisiana</v>
          </cell>
          <cell r="B23">
            <v>0.22</v>
          </cell>
          <cell r="C23">
            <v>0.2</v>
          </cell>
          <cell r="D23">
            <v>0.27</v>
          </cell>
          <cell r="E23" t="str">
            <v>NSD</v>
          </cell>
          <cell r="F23" t="str">
            <v>NSD</v>
          </cell>
          <cell r="G23" t="str">
            <v>NSD</v>
          </cell>
          <cell r="H23">
            <v>0.23</v>
          </cell>
        </row>
        <row r="24">
          <cell r="A24" t="str">
            <v>Maine</v>
          </cell>
          <cell r="B24">
            <v>0.18</v>
          </cell>
          <cell r="C24">
            <v>0.17</v>
          </cell>
          <cell r="D24" t="str">
            <v>NSD</v>
          </cell>
          <cell r="E24">
            <v>0.36</v>
          </cell>
          <cell r="F24" t="str">
            <v>NSD</v>
          </cell>
          <cell r="G24" t="str">
            <v>NSD</v>
          </cell>
          <cell r="H24">
            <v>0.35</v>
          </cell>
        </row>
        <row r="25">
          <cell r="A25" t="str">
            <v>Maryland</v>
          </cell>
          <cell r="B25">
            <v>0.16</v>
          </cell>
          <cell r="C25">
            <v>0.15</v>
          </cell>
          <cell r="D25">
            <v>0.18</v>
          </cell>
          <cell r="E25">
            <v>0.26</v>
          </cell>
          <cell r="F25">
            <v>0.1</v>
          </cell>
          <cell r="G25" t="str">
            <v>NSD</v>
          </cell>
          <cell r="H25">
            <v>0.18</v>
          </cell>
        </row>
        <row r="26">
          <cell r="A26" t="str">
            <v>Massachusetts</v>
          </cell>
          <cell r="B26">
            <v>0.14000000000000001</v>
          </cell>
          <cell r="C26">
            <v>0.12</v>
          </cell>
          <cell r="D26">
            <v>0.15</v>
          </cell>
          <cell r="E26">
            <v>0.25</v>
          </cell>
          <cell r="F26" t="str">
            <v>NSD</v>
          </cell>
          <cell r="G26" t="str">
            <v>NSD</v>
          </cell>
          <cell r="H26">
            <v>0.2</v>
          </cell>
        </row>
        <row r="27">
          <cell r="A27" t="str">
            <v>Michigan</v>
          </cell>
          <cell r="B27">
            <v>0.2</v>
          </cell>
          <cell r="C27">
            <v>0.18</v>
          </cell>
          <cell r="D27">
            <v>0.28000000000000003</v>
          </cell>
          <cell r="E27">
            <v>0.22</v>
          </cell>
          <cell r="F27" t="str">
            <v>NSD</v>
          </cell>
          <cell r="G27">
            <v>0.49</v>
          </cell>
          <cell r="H27">
            <v>0.19</v>
          </cell>
        </row>
        <row r="28">
          <cell r="A28" t="str">
            <v>Minnesota</v>
          </cell>
          <cell r="B28">
            <v>0.13</v>
          </cell>
          <cell r="C28">
            <v>0.12</v>
          </cell>
          <cell r="D28">
            <v>0.18</v>
          </cell>
          <cell r="E28">
            <v>0.26</v>
          </cell>
          <cell r="F28">
            <v>0.13</v>
          </cell>
          <cell r="G28">
            <v>0.33</v>
          </cell>
          <cell r="H28">
            <v>0.19</v>
          </cell>
        </row>
        <row r="29">
          <cell r="A29" t="str">
            <v>Mississippi</v>
          </cell>
          <cell r="B29">
            <v>0.24</v>
          </cell>
          <cell r="C29">
            <v>0.23</v>
          </cell>
          <cell r="D29">
            <v>0.28000000000000003</v>
          </cell>
          <cell r="E29" t="str">
            <v>NSD</v>
          </cell>
          <cell r="F29" t="str">
            <v>NSD</v>
          </cell>
          <cell r="G29" t="str">
            <v>NSD</v>
          </cell>
          <cell r="H29" t="str">
            <v>NSD</v>
          </cell>
        </row>
        <row r="30">
          <cell r="A30" t="str">
            <v>Missouri</v>
          </cell>
          <cell r="B30">
            <v>0.22</v>
          </cell>
          <cell r="C30">
            <v>0.2</v>
          </cell>
          <cell r="D30">
            <v>0.3</v>
          </cell>
          <cell r="E30" t="str">
            <v>NSD</v>
          </cell>
          <cell r="F30" t="str">
            <v>NSD</v>
          </cell>
          <cell r="G30">
            <v>0.41</v>
          </cell>
          <cell r="H30">
            <v>0.46</v>
          </cell>
        </row>
        <row r="31">
          <cell r="A31" t="str">
            <v>Montana</v>
          </cell>
          <cell r="B31">
            <v>0.15</v>
          </cell>
          <cell r="C31">
            <v>0.15</v>
          </cell>
          <cell r="D31" t="str">
            <v>NSD</v>
          </cell>
          <cell r="E31" t="str">
            <v>NSD</v>
          </cell>
          <cell r="F31" t="str">
            <v>NSD</v>
          </cell>
          <cell r="G31">
            <v>0.27</v>
          </cell>
          <cell r="H31" t="str">
            <v>NSD</v>
          </cell>
        </row>
        <row r="32">
          <cell r="A32" t="str">
            <v>Nebraska</v>
          </cell>
          <cell r="B32">
            <v>0.15</v>
          </cell>
          <cell r="C32">
            <v>0.14000000000000001</v>
          </cell>
          <cell r="D32">
            <v>0.31</v>
          </cell>
          <cell r="E32">
            <v>0.21</v>
          </cell>
          <cell r="F32" t="str">
            <v>NSD</v>
          </cell>
          <cell r="G32">
            <v>0.28000000000000003</v>
          </cell>
          <cell r="H32">
            <v>0.25</v>
          </cell>
        </row>
        <row r="33">
          <cell r="A33" t="str">
            <v>Nevada</v>
          </cell>
          <cell r="B33">
            <v>0.23</v>
          </cell>
          <cell r="C33">
            <v>0.2</v>
          </cell>
          <cell r="D33">
            <v>0.27</v>
          </cell>
          <cell r="E33">
            <v>0.32</v>
          </cell>
          <cell r="F33" t="str">
            <v>NSD</v>
          </cell>
          <cell r="G33" t="str">
            <v>NSD</v>
          </cell>
          <cell r="H33">
            <v>0.32</v>
          </cell>
        </row>
        <row r="34">
          <cell r="A34" t="str">
            <v>New Hampshire</v>
          </cell>
          <cell r="B34">
            <v>0.13</v>
          </cell>
          <cell r="C34">
            <v>0.13</v>
          </cell>
          <cell r="D34" t="str">
            <v>NSD</v>
          </cell>
          <cell r="E34" t="str">
            <v>NSD</v>
          </cell>
          <cell r="F34" t="str">
            <v>NSD</v>
          </cell>
          <cell r="G34" t="str">
            <v>NSD</v>
          </cell>
          <cell r="H34" t="str">
            <v>NSD</v>
          </cell>
        </row>
        <row r="35">
          <cell r="A35" t="str">
            <v>New Jersey</v>
          </cell>
          <cell r="B35">
            <v>0.18</v>
          </cell>
          <cell r="C35">
            <v>0.17</v>
          </cell>
          <cell r="D35">
            <v>0.15</v>
          </cell>
          <cell r="E35">
            <v>0.28999999999999998</v>
          </cell>
          <cell r="F35" t="str">
            <v>NSD</v>
          </cell>
          <cell r="G35" t="str">
            <v>NSD</v>
          </cell>
          <cell r="H35" t="str">
            <v>NSD</v>
          </cell>
        </row>
        <row r="36">
          <cell r="A36" t="str">
            <v>New Mexico</v>
          </cell>
          <cell r="B36">
            <v>0.22</v>
          </cell>
          <cell r="C36">
            <v>0.17</v>
          </cell>
          <cell r="D36" t="str">
            <v>NSD</v>
          </cell>
          <cell r="E36">
            <v>0.25</v>
          </cell>
          <cell r="F36" t="str">
            <v>NSD</v>
          </cell>
          <cell r="G36">
            <v>0.25</v>
          </cell>
          <cell r="H36">
            <v>0.42</v>
          </cell>
        </row>
        <row r="37">
          <cell r="A37" t="str">
            <v>New York</v>
          </cell>
          <cell r="B37">
            <v>0.19</v>
          </cell>
          <cell r="C37">
            <v>0.14000000000000001</v>
          </cell>
          <cell r="D37">
            <v>0.19</v>
          </cell>
          <cell r="E37">
            <v>0.33</v>
          </cell>
          <cell r="F37">
            <v>0.16</v>
          </cell>
          <cell r="G37">
            <v>0.26</v>
          </cell>
          <cell r="H37">
            <v>0.23</v>
          </cell>
        </row>
        <row r="38">
          <cell r="A38" t="str">
            <v>North Carolina</v>
          </cell>
          <cell r="B38">
            <v>0.2</v>
          </cell>
          <cell r="C38">
            <v>0.2</v>
          </cell>
          <cell r="D38">
            <v>0.18</v>
          </cell>
          <cell r="E38">
            <v>0.28999999999999998</v>
          </cell>
          <cell r="F38" t="str">
            <v>NSD</v>
          </cell>
          <cell r="G38">
            <v>0.38</v>
          </cell>
          <cell r="H38" t="str">
            <v>NSD</v>
          </cell>
        </row>
        <row r="39">
          <cell r="A39" t="str">
            <v>North Dakota</v>
          </cell>
          <cell r="B39">
            <v>0.13</v>
          </cell>
          <cell r="C39">
            <v>0.13</v>
          </cell>
          <cell r="D39" t="str">
            <v>NSD</v>
          </cell>
          <cell r="E39" t="str">
            <v>NSD</v>
          </cell>
          <cell r="F39" t="str">
            <v>NSD</v>
          </cell>
          <cell r="G39">
            <v>0.27</v>
          </cell>
          <cell r="H39" t="str">
            <v>NSD</v>
          </cell>
        </row>
        <row r="40">
          <cell r="A40" t="str">
            <v>Ohio</v>
          </cell>
          <cell r="B40">
            <v>0.19</v>
          </cell>
          <cell r="C40">
            <v>0.17</v>
          </cell>
          <cell r="D40">
            <v>0.25</v>
          </cell>
          <cell r="E40">
            <v>0.42</v>
          </cell>
          <cell r="F40" t="str">
            <v>NSD</v>
          </cell>
          <cell r="G40" t="str">
            <v>NSD</v>
          </cell>
          <cell r="H40">
            <v>0.35</v>
          </cell>
        </row>
        <row r="41">
          <cell r="A41" t="str">
            <v>Oklahoma</v>
          </cell>
          <cell r="B41">
            <v>0.24</v>
          </cell>
          <cell r="C41">
            <v>0.22</v>
          </cell>
          <cell r="D41">
            <v>0.35</v>
          </cell>
          <cell r="E41">
            <v>0.25</v>
          </cell>
          <cell r="F41" t="str">
            <v>NSD</v>
          </cell>
          <cell r="G41">
            <v>0.28000000000000003</v>
          </cell>
          <cell r="H41">
            <v>0.32</v>
          </cell>
        </row>
        <row r="42">
          <cell r="A42" t="str">
            <v>Oregon</v>
          </cell>
          <cell r="B42">
            <v>0.19</v>
          </cell>
          <cell r="C42">
            <v>0.17</v>
          </cell>
          <cell r="D42" t="str">
            <v>NSD</v>
          </cell>
          <cell r="E42">
            <v>0.31</v>
          </cell>
          <cell r="F42" t="str">
            <v>NSD</v>
          </cell>
          <cell r="G42" t="str">
            <v>NSD</v>
          </cell>
          <cell r="H42">
            <v>0.27</v>
          </cell>
        </row>
        <row r="43">
          <cell r="A43" t="str">
            <v>Pennsylvania</v>
          </cell>
          <cell r="B43">
            <v>0.2</v>
          </cell>
          <cell r="C43">
            <v>0.18</v>
          </cell>
          <cell r="D43">
            <v>0.25</v>
          </cell>
          <cell r="E43">
            <v>0.26</v>
          </cell>
          <cell r="F43" t="str">
            <v>NSD</v>
          </cell>
          <cell r="G43" t="str">
            <v>NSD</v>
          </cell>
          <cell r="H43" t="str">
            <v>NSD</v>
          </cell>
        </row>
        <row r="44">
          <cell r="A44" t="str">
            <v>Rhode Island</v>
          </cell>
          <cell r="B44">
            <v>0.17</v>
          </cell>
          <cell r="C44">
            <v>0.14000000000000001</v>
          </cell>
          <cell r="D44">
            <v>0.16</v>
          </cell>
          <cell r="E44">
            <v>0.3</v>
          </cell>
          <cell r="F44" t="str">
            <v>NSD</v>
          </cell>
          <cell r="G44" t="str">
            <v>NSD</v>
          </cell>
          <cell r="H44">
            <v>0.32</v>
          </cell>
        </row>
        <row r="45">
          <cell r="A45" t="str">
            <v>South Carolina</v>
          </cell>
          <cell r="B45">
            <v>0.19</v>
          </cell>
          <cell r="C45">
            <v>0.17</v>
          </cell>
          <cell r="D45">
            <v>0.23</v>
          </cell>
          <cell r="E45">
            <v>0.22</v>
          </cell>
          <cell r="F45" t="str">
            <v>NSD</v>
          </cell>
          <cell r="G45">
            <v>0.39</v>
          </cell>
          <cell r="H45">
            <v>0.25</v>
          </cell>
        </row>
        <row r="46">
          <cell r="A46" t="str">
            <v>South Dakota</v>
          </cell>
          <cell r="B46">
            <v>0.14000000000000001</v>
          </cell>
          <cell r="C46">
            <v>0.14000000000000001</v>
          </cell>
          <cell r="D46" t="str">
            <v>NSD</v>
          </cell>
          <cell r="E46" t="str">
            <v>NSD</v>
          </cell>
          <cell r="F46" t="str">
            <v>NSD</v>
          </cell>
          <cell r="G46">
            <v>0.22</v>
          </cell>
          <cell r="H46" t="str">
            <v>NSD</v>
          </cell>
        </row>
        <row r="47">
          <cell r="A47" t="str">
            <v>Tennessee</v>
          </cell>
          <cell r="B47">
            <v>0.24</v>
          </cell>
          <cell r="C47">
            <v>0.23</v>
          </cell>
          <cell r="D47">
            <v>0.25</v>
          </cell>
          <cell r="E47" t="str">
            <v>NSD</v>
          </cell>
          <cell r="F47" t="str">
            <v>NSD</v>
          </cell>
          <cell r="G47" t="str">
            <v>NSD</v>
          </cell>
          <cell r="H47">
            <v>0.32</v>
          </cell>
        </row>
        <row r="48">
          <cell r="A48" t="str">
            <v>Texas</v>
          </cell>
          <cell r="B48">
            <v>0.2</v>
          </cell>
          <cell r="C48">
            <v>0.16</v>
          </cell>
          <cell r="D48">
            <v>0.19</v>
          </cell>
          <cell r="E48">
            <v>0.27</v>
          </cell>
          <cell r="F48" t="str">
            <v>NSD</v>
          </cell>
          <cell r="G48" t="str">
            <v>NSD</v>
          </cell>
          <cell r="H48">
            <v>0.28999999999999998</v>
          </cell>
        </row>
        <row r="49">
          <cell r="A49" t="str">
            <v>Utah</v>
          </cell>
          <cell r="B49">
            <v>0.15</v>
          </cell>
          <cell r="C49">
            <v>0.13</v>
          </cell>
          <cell r="D49" t="str">
            <v>NSD</v>
          </cell>
          <cell r="E49">
            <v>0.23</v>
          </cell>
          <cell r="F49">
            <v>0.19</v>
          </cell>
          <cell r="G49">
            <v>0.45</v>
          </cell>
          <cell r="H49" t="str">
            <v>NSD</v>
          </cell>
        </row>
        <row r="50">
          <cell r="A50" t="str">
            <v>Vermont</v>
          </cell>
          <cell r="B50">
            <v>0.13</v>
          </cell>
          <cell r="C50">
            <v>0.13</v>
          </cell>
          <cell r="D50" t="str">
            <v>NSD</v>
          </cell>
          <cell r="E50" t="str">
            <v>NSD</v>
          </cell>
          <cell r="F50" t="str">
            <v>NSD</v>
          </cell>
          <cell r="G50" t="str">
            <v>NSD</v>
          </cell>
          <cell r="H50">
            <v>0.25</v>
          </cell>
        </row>
        <row r="51">
          <cell r="A51" t="str">
            <v>Virginia</v>
          </cell>
          <cell r="B51">
            <v>0.18</v>
          </cell>
          <cell r="C51">
            <v>0.17</v>
          </cell>
          <cell r="D51">
            <v>0.22</v>
          </cell>
          <cell r="E51">
            <v>0.21</v>
          </cell>
          <cell r="F51" t="str">
            <v>NSD</v>
          </cell>
          <cell r="G51" t="str">
            <v>NSD</v>
          </cell>
          <cell r="H51">
            <v>0.14000000000000001</v>
          </cell>
        </row>
        <row r="52">
          <cell r="A52" t="str">
            <v>Washington</v>
          </cell>
          <cell r="B52">
            <v>0.16</v>
          </cell>
          <cell r="C52">
            <v>0.15</v>
          </cell>
          <cell r="D52">
            <v>0.2</v>
          </cell>
          <cell r="E52">
            <v>0.24</v>
          </cell>
          <cell r="F52">
            <v>0.09</v>
          </cell>
          <cell r="G52">
            <v>0.31</v>
          </cell>
          <cell r="H52">
            <v>0.23</v>
          </cell>
        </row>
        <row r="53">
          <cell r="A53" t="str">
            <v>West Virginia</v>
          </cell>
          <cell r="B53">
            <v>0.26</v>
          </cell>
          <cell r="C53">
            <v>0.26</v>
          </cell>
          <cell r="D53">
            <v>0.27</v>
          </cell>
          <cell r="E53" t="str">
            <v>NSD</v>
          </cell>
          <cell r="F53" t="str">
            <v>NSD</v>
          </cell>
          <cell r="G53" t="str">
            <v>NSD</v>
          </cell>
          <cell r="H53">
            <v>0.27</v>
          </cell>
        </row>
        <row r="54">
          <cell r="A54" t="str">
            <v>Wisconsin</v>
          </cell>
          <cell r="B54">
            <v>0.17</v>
          </cell>
          <cell r="C54">
            <v>0.15</v>
          </cell>
          <cell r="D54">
            <v>0.23</v>
          </cell>
          <cell r="E54">
            <v>0.32</v>
          </cell>
          <cell r="F54" t="str">
            <v>NSD</v>
          </cell>
          <cell r="G54" t="str">
            <v>NSD</v>
          </cell>
          <cell r="H54" t="str">
            <v>NSD</v>
          </cell>
        </row>
        <row r="55">
          <cell r="A55" t="str">
            <v>Wyoming</v>
          </cell>
          <cell r="B55">
            <v>0.15</v>
          </cell>
          <cell r="C55">
            <v>0.14000000000000001</v>
          </cell>
          <cell r="D55" t="str">
            <v>NSD</v>
          </cell>
          <cell r="E55">
            <v>0.22</v>
          </cell>
          <cell r="F55" t="str">
            <v>NSD</v>
          </cell>
          <cell r="G55" t="str">
            <v>NSD</v>
          </cell>
          <cell r="H55" t="str">
            <v>NSD</v>
          </cell>
        </row>
        <row r="56">
          <cell r="A56" t="str">
            <v>Guam</v>
          </cell>
          <cell r="B56">
            <v>0.23</v>
          </cell>
          <cell r="C56" t="str">
            <v>NSD</v>
          </cell>
          <cell r="D56" t="str">
            <v>NSD</v>
          </cell>
          <cell r="E56" t="str">
            <v>NSD</v>
          </cell>
          <cell r="F56">
            <v>0.25</v>
          </cell>
          <cell r="G56" t="str">
            <v>NSD</v>
          </cell>
          <cell r="H56" t="str">
            <v>NSD</v>
          </cell>
        </row>
        <row r="57">
          <cell r="A57" t="str">
            <v>Puerto Rico</v>
          </cell>
          <cell r="B57">
            <v>0.38</v>
          </cell>
          <cell r="C57" t="str">
            <v>NSD</v>
          </cell>
          <cell r="D57" t="str">
            <v>NSD</v>
          </cell>
          <cell r="E57">
            <v>0.38</v>
          </cell>
          <cell r="F57" t="str">
            <v>NSD</v>
          </cell>
          <cell r="G57" t="str">
            <v>NSD</v>
          </cell>
          <cell r="H57" t="str">
            <v>NSD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_data (2)"/>
    </sheetNames>
    <sheetDataSet>
      <sheetData sheetId="0">
        <row r="4">
          <cell r="A4" t="str">
            <v>United States</v>
          </cell>
          <cell r="B4">
            <v>0.6</v>
          </cell>
          <cell r="C4">
            <v>0.12</v>
          </cell>
          <cell r="D4">
            <v>0.18</v>
          </cell>
          <cell r="E4">
            <v>0.01</v>
          </cell>
          <cell r="F4">
            <v>0.06</v>
          </cell>
          <cell r="G4" t="str">
            <v>&lt;.01</v>
          </cell>
          <cell r="H4">
            <v>0.03</v>
          </cell>
          <cell r="I4">
            <v>1</v>
          </cell>
        </row>
        <row r="5">
          <cell r="A5" t="str">
            <v>Alabama</v>
          </cell>
          <cell r="B5">
            <v>0.66</v>
          </cell>
          <cell r="C5">
            <v>0.26</v>
          </cell>
          <cell r="D5">
            <v>0.04</v>
          </cell>
          <cell r="E5" t="str">
            <v>&lt;.01</v>
          </cell>
          <cell r="F5">
            <v>0.01</v>
          </cell>
          <cell r="G5" t="str">
            <v>N/A</v>
          </cell>
          <cell r="H5">
            <v>0.02</v>
          </cell>
          <cell r="I5">
            <v>1</v>
          </cell>
        </row>
        <row r="6">
          <cell r="A6" t="str">
            <v>Alaska</v>
          </cell>
          <cell r="B6">
            <v>0.6</v>
          </cell>
          <cell r="C6">
            <v>0.03</v>
          </cell>
          <cell r="D6">
            <v>7.0000000000000007E-2</v>
          </cell>
          <cell r="E6">
            <v>0.16</v>
          </cell>
          <cell r="F6">
            <v>0.06</v>
          </cell>
          <cell r="G6">
            <v>0.01</v>
          </cell>
          <cell r="H6">
            <v>7.0000000000000007E-2</v>
          </cell>
          <cell r="I6">
            <v>1</v>
          </cell>
        </row>
        <row r="7">
          <cell r="A7" t="str">
            <v>Arizona</v>
          </cell>
          <cell r="B7">
            <v>0.54</v>
          </cell>
          <cell r="C7">
            <v>0.04</v>
          </cell>
          <cell r="D7">
            <v>0.32</v>
          </cell>
          <cell r="E7">
            <v>0.04</v>
          </cell>
          <cell r="F7">
            <v>0.03</v>
          </cell>
          <cell r="G7" t="str">
            <v>&lt;.01</v>
          </cell>
          <cell r="H7">
            <v>0.02</v>
          </cell>
          <cell r="I7">
            <v>1</v>
          </cell>
        </row>
        <row r="8">
          <cell r="A8" t="str">
            <v>Arkansas</v>
          </cell>
          <cell r="B8">
            <v>0.72</v>
          </cell>
          <cell r="C8">
            <v>0.15</v>
          </cell>
          <cell r="D8">
            <v>0.08</v>
          </cell>
          <cell r="E8">
            <v>0.01</v>
          </cell>
          <cell r="F8">
            <v>0.02</v>
          </cell>
          <cell r="G8" t="str">
            <v>&lt;.01</v>
          </cell>
          <cell r="H8">
            <v>0.03</v>
          </cell>
          <cell r="I8">
            <v>1</v>
          </cell>
        </row>
        <row r="9">
          <cell r="A9" t="str">
            <v>California</v>
          </cell>
          <cell r="B9">
            <v>0.37</v>
          </cell>
          <cell r="C9">
            <v>0.05</v>
          </cell>
          <cell r="D9">
            <v>0.39</v>
          </cell>
          <cell r="E9" t="str">
            <v>&lt;.01</v>
          </cell>
          <cell r="F9">
            <v>0.15</v>
          </cell>
          <cell r="G9" t="str">
            <v>&lt;.01</v>
          </cell>
          <cell r="H9">
            <v>0.03</v>
          </cell>
          <cell r="I9">
            <v>1</v>
          </cell>
        </row>
        <row r="10">
          <cell r="A10" t="str">
            <v>Colorado</v>
          </cell>
          <cell r="B10">
            <v>0.68</v>
          </cell>
          <cell r="C10">
            <v>0.04</v>
          </cell>
          <cell r="D10">
            <v>0.22</v>
          </cell>
          <cell r="E10">
            <v>0.01</v>
          </cell>
          <cell r="F10">
            <v>0.03</v>
          </cell>
          <cell r="G10" t="str">
            <v>&lt;.01</v>
          </cell>
          <cell r="H10">
            <v>0.03</v>
          </cell>
          <cell r="I10">
            <v>1</v>
          </cell>
        </row>
        <row r="11">
          <cell r="A11" t="str">
            <v>Connecticut</v>
          </cell>
          <cell r="B11">
            <v>0.66</v>
          </cell>
          <cell r="C11">
            <v>0.1</v>
          </cell>
          <cell r="D11">
            <v>0.17</v>
          </cell>
          <cell r="E11" t="str">
            <v>&lt;.01</v>
          </cell>
          <cell r="F11">
            <v>0.05</v>
          </cell>
          <cell r="G11" t="str">
            <v>N/A</v>
          </cell>
          <cell r="H11">
            <v>0.02</v>
          </cell>
          <cell r="I11">
            <v>1</v>
          </cell>
        </row>
        <row r="12">
          <cell r="A12" t="str">
            <v>Delaware</v>
          </cell>
          <cell r="B12">
            <v>0.62</v>
          </cell>
          <cell r="C12">
            <v>0.21</v>
          </cell>
          <cell r="D12">
            <v>0.09</v>
          </cell>
          <cell r="E12" t="str">
            <v>&lt;.01</v>
          </cell>
          <cell r="F12">
            <v>0.04</v>
          </cell>
          <cell r="G12" t="str">
            <v>N/A</v>
          </cell>
          <cell r="H12">
            <v>0.03</v>
          </cell>
          <cell r="I12">
            <v>1</v>
          </cell>
        </row>
        <row r="13">
          <cell r="A13" t="str">
            <v>District of Columbia</v>
          </cell>
          <cell r="B13">
            <v>0.37</v>
          </cell>
          <cell r="C13">
            <v>0.45</v>
          </cell>
          <cell r="D13">
            <v>0.11</v>
          </cell>
          <cell r="E13" t="str">
            <v>N/A</v>
          </cell>
          <cell r="F13">
            <v>0.04</v>
          </cell>
          <cell r="G13" t="str">
            <v>N/A</v>
          </cell>
          <cell r="H13">
            <v>0.03</v>
          </cell>
          <cell r="I13">
            <v>1</v>
          </cell>
        </row>
        <row r="14">
          <cell r="A14" t="str">
            <v>Florida</v>
          </cell>
          <cell r="B14">
            <v>0.53</v>
          </cell>
          <cell r="C14">
            <v>0.15</v>
          </cell>
          <cell r="D14">
            <v>0.26</v>
          </cell>
          <cell r="E14" t="str">
            <v>&lt;.01</v>
          </cell>
          <cell r="F14">
            <v>0.03</v>
          </cell>
          <cell r="G14">
            <v>0</v>
          </cell>
          <cell r="H14">
            <v>0.02</v>
          </cell>
          <cell r="I14">
            <v>1</v>
          </cell>
        </row>
        <row r="15">
          <cell r="A15" t="str">
            <v>Georgia</v>
          </cell>
          <cell r="B15">
            <v>0.52</v>
          </cell>
          <cell r="C15">
            <v>0.31</v>
          </cell>
          <cell r="D15">
            <v>0.1</v>
          </cell>
          <cell r="E15" t="str">
            <v>&lt;.01</v>
          </cell>
          <cell r="F15">
            <v>0.04</v>
          </cell>
          <cell r="G15" t="str">
            <v>&lt;.01</v>
          </cell>
          <cell r="H15">
            <v>0.02</v>
          </cell>
          <cell r="I15">
            <v>1</v>
          </cell>
        </row>
        <row r="16">
          <cell r="A16" t="str">
            <v>Hawaii</v>
          </cell>
          <cell r="B16">
            <v>0.21</v>
          </cell>
          <cell r="C16">
            <v>0.02</v>
          </cell>
          <cell r="D16">
            <v>0.1</v>
          </cell>
          <cell r="E16" t="str">
            <v>N/A</v>
          </cell>
          <cell r="F16">
            <v>0.38</v>
          </cell>
          <cell r="G16">
            <v>0.1</v>
          </cell>
          <cell r="H16">
            <v>0.2</v>
          </cell>
          <cell r="I16">
            <v>1</v>
          </cell>
        </row>
        <row r="17">
          <cell r="A17" t="str">
            <v>Idaho</v>
          </cell>
          <cell r="B17">
            <v>0.82</v>
          </cell>
          <cell r="C17">
            <v>0.01</v>
          </cell>
          <cell r="D17">
            <v>0.13</v>
          </cell>
          <cell r="E17">
            <v>0.01</v>
          </cell>
          <cell r="F17">
            <v>0.02</v>
          </cell>
          <cell r="G17" t="str">
            <v>N/A</v>
          </cell>
          <cell r="H17">
            <v>0.02</v>
          </cell>
          <cell r="I17">
            <v>1</v>
          </cell>
        </row>
        <row r="18">
          <cell r="A18" t="str">
            <v>Illinois</v>
          </cell>
          <cell r="B18">
            <v>0.61</v>
          </cell>
          <cell r="C18">
            <v>0.14000000000000001</v>
          </cell>
          <cell r="D18">
            <v>0.17</v>
          </cell>
          <cell r="E18" t="str">
            <v>&lt;.01</v>
          </cell>
          <cell r="F18">
            <v>0.06</v>
          </cell>
          <cell r="G18">
            <v>0</v>
          </cell>
          <cell r="H18">
            <v>0.02</v>
          </cell>
          <cell r="I18">
            <v>1</v>
          </cell>
        </row>
        <row r="19">
          <cell r="A19" t="str">
            <v>Indiana</v>
          </cell>
          <cell r="B19">
            <v>0.79</v>
          </cell>
          <cell r="C19">
            <v>0.09</v>
          </cell>
          <cell r="D19">
            <v>7.0000000000000007E-2</v>
          </cell>
          <cell r="E19" t="str">
            <v>&lt;.01</v>
          </cell>
          <cell r="F19">
            <v>0.02</v>
          </cell>
          <cell r="G19" t="str">
            <v>N/A</v>
          </cell>
          <cell r="H19">
            <v>0.02</v>
          </cell>
          <cell r="I19">
            <v>1</v>
          </cell>
        </row>
        <row r="20">
          <cell r="A20" t="str">
            <v>Iowa</v>
          </cell>
          <cell r="B20">
            <v>0.86</v>
          </cell>
          <cell r="C20">
            <v>0.03</v>
          </cell>
          <cell r="D20">
            <v>0.06</v>
          </cell>
          <cell r="E20" t="str">
            <v>&lt;.01</v>
          </cell>
          <cell r="F20">
            <v>0.03</v>
          </cell>
          <cell r="G20" t="str">
            <v>N/A</v>
          </cell>
          <cell r="H20">
            <v>0.02</v>
          </cell>
          <cell r="I20">
            <v>1</v>
          </cell>
        </row>
        <row r="21">
          <cell r="A21" t="str">
            <v>Kansas</v>
          </cell>
          <cell r="B21">
            <v>0.76</v>
          </cell>
          <cell r="C21">
            <v>0.05</v>
          </cell>
          <cell r="D21">
            <v>0.12</v>
          </cell>
          <cell r="E21">
            <v>0.01</v>
          </cell>
          <cell r="F21">
            <v>0.03</v>
          </cell>
          <cell r="G21" t="str">
            <v>N/A</v>
          </cell>
          <cell r="H21">
            <v>0.03</v>
          </cell>
          <cell r="I21">
            <v>1</v>
          </cell>
        </row>
        <row r="22">
          <cell r="A22" t="str">
            <v>Kentucky</v>
          </cell>
          <cell r="B22">
            <v>0.85</v>
          </cell>
          <cell r="C22">
            <v>0.08</v>
          </cell>
          <cell r="D22">
            <v>0.04</v>
          </cell>
          <cell r="E22" t="str">
            <v>&lt;.01</v>
          </cell>
          <cell r="F22">
            <v>0.01</v>
          </cell>
          <cell r="G22" t="str">
            <v>N/A</v>
          </cell>
          <cell r="H22">
            <v>0.02</v>
          </cell>
          <cell r="I22">
            <v>1</v>
          </cell>
        </row>
        <row r="23">
          <cell r="A23" t="str">
            <v>Louisiana</v>
          </cell>
          <cell r="B23">
            <v>0.59</v>
          </cell>
          <cell r="C23">
            <v>0.32</v>
          </cell>
          <cell r="D23">
            <v>0.05</v>
          </cell>
          <cell r="E23">
            <v>0.01</v>
          </cell>
          <cell r="F23">
            <v>0.02</v>
          </cell>
          <cell r="G23" t="str">
            <v>N/A</v>
          </cell>
          <cell r="H23">
            <v>0.02</v>
          </cell>
          <cell r="I23">
            <v>1</v>
          </cell>
        </row>
        <row r="24">
          <cell r="A24" t="str">
            <v>Maine</v>
          </cell>
          <cell r="B24">
            <v>0.93</v>
          </cell>
          <cell r="C24">
            <v>0.01</v>
          </cell>
          <cell r="D24">
            <v>0.02</v>
          </cell>
          <cell r="E24" t="str">
            <v>&lt;.01</v>
          </cell>
          <cell r="F24">
            <v>0.01</v>
          </cell>
          <cell r="G24" t="str">
            <v>N/A</v>
          </cell>
          <cell r="H24">
            <v>0.02</v>
          </cell>
          <cell r="I24">
            <v>1</v>
          </cell>
        </row>
        <row r="25">
          <cell r="A25" t="str">
            <v>Maryland</v>
          </cell>
          <cell r="B25">
            <v>0.5</v>
          </cell>
          <cell r="C25">
            <v>0.28999999999999998</v>
          </cell>
          <cell r="D25">
            <v>0.1</v>
          </cell>
          <cell r="E25" t="str">
            <v>&lt;.01</v>
          </cell>
          <cell r="F25">
            <v>0.06</v>
          </cell>
          <cell r="G25" t="str">
            <v>N/A</v>
          </cell>
          <cell r="H25">
            <v>0.03</v>
          </cell>
          <cell r="I25">
            <v>1</v>
          </cell>
        </row>
        <row r="26">
          <cell r="A26" t="str">
            <v>Massachusetts</v>
          </cell>
          <cell r="B26">
            <v>0.71</v>
          </cell>
          <cell r="C26">
            <v>7.0000000000000007E-2</v>
          </cell>
          <cell r="D26">
            <v>0.12</v>
          </cell>
          <cell r="E26" t="str">
            <v>&lt;.01</v>
          </cell>
          <cell r="F26">
            <v>7.0000000000000007E-2</v>
          </cell>
          <cell r="G26" t="str">
            <v>N/A</v>
          </cell>
          <cell r="H26">
            <v>0.03</v>
          </cell>
          <cell r="I26">
            <v>1</v>
          </cell>
        </row>
        <row r="27">
          <cell r="A27" t="str">
            <v>Michigan</v>
          </cell>
          <cell r="B27">
            <v>0.75</v>
          </cell>
          <cell r="C27">
            <v>0.14000000000000001</v>
          </cell>
          <cell r="D27">
            <v>0.05</v>
          </cell>
          <cell r="E27">
            <v>0</v>
          </cell>
          <cell r="F27">
            <v>0.03</v>
          </cell>
          <cell r="G27" t="str">
            <v>N/A</v>
          </cell>
          <cell r="H27">
            <v>0.03</v>
          </cell>
          <cell r="I27">
            <v>1</v>
          </cell>
        </row>
        <row r="28">
          <cell r="A28" t="str">
            <v>Minnesota</v>
          </cell>
          <cell r="B28">
            <v>0.8</v>
          </cell>
          <cell r="C28">
            <v>0.06</v>
          </cell>
          <cell r="D28">
            <v>0.05</v>
          </cell>
          <cell r="E28">
            <v>0.01</v>
          </cell>
          <cell r="F28">
            <v>0.05</v>
          </cell>
          <cell r="G28" t="str">
            <v>N/A</v>
          </cell>
          <cell r="H28">
            <v>0.03</v>
          </cell>
          <cell r="I28">
            <v>1</v>
          </cell>
        </row>
        <row r="29">
          <cell r="A29" t="str">
            <v>Mississippi</v>
          </cell>
          <cell r="B29">
            <v>0.56999999999999995</v>
          </cell>
          <cell r="C29">
            <v>0.38</v>
          </cell>
          <cell r="D29">
            <v>0.03</v>
          </cell>
          <cell r="E29" t="str">
            <v>&lt;.01</v>
          </cell>
          <cell r="F29">
            <v>0.01</v>
          </cell>
          <cell r="G29" t="str">
            <v>N/A</v>
          </cell>
          <cell r="H29">
            <v>0.01</v>
          </cell>
          <cell r="I29">
            <v>1</v>
          </cell>
        </row>
        <row r="30">
          <cell r="A30" t="str">
            <v>Missouri</v>
          </cell>
          <cell r="B30">
            <v>0.8</v>
          </cell>
          <cell r="C30">
            <v>0.11</v>
          </cell>
          <cell r="D30">
            <v>0.04</v>
          </cell>
          <cell r="E30" t="str">
            <v>&lt;.01</v>
          </cell>
          <cell r="F30">
            <v>0.02</v>
          </cell>
          <cell r="G30" t="str">
            <v>&lt;.01</v>
          </cell>
          <cell r="H30">
            <v>0.03</v>
          </cell>
          <cell r="I30">
            <v>1</v>
          </cell>
        </row>
        <row r="31">
          <cell r="A31" t="str">
            <v>Montana</v>
          </cell>
          <cell r="B31">
            <v>0.86</v>
          </cell>
          <cell r="C31" t="str">
            <v>&lt;.01</v>
          </cell>
          <cell r="D31">
            <v>0.04</v>
          </cell>
          <cell r="E31">
            <v>0.06</v>
          </cell>
          <cell r="F31">
            <v>0.01</v>
          </cell>
          <cell r="G31" t="str">
            <v>N/A</v>
          </cell>
          <cell r="H31">
            <v>0.03</v>
          </cell>
          <cell r="I31">
            <v>1</v>
          </cell>
        </row>
        <row r="32">
          <cell r="A32" t="str">
            <v>Nebraska</v>
          </cell>
          <cell r="B32">
            <v>0.79</v>
          </cell>
          <cell r="C32">
            <v>0.04</v>
          </cell>
          <cell r="D32">
            <v>0.11</v>
          </cell>
          <cell r="E32">
            <v>0.01</v>
          </cell>
          <cell r="F32">
            <v>0.02</v>
          </cell>
          <cell r="G32" t="str">
            <v>N/A</v>
          </cell>
          <cell r="H32">
            <v>0.03</v>
          </cell>
          <cell r="I32">
            <v>1</v>
          </cell>
        </row>
        <row r="33">
          <cell r="A33" t="str">
            <v>Nevada</v>
          </cell>
          <cell r="B33">
            <v>0.49</v>
          </cell>
          <cell r="C33">
            <v>0.09</v>
          </cell>
          <cell r="D33">
            <v>0.28999999999999998</v>
          </cell>
          <cell r="E33">
            <v>0.01</v>
          </cell>
          <cell r="F33">
            <v>0.08</v>
          </cell>
          <cell r="G33">
            <v>0.01</v>
          </cell>
          <cell r="H33">
            <v>0.04</v>
          </cell>
          <cell r="I33">
            <v>1</v>
          </cell>
        </row>
        <row r="34">
          <cell r="A34" t="str">
            <v>New Hampshire</v>
          </cell>
          <cell r="B34">
            <v>0.9</v>
          </cell>
          <cell r="C34">
            <v>0.01</v>
          </cell>
          <cell r="D34">
            <v>0.04</v>
          </cell>
          <cell r="E34" t="str">
            <v>N/A</v>
          </cell>
          <cell r="F34">
            <v>0.03</v>
          </cell>
          <cell r="G34" t="str">
            <v>N/A</v>
          </cell>
          <cell r="H34">
            <v>0.02</v>
          </cell>
          <cell r="I34">
            <v>1</v>
          </cell>
        </row>
        <row r="35">
          <cell r="A35" t="str">
            <v>New Jersey</v>
          </cell>
          <cell r="B35">
            <v>0.55000000000000004</v>
          </cell>
          <cell r="C35">
            <v>0.13</v>
          </cell>
          <cell r="D35">
            <v>0.21</v>
          </cell>
          <cell r="E35" t="str">
            <v>&lt;.01</v>
          </cell>
          <cell r="F35">
            <v>0.1</v>
          </cell>
          <cell r="G35" t="str">
            <v>N/A</v>
          </cell>
          <cell r="H35">
            <v>0.02</v>
          </cell>
          <cell r="I35">
            <v>1</v>
          </cell>
        </row>
        <row r="36">
          <cell r="A36" t="str">
            <v>New Mexico</v>
          </cell>
          <cell r="B36">
            <v>0.37</v>
          </cell>
          <cell r="C36">
            <v>0.02</v>
          </cell>
          <cell r="D36">
            <v>0.49</v>
          </cell>
          <cell r="E36">
            <v>0.09</v>
          </cell>
          <cell r="F36">
            <v>0.02</v>
          </cell>
          <cell r="G36" t="str">
            <v>N/A</v>
          </cell>
          <cell r="H36">
            <v>0.02</v>
          </cell>
          <cell r="I36">
            <v>1</v>
          </cell>
        </row>
        <row r="37">
          <cell r="A37" t="str">
            <v>New York</v>
          </cell>
          <cell r="B37">
            <v>0.55000000000000004</v>
          </cell>
          <cell r="C37">
            <v>0.14000000000000001</v>
          </cell>
          <cell r="D37">
            <v>0.19</v>
          </cell>
          <cell r="E37" t="str">
            <v>&lt;.01</v>
          </cell>
          <cell r="F37">
            <v>0.09</v>
          </cell>
          <cell r="G37" t="str">
            <v>N/A</v>
          </cell>
          <cell r="H37">
            <v>0.03</v>
          </cell>
          <cell r="I37">
            <v>1</v>
          </cell>
        </row>
        <row r="38">
          <cell r="A38" t="str">
            <v>North Carolina</v>
          </cell>
          <cell r="B38">
            <v>0.63</v>
          </cell>
          <cell r="C38">
            <v>0.21</v>
          </cell>
          <cell r="D38">
            <v>0.1</v>
          </cell>
          <cell r="E38">
            <v>0.01</v>
          </cell>
          <cell r="F38">
            <v>0.03</v>
          </cell>
          <cell r="G38" t="str">
            <v>&lt;.01</v>
          </cell>
          <cell r="H38">
            <v>0.03</v>
          </cell>
          <cell r="I38">
            <v>1</v>
          </cell>
        </row>
        <row r="39">
          <cell r="A39" t="str">
            <v>North Dakota</v>
          </cell>
          <cell r="B39">
            <v>0.84</v>
          </cell>
          <cell r="C39">
            <v>0.03</v>
          </cell>
          <cell r="D39">
            <v>0.04</v>
          </cell>
          <cell r="E39">
            <v>0.05</v>
          </cell>
          <cell r="F39">
            <v>0.02</v>
          </cell>
          <cell r="G39" t="str">
            <v>N/A</v>
          </cell>
          <cell r="H39">
            <v>0.02</v>
          </cell>
          <cell r="I39">
            <v>1</v>
          </cell>
        </row>
        <row r="40">
          <cell r="A40" t="str">
            <v>Ohio</v>
          </cell>
          <cell r="B40">
            <v>0.79</v>
          </cell>
          <cell r="C40">
            <v>0.12</v>
          </cell>
          <cell r="D40">
            <v>0.04</v>
          </cell>
          <cell r="E40" t="str">
            <v>&lt;.01</v>
          </cell>
          <cell r="F40">
            <v>0.02</v>
          </cell>
          <cell r="G40" t="str">
            <v>N/A</v>
          </cell>
          <cell r="H40">
            <v>0.03</v>
          </cell>
          <cell r="I40">
            <v>1</v>
          </cell>
        </row>
        <row r="41">
          <cell r="A41" t="str">
            <v>Oklahoma</v>
          </cell>
          <cell r="B41">
            <v>0.65</v>
          </cell>
          <cell r="C41">
            <v>7.0000000000000007E-2</v>
          </cell>
          <cell r="D41">
            <v>0.11</v>
          </cell>
          <cell r="E41">
            <v>0.08</v>
          </cell>
          <cell r="F41">
            <v>0.02</v>
          </cell>
          <cell r="G41">
            <v>0</v>
          </cell>
          <cell r="H41">
            <v>7.0000000000000007E-2</v>
          </cell>
          <cell r="I41">
            <v>1</v>
          </cell>
        </row>
        <row r="42">
          <cell r="A42" t="str">
            <v>Oregon</v>
          </cell>
          <cell r="B42">
            <v>0.75</v>
          </cell>
          <cell r="C42">
            <v>0.02</v>
          </cell>
          <cell r="D42">
            <v>0.13</v>
          </cell>
          <cell r="E42">
            <v>0.01</v>
          </cell>
          <cell r="F42">
            <v>0.05</v>
          </cell>
          <cell r="G42" t="str">
            <v>&lt;.01</v>
          </cell>
          <cell r="H42">
            <v>0.04</v>
          </cell>
          <cell r="I42">
            <v>1</v>
          </cell>
        </row>
        <row r="43">
          <cell r="A43" t="str">
            <v>Pennsylvania</v>
          </cell>
          <cell r="B43">
            <v>0.76</v>
          </cell>
          <cell r="C43">
            <v>0.1</v>
          </cell>
          <cell r="D43">
            <v>0.08</v>
          </cell>
          <cell r="E43" t="str">
            <v>&lt;.01</v>
          </cell>
          <cell r="F43">
            <v>0.04</v>
          </cell>
          <cell r="G43" t="str">
            <v>N/A</v>
          </cell>
          <cell r="H43">
            <v>0.02</v>
          </cell>
          <cell r="I43">
            <v>1</v>
          </cell>
        </row>
        <row r="44">
          <cell r="A44" t="str">
            <v>Rhode Island</v>
          </cell>
          <cell r="B44">
            <v>0.72</v>
          </cell>
          <cell r="C44">
            <v>0.06</v>
          </cell>
          <cell r="D44">
            <v>0.16</v>
          </cell>
          <cell r="E44" t="str">
            <v>N/A</v>
          </cell>
          <cell r="F44">
            <v>0.03</v>
          </cell>
          <cell r="G44" t="str">
            <v>N/A</v>
          </cell>
          <cell r="H44">
            <v>0.03</v>
          </cell>
          <cell r="I44">
            <v>1</v>
          </cell>
        </row>
        <row r="45">
          <cell r="A45" t="str">
            <v>South Carolina</v>
          </cell>
          <cell r="B45">
            <v>0.64</v>
          </cell>
          <cell r="C45">
            <v>0.26</v>
          </cell>
          <cell r="D45">
            <v>0.06</v>
          </cell>
          <cell r="E45" t="str">
            <v>&lt;.01</v>
          </cell>
          <cell r="F45">
            <v>0.02</v>
          </cell>
          <cell r="G45" t="str">
            <v>N/A</v>
          </cell>
          <cell r="H45">
            <v>0.02</v>
          </cell>
          <cell r="I45">
            <v>1</v>
          </cell>
        </row>
        <row r="46">
          <cell r="A46" t="str">
            <v>South Dakota</v>
          </cell>
          <cell r="B46">
            <v>0.82</v>
          </cell>
          <cell r="C46">
            <v>0.02</v>
          </cell>
          <cell r="D46">
            <v>0.04</v>
          </cell>
          <cell r="E46">
            <v>0.09</v>
          </cell>
          <cell r="F46">
            <v>0.01</v>
          </cell>
          <cell r="G46" t="str">
            <v>N/A</v>
          </cell>
          <cell r="H46">
            <v>0.03</v>
          </cell>
          <cell r="I46">
            <v>1</v>
          </cell>
        </row>
        <row r="47">
          <cell r="A47" t="str">
            <v>Tennessee</v>
          </cell>
          <cell r="B47">
            <v>0.74</v>
          </cell>
          <cell r="C47">
            <v>0.17</v>
          </cell>
          <cell r="D47">
            <v>0.05</v>
          </cell>
          <cell r="E47" t="str">
            <v>&lt;.01</v>
          </cell>
          <cell r="F47">
            <v>0.02</v>
          </cell>
          <cell r="G47" t="str">
            <v>N/A</v>
          </cell>
          <cell r="H47">
            <v>0.02</v>
          </cell>
          <cell r="I47">
            <v>1</v>
          </cell>
        </row>
        <row r="48">
          <cell r="A48" t="str">
            <v>Texas</v>
          </cell>
          <cell r="B48">
            <v>0.41</v>
          </cell>
          <cell r="C48">
            <v>0.12</v>
          </cell>
          <cell r="D48">
            <v>0.4</v>
          </cell>
          <cell r="E48" t="str">
            <v>&lt;.01</v>
          </cell>
          <cell r="F48">
            <v>0.05</v>
          </cell>
          <cell r="G48" t="str">
            <v>&lt;.01</v>
          </cell>
          <cell r="H48">
            <v>0.02</v>
          </cell>
          <cell r="I48">
            <v>1</v>
          </cell>
        </row>
        <row r="49">
          <cell r="A49" t="str">
            <v>Utah</v>
          </cell>
          <cell r="B49">
            <v>0.78</v>
          </cell>
          <cell r="C49">
            <v>0.01</v>
          </cell>
          <cell r="D49">
            <v>0.14000000000000001</v>
          </cell>
          <cell r="E49">
            <v>0.01</v>
          </cell>
          <cell r="F49">
            <v>0.02</v>
          </cell>
          <cell r="G49">
            <v>0.01</v>
          </cell>
          <cell r="H49">
            <v>0.03</v>
          </cell>
          <cell r="I49">
            <v>1</v>
          </cell>
        </row>
        <row r="50">
          <cell r="A50" t="str">
            <v>Vermont</v>
          </cell>
          <cell r="B50">
            <v>0.93</v>
          </cell>
          <cell r="C50">
            <v>0.01</v>
          </cell>
          <cell r="D50">
            <v>0.02</v>
          </cell>
          <cell r="E50" t="str">
            <v>&lt;.01</v>
          </cell>
          <cell r="F50">
            <v>0.02</v>
          </cell>
          <cell r="G50" t="str">
            <v>N/A</v>
          </cell>
          <cell r="H50">
            <v>0.02</v>
          </cell>
          <cell r="I50">
            <v>1</v>
          </cell>
        </row>
        <row r="51">
          <cell r="A51" t="str">
            <v>Virginia</v>
          </cell>
          <cell r="B51">
            <v>0.62</v>
          </cell>
          <cell r="C51">
            <v>0.19</v>
          </cell>
          <cell r="D51">
            <v>0.1</v>
          </cell>
          <cell r="E51" t="str">
            <v>&lt;.01</v>
          </cell>
          <cell r="F51">
            <v>7.0000000000000007E-2</v>
          </cell>
          <cell r="G51" t="str">
            <v>&lt;.01</v>
          </cell>
          <cell r="H51">
            <v>0.04</v>
          </cell>
          <cell r="I51">
            <v>1</v>
          </cell>
        </row>
        <row r="52">
          <cell r="A52" t="str">
            <v>Washington</v>
          </cell>
          <cell r="B52">
            <v>0.68</v>
          </cell>
          <cell r="C52">
            <v>0.04</v>
          </cell>
          <cell r="D52">
            <v>0.13</v>
          </cell>
          <cell r="E52">
            <v>0.01</v>
          </cell>
          <cell r="F52">
            <v>0.09</v>
          </cell>
          <cell r="G52">
            <v>0.01</v>
          </cell>
          <cell r="H52">
            <v>0.05</v>
          </cell>
          <cell r="I52">
            <v>1</v>
          </cell>
        </row>
        <row r="53">
          <cell r="A53" t="str">
            <v>West Virginia</v>
          </cell>
          <cell r="B53">
            <v>0.92</v>
          </cell>
          <cell r="C53">
            <v>0.04</v>
          </cell>
          <cell r="D53">
            <v>0.01</v>
          </cell>
          <cell r="E53" t="str">
            <v>&lt;.01</v>
          </cell>
          <cell r="F53">
            <v>0.01</v>
          </cell>
          <cell r="G53" t="str">
            <v>N/A</v>
          </cell>
          <cell r="H53">
            <v>0.02</v>
          </cell>
          <cell r="I53">
            <v>1</v>
          </cell>
        </row>
        <row r="54">
          <cell r="A54" t="str">
            <v>Wisconsin</v>
          </cell>
          <cell r="B54">
            <v>0.81</v>
          </cell>
          <cell r="C54">
            <v>0.06</v>
          </cell>
          <cell r="D54">
            <v>7.0000000000000007E-2</v>
          </cell>
          <cell r="E54">
            <v>0.01</v>
          </cell>
          <cell r="F54">
            <v>0.03</v>
          </cell>
          <cell r="G54">
            <v>0</v>
          </cell>
          <cell r="H54">
            <v>0.02</v>
          </cell>
          <cell r="I54">
            <v>1</v>
          </cell>
        </row>
        <row r="55">
          <cell r="A55" t="str">
            <v>Wyoming</v>
          </cell>
          <cell r="B55">
            <v>0.84</v>
          </cell>
          <cell r="C55">
            <v>0</v>
          </cell>
          <cell r="D55">
            <v>0.1</v>
          </cell>
          <cell r="E55">
            <v>0.02</v>
          </cell>
          <cell r="F55">
            <v>0.01</v>
          </cell>
          <cell r="G55" t="str">
            <v>N/A</v>
          </cell>
          <cell r="H55">
            <v>0.02</v>
          </cell>
          <cell r="I55">
            <v>1</v>
          </cell>
        </row>
        <row r="56">
          <cell r="A56" t="str">
            <v>Puerto Rico</v>
          </cell>
          <cell r="B56">
            <v>0.01</v>
          </cell>
          <cell r="C56" t="str">
            <v>&lt;.01</v>
          </cell>
          <cell r="D56">
            <v>0.99</v>
          </cell>
          <cell r="E56" t="str">
            <v>N/A</v>
          </cell>
          <cell r="F56" t="str">
            <v>N/A</v>
          </cell>
          <cell r="G56" t="str">
            <v>N/A</v>
          </cell>
          <cell r="H56" t="str">
            <v>&lt;.01</v>
          </cell>
          <cell r="I56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men Who Report Having No Pers"/>
    </sheetNames>
    <sheetDataSet>
      <sheetData sheetId="0">
        <row r="4">
          <cell r="A4" t="str">
            <v>United States</v>
          </cell>
          <cell r="B4">
            <v>0.18</v>
          </cell>
          <cell r="C4">
            <v>0.14000000000000001</v>
          </cell>
          <cell r="D4">
            <v>0.18</v>
          </cell>
          <cell r="E4">
            <v>0.33</v>
          </cell>
          <cell r="F4">
            <v>0.21</v>
          </cell>
          <cell r="G4">
            <v>0.26</v>
          </cell>
          <cell r="H4">
            <v>0.2</v>
          </cell>
        </row>
        <row r="5">
          <cell r="A5" t="str">
            <v>Alabama</v>
          </cell>
          <cell r="B5">
            <v>0.16</v>
          </cell>
          <cell r="C5">
            <v>0.14000000000000001</v>
          </cell>
          <cell r="D5">
            <v>0.17</v>
          </cell>
          <cell r="E5">
            <v>0.42</v>
          </cell>
          <cell r="F5" t="str">
            <v>NSD</v>
          </cell>
          <cell r="G5">
            <v>0.42</v>
          </cell>
          <cell r="H5" t="str">
            <v>NSD</v>
          </cell>
        </row>
        <row r="6">
          <cell r="A6" t="str">
            <v>Alaska</v>
          </cell>
          <cell r="B6">
            <v>0.3</v>
          </cell>
          <cell r="C6">
            <v>0.28000000000000003</v>
          </cell>
          <cell r="D6" t="str">
            <v>NSD</v>
          </cell>
          <cell r="E6">
            <v>0.31</v>
          </cell>
          <cell r="F6">
            <v>0.41</v>
          </cell>
          <cell r="G6">
            <v>0.31</v>
          </cell>
          <cell r="H6" t="str">
            <v>NSD</v>
          </cell>
        </row>
        <row r="7">
          <cell r="A7" t="str">
            <v>Arizona</v>
          </cell>
          <cell r="B7">
            <v>0.21</v>
          </cell>
          <cell r="C7">
            <v>0.16</v>
          </cell>
          <cell r="D7" t="str">
            <v>NSD</v>
          </cell>
          <cell r="E7">
            <v>0.28999999999999998</v>
          </cell>
          <cell r="F7">
            <v>0.31</v>
          </cell>
          <cell r="G7">
            <v>0.42</v>
          </cell>
          <cell r="H7">
            <v>0.31</v>
          </cell>
        </row>
        <row r="8">
          <cell r="A8" t="str">
            <v>Arkansas</v>
          </cell>
          <cell r="B8">
            <v>0.13</v>
          </cell>
          <cell r="C8">
            <v>0.1</v>
          </cell>
          <cell r="D8">
            <v>0.16</v>
          </cell>
          <cell r="E8">
            <v>0.39</v>
          </cell>
          <cell r="F8" t="str">
            <v>NSD</v>
          </cell>
          <cell r="G8" t="str">
            <v>NSD</v>
          </cell>
          <cell r="H8" t="str">
            <v>NSD</v>
          </cell>
        </row>
        <row r="9">
          <cell r="A9" t="str">
            <v>California</v>
          </cell>
          <cell r="B9">
            <v>0.2</v>
          </cell>
          <cell r="C9">
            <v>0.14000000000000001</v>
          </cell>
          <cell r="D9">
            <v>0.16</v>
          </cell>
          <cell r="E9">
            <v>0.3</v>
          </cell>
          <cell r="F9">
            <v>0.17</v>
          </cell>
          <cell r="G9" t="str">
            <v>NSD</v>
          </cell>
          <cell r="H9">
            <v>0.19</v>
          </cell>
        </row>
        <row r="10">
          <cell r="A10" t="str">
            <v>Colorado</v>
          </cell>
          <cell r="B10">
            <v>0.19</v>
          </cell>
          <cell r="C10">
            <v>0.16</v>
          </cell>
          <cell r="D10" t="str">
            <v>NSD</v>
          </cell>
          <cell r="E10">
            <v>0.33</v>
          </cell>
          <cell r="F10">
            <v>0.24</v>
          </cell>
          <cell r="G10">
            <v>0.48</v>
          </cell>
          <cell r="H10">
            <v>0.22</v>
          </cell>
        </row>
        <row r="11">
          <cell r="A11" t="str">
            <v>Connecticut</v>
          </cell>
          <cell r="B11">
            <v>0.12</v>
          </cell>
          <cell r="C11">
            <v>0.08</v>
          </cell>
          <cell r="D11">
            <v>0.16</v>
          </cell>
          <cell r="E11">
            <v>0.27</v>
          </cell>
          <cell r="F11">
            <v>0.21</v>
          </cell>
          <cell r="G11" t="str">
            <v>NSD</v>
          </cell>
          <cell r="H11">
            <v>0.15</v>
          </cell>
        </row>
        <row r="12">
          <cell r="A12" t="str">
            <v>Delaware</v>
          </cell>
          <cell r="B12">
            <v>0.13</v>
          </cell>
          <cell r="C12">
            <v>0.11</v>
          </cell>
          <cell r="D12">
            <v>0.13</v>
          </cell>
          <cell r="E12">
            <v>0.26</v>
          </cell>
          <cell r="F12" t="str">
            <v>NSD</v>
          </cell>
          <cell r="G12" t="str">
            <v>NSD</v>
          </cell>
          <cell r="H12" t="str">
            <v>NSD</v>
          </cell>
        </row>
        <row r="13">
          <cell r="A13" t="str">
            <v>District of Columbia</v>
          </cell>
          <cell r="B13">
            <v>0.2</v>
          </cell>
          <cell r="C13">
            <v>0.24</v>
          </cell>
          <cell r="D13">
            <v>0.16</v>
          </cell>
          <cell r="E13">
            <v>0.16</v>
          </cell>
          <cell r="F13">
            <v>0.41</v>
          </cell>
          <cell r="G13" t="str">
            <v>NSD</v>
          </cell>
          <cell r="H13" t="str">
            <v>NSD</v>
          </cell>
        </row>
        <row r="14">
          <cell r="A14" t="str">
            <v>Florida</v>
          </cell>
          <cell r="B14">
            <v>0.22</v>
          </cell>
          <cell r="C14">
            <v>0.19</v>
          </cell>
          <cell r="D14">
            <v>0.23</v>
          </cell>
          <cell r="E14">
            <v>0.28999999999999998</v>
          </cell>
          <cell r="F14" t="str">
            <v>NSD</v>
          </cell>
          <cell r="G14" t="str">
            <v>NSD</v>
          </cell>
          <cell r="H14">
            <v>0.28999999999999998</v>
          </cell>
        </row>
        <row r="15">
          <cell r="A15" t="str">
            <v>Georgia</v>
          </cell>
          <cell r="B15">
            <v>0.23</v>
          </cell>
          <cell r="C15">
            <v>0.18</v>
          </cell>
          <cell r="D15">
            <v>0.22</v>
          </cell>
          <cell r="E15">
            <v>0.51</v>
          </cell>
          <cell r="F15">
            <v>0.31</v>
          </cell>
          <cell r="G15" t="str">
            <v>NSD</v>
          </cell>
          <cell r="H15">
            <v>0.24</v>
          </cell>
        </row>
        <row r="16">
          <cell r="A16" t="str">
            <v>Hawaii</v>
          </cell>
          <cell r="B16">
            <v>0.11</v>
          </cell>
          <cell r="C16">
            <v>0.14000000000000001</v>
          </cell>
          <cell r="D16" t="str">
            <v>NSD</v>
          </cell>
          <cell r="E16">
            <v>0.15</v>
          </cell>
          <cell r="F16">
            <v>0.08</v>
          </cell>
          <cell r="G16" t="str">
            <v>NSD</v>
          </cell>
          <cell r="H16">
            <v>0.1</v>
          </cell>
        </row>
        <row r="17">
          <cell r="A17" t="str">
            <v>Idaho</v>
          </cell>
          <cell r="B17">
            <v>0.23</v>
          </cell>
          <cell r="C17">
            <v>0.22</v>
          </cell>
          <cell r="D17" t="str">
            <v>NSD</v>
          </cell>
          <cell r="E17">
            <v>0.35</v>
          </cell>
          <cell r="F17" t="str">
            <v>NSD</v>
          </cell>
          <cell r="G17" t="str">
            <v>NSD</v>
          </cell>
          <cell r="H17" t="str">
            <v>NSD</v>
          </cell>
        </row>
        <row r="18">
          <cell r="A18" t="str">
            <v>Illinois</v>
          </cell>
          <cell r="B18">
            <v>0.13</v>
          </cell>
          <cell r="C18">
            <v>0.1</v>
          </cell>
          <cell r="D18">
            <v>0.1</v>
          </cell>
          <cell r="E18">
            <v>0.26</v>
          </cell>
          <cell r="F18">
            <v>0.21</v>
          </cell>
          <cell r="G18" t="str">
            <v>NSD</v>
          </cell>
          <cell r="H18" t="str">
            <v>NSD</v>
          </cell>
        </row>
        <row r="19">
          <cell r="A19" t="str">
            <v>Indiana</v>
          </cell>
          <cell r="B19">
            <v>0.14000000000000001</v>
          </cell>
          <cell r="C19">
            <v>0.12</v>
          </cell>
          <cell r="D19">
            <v>0.17</v>
          </cell>
          <cell r="E19">
            <v>0.31</v>
          </cell>
          <cell r="F19" t="str">
            <v>NSD</v>
          </cell>
          <cell r="G19" t="str">
            <v>NSD</v>
          </cell>
          <cell r="H19" t="str">
            <v>NSD</v>
          </cell>
        </row>
        <row r="20">
          <cell r="A20" t="str">
            <v>Iowa</v>
          </cell>
          <cell r="B20">
            <v>0.12</v>
          </cell>
          <cell r="C20">
            <v>0.1</v>
          </cell>
          <cell r="D20" t="str">
            <v>NSD</v>
          </cell>
          <cell r="E20">
            <v>0.41</v>
          </cell>
          <cell r="F20">
            <v>0.28000000000000003</v>
          </cell>
          <cell r="G20" t="str">
            <v>NSD</v>
          </cell>
          <cell r="H20" t="str">
            <v>NSD</v>
          </cell>
        </row>
        <row r="21">
          <cell r="A21" t="str">
            <v>Kansas</v>
          </cell>
          <cell r="B21">
            <v>0.17</v>
          </cell>
          <cell r="C21">
            <v>0.15</v>
          </cell>
          <cell r="D21">
            <v>0.22</v>
          </cell>
          <cell r="E21">
            <v>0.36</v>
          </cell>
          <cell r="F21">
            <v>0.31</v>
          </cell>
          <cell r="G21" t="str">
            <v>NSD</v>
          </cell>
          <cell r="H21">
            <v>0.22</v>
          </cell>
        </row>
        <row r="22">
          <cell r="A22" t="str">
            <v>Kentucky</v>
          </cell>
          <cell r="B22">
            <v>0.13</v>
          </cell>
          <cell r="C22">
            <v>0.12</v>
          </cell>
          <cell r="D22">
            <v>0.11</v>
          </cell>
          <cell r="E22" t="str">
            <v>NSD</v>
          </cell>
          <cell r="F22" t="str">
            <v>NSD</v>
          </cell>
          <cell r="G22" t="str">
            <v>NSD</v>
          </cell>
          <cell r="H22" t="str">
            <v>NSD</v>
          </cell>
        </row>
        <row r="23">
          <cell r="A23" t="str">
            <v>Louisiana</v>
          </cell>
          <cell r="B23">
            <v>0.19</v>
          </cell>
          <cell r="C23">
            <v>0.16</v>
          </cell>
          <cell r="D23">
            <v>0.2</v>
          </cell>
          <cell r="E23">
            <v>0.33</v>
          </cell>
          <cell r="F23" t="str">
            <v>NSD</v>
          </cell>
          <cell r="G23" t="str">
            <v>NSD</v>
          </cell>
          <cell r="H23">
            <v>0.32</v>
          </cell>
        </row>
        <row r="24">
          <cell r="A24" t="str">
            <v>Maine</v>
          </cell>
          <cell r="B24">
            <v>0.1</v>
          </cell>
          <cell r="C24">
            <v>0.09</v>
          </cell>
          <cell r="D24" t="str">
            <v>NSD</v>
          </cell>
          <cell r="E24" t="str">
            <v>NSD</v>
          </cell>
          <cell r="F24" t="str">
            <v>NSD</v>
          </cell>
          <cell r="G24" t="str">
            <v>NSD</v>
          </cell>
          <cell r="H24" t="str">
            <v>NSD</v>
          </cell>
        </row>
        <row r="25">
          <cell r="A25" t="str">
            <v>Maryland</v>
          </cell>
          <cell r="B25">
            <v>0.13</v>
          </cell>
          <cell r="C25">
            <v>0.09</v>
          </cell>
          <cell r="D25">
            <v>0.12</v>
          </cell>
          <cell r="E25">
            <v>0.35</v>
          </cell>
          <cell r="F25">
            <v>0.15</v>
          </cell>
          <cell r="G25" t="str">
            <v>NSD</v>
          </cell>
          <cell r="H25">
            <v>0.15</v>
          </cell>
        </row>
        <row r="26">
          <cell r="A26" t="str">
            <v>Massachusetts</v>
          </cell>
          <cell r="B26">
            <v>0.09</v>
          </cell>
          <cell r="C26">
            <v>7.0000000000000007E-2</v>
          </cell>
          <cell r="D26">
            <v>0.12</v>
          </cell>
          <cell r="E26">
            <v>0.13</v>
          </cell>
          <cell r="F26">
            <v>0.21</v>
          </cell>
          <cell r="G26" t="str">
            <v>NSD</v>
          </cell>
          <cell r="H26" t="str">
            <v>NSD</v>
          </cell>
        </row>
        <row r="27">
          <cell r="A27" t="str">
            <v>Michigan</v>
          </cell>
          <cell r="B27">
            <v>0.1</v>
          </cell>
          <cell r="C27">
            <v>0.1</v>
          </cell>
          <cell r="D27">
            <v>0.1</v>
          </cell>
          <cell r="E27">
            <v>0.17</v>
          </cell>
          <cell r="F27" t="str">
            <v>NSD</v>
          </cell>
          <cell r="G27" t="str">
            <v>NSD</v>
          </cell>
          <cell r="H27">
            <v>0.21</v>
          </cell>
        </row>
        <row r="28">
          <cell r="A28" t="str">
            <v>Minnesota</v>
          </cell>
          <cell r="B28">
            <v>0.18</v>
          </cell>
          <cell r="C28">
            <v>0.15</v>
          </cell>
          <cell r="D28">
            <v>0.25</v>
          </cell>
          <cell r="E28">
            <v>0.45</v>
          </cell>
          <cell r="F28">
            <v>0.28000000000000003</v>
          </cell>
          <cell r="G28">
            <v>0.23</v>
          </cell>
          <cell r="H28">
            <v>0.19</v>
          </cell>
        </row>
        <row r="29">
          <cell r="A29" t="str">
            <v>Mississippi</v>
          </cell>
          <cell r="B29">
            <v>0.2</v>
          </cell>
          <cell r="C29">
            <v>0.18</v>
          </cell>
          <cell r="D29">
            <v>0.21</v>
          </cell>
          <cell r="E29" t="str">
            <v>NSD</v>
          </cell>
          <cell r="F29" t="str">
            <v>NSD</v>
          </cell>
          <cell r="G29" t="str">
            <v>NSD</v>
          </cell>
          <cell r="H29" t="str">
            <v>NSD</v>
          </cell>
        </row>
        <row r="30">
          <cell r="A30" t="str">
            <v>Missouri</v>
          </cell>
          <cell r="B30">
            <v>0.18</v>
          </cell>
          <cell r="C30">
            <v>0.15</v>
          </cell>
          <cell r="D30">
            <v>0.24</v>
          </cell>
          <cell r="E30">
            <v>0.35</v>
          </cell>
          <cell r="F30" t="str">
            <v>NSD</v>
          </cell>
          <cell r="G30" t="str">
            <v>NSD</v>
          </cell>
          <cell r="H30" t="str">
            <v>NSD</v>
          </cell>
        </row>
        <row r="31">
          <cell r="A31" t="str">
            <v>Montana</v>
          </cell>
          <cell r="B31">
            <v>0.2</v>
          </cell>
          <cell r="C31">
            <v>0.19</v>
          </cell>
          <cell r="D31" t="str">
            <v>NSD</v>
          </cell>
          <cell r="E31" t="str">
            <v>NSD</v>
          </cell>
          <cell r="F31" t="str">
            <v>NSD</v>
          </cell>
          <cell r="G31">
            <v>0.31</v>
          </cell>
          <cell r="H31">
            <v>0.23</v>
          </cell>
        </row>
        <row r="32">
          <cell r="A32" t="str">
            <v>Nebraska</v>
          </cell>
          <cell r="B32">
            <v>0.15</v>
          </cell>
          <cell r="C32">
            <v>0.12</v>
          </cell>
          <cell r="D32">
            <v>0.15</v>
          </cell>
          <cell r="E32">
            <v>0.47</v>
          </cell>
          <cell r="F32" t="str">
            <v>NSD</v>
          </cell>
          <cell r="G32" t="str">
            <v>NSD</v>
          </cell>
          <cell r="H32" t="str">
            <v>NSD</v>
          </cell>
        </row>
        <row r="33">
          <cell r="A33" t="str">
            <v>Nevada</v>
          </cell>
          <cell r="B33">
            <v>0.27</v>
          </cell>
          <cell r="C33">
            <v>0.19</v>
          </cell>
          <cell r="D33">
            <v>0.19</v>
          </cell>
          <cell r="E33">
            <v>0.43</v>
          </cell>
          <cell r="F33" t="str">
            <v>NSD</v>
          </cell>
          <cell r="G33" t="str">
            <v>NSD</v>
          </cell>
          <cell r="H33">
            <v>0.35</v>
          </cell>
        </row>
        <row r="34">
          <cell r="A34" t="str">
            <v>New Hampshire</v>
          </cell>
          <cell r="B34">
            <v>0.09</v>
          </cell>
          <cell r="C34">
            <v>0.08</v>
          </cell>
          <cell r="D34" t="str">
            <v>NSD</v>
          </cell>
          <cell r="E34" t="str">
            <v>NSD</v>
          </cell>
          <cell r="F34" t="str">
            <v>NSD</v>
          </cell>
          <cell r="G34" t="str">
            <v>NSD</v>
          </cell>
          <cell r="H34" t="str">
            <v>NSD</v>
          </cell>
        </row>
        <row r="35">
          <cell r="A35" t="str">
            <v>New Jersey</v>
          </cell>
          <cell r="B35">
            <v>0.18</v>
          </cell>
          <cell r="C35">
            <v>0.11</v>
          </cell>
          <cell r="D35">
            <v>0.17</v>
          </cell>
          <cell r="E35">
            <v>0.38</v>
          </cell>
          <cell r="F35">
            <v>0.21</v>
          </cell>
          <cell r="G35" t="str">
            <v>NSD</v>
          </cell>
          <cell r="H35" t="str">
            <v>NSD</v>
          </cell>
        </row>
        <row r="36">
          <cell r="A36" t="str">
            <v>New Mexico</v>
          </cell>
          <cell r="B36">
            <v>0.24</v>
          </cell>
          <cell r="C36">
            <v>0.17</v>
          </cell>
          <cell r="D36" t="str">
            <v>NSD</v>
          </cell>
          <cell r="E36">
            <v>0.27</v>
          </cell>
          <cell r="F36" t="str">
            <v>NSD</v>
          </cell>
          <cell r="G36">
            <v>0.35</v>
          </cell>
          <cell r="H36" t="str">
            <v>NSD</v>
          </cell>
        </row>
        <row r="37">
          <cell r="A37" t="str">
            <v>New York</v>
          </cell>
          <cell r="B37">
            <v>0.16</v>
          </cell>
          <cell r="C37">
            <v>0.11</v>
          </cell>
          <cell r="D37">
            <v>0.16</v>
          </cell>
          <cell r="E37">
            <v>0.24</v>
          </cell>
          <cell r="F37">
            <v>0.24</v>
          </cell>
          <cell r="G37">
            <v>0.14000000000000001</v>
          </cell>
          <cell r="H37">
            <v>0.15</v>
          </cell>
        </row>
        <row r="38">
          <cell r="A38" t="str">
            <v>North Carolina</v>
          </cell>
          <cell r="B38">
            <v>0.17</v>
          </cell>
          <cell r="C38">
            <v>0.14000000000000001</v>
          </cell>
          <cell r="D38">
            <v>0.17</v>
          </cell>
          <cell r="E38">
            <v>0.49</v>
          </cell>
          <cell r="F38" t="str">
            <v>NSD</v>
          </cell>
          <cell r="G38" t="str">
            <v>NSD</v>
          </cell>
          <cell r="H38" t="str">
            <v>NSD</v>
          </cell>
        </row>
        <row r="39">
          <cell r="A39" t="str">
            <v>North Dakota</v>
          </cell>
          <cell r="B39">
            <v>0.18</v>
          </cell>
          <cell r="C39">
            <v>0.17</v>
          </cell>
          <cell r="D39" t="str">
            <v>NSD</v>
          </cell>
          <cell r="E39" t="str">
            <v>NSD</v>
          </cell>
          <cell r="F39" t="str">
            <v>NSD</v>
          </cell>
          <cell r="G39">
            <v>0.25</v>
          </cell>
          <cell r="H39" t="str">
            <v>NSD</v>
          </cell>
        </row>
        <row r="40">
          <cell r="A40" t="str">
            <v>Ohio</v>
          </cell>
          <cell r="B40">
            <v>0.15</v>
          </cell>
          <cell r="C40">
            <v>0.13</v>
          </cell>
          <cell r="D40">
            <v>0.21</v>
          </cell>
          <cell r="E40">
            <v>0.26</v>
          </cell>
          <cell r="F40">
            <v>0.44</v>
          </cell>
          <cell r="G40" t="str">
            <v>NSD</v>
          </cell>
          <cell r="H40">
            <v>0.24</v>
          </cell>
        </row>
        <row r="41">
          <cell r="A41" t="str">
            <v>Oklahoma</v>
          </cell>
          <cell r="B41">
            <v>0.19</v>
          </cell>
          <cell r="C41">
            <v>0.16</v>
          </cell>
          <cell r="D41">
            <v>0.17</v>
          </cell>
          <cell r="E41">
            <v>0.39</v>
          </cell>
          <cell r="F41" t="str">
            <v>NSD</v>
          </cell>
          <cell r="G41">
            <v>0.23</v>
          </cell>
          <cell r="H41">
            <v>0.21</v>
          </cell>
        </row>
        <row r="42">
          <cell r="A42" t="str">
            <v>Oregon</v>
          </cell>
          <cell r="B42">
            <v>0.2</v>
          </cell>
          <cell r="C42">
            <v>0.17</v>
          </cell>
          <cell r="D42">
            <v>0.32</v>
          </cell>
          <cell r="E42">
            <v>0.36</v>
          </cell>
          <cell r="F42">
            <v>0.32</v>
          </cell>
          <cell r="G42" t="str">
            <v>NSD</v>
          </cell>
          <cell r="H42">
            <v>0.23</v>
          </cell>
        </row>
        <row r="43">
          <cell r="A43" t="str">
            <v>Pennsylvania</v>
          </cell>
          <cell r="B43">
            <v>0.11</v>
          </cell>
          <cell r="C43">
            <v>0.09</v>
          </cell>
          <cell r="D43">
            <v>0.14000000000000001</v>
          </cell>
          <cell r="E43">
            <v>0.23</v>
          </cell>
          <cell r="F43">
            <v>0.18</v>
          </cell>
          <cell r="G43" t="str">
            <v>NSD</v>
          </cell>
          <cell r="H43" t="str">
            <v>NSD</v>
          </cell>
        </row>
        <row r="44">
          <cell r="A44" t="str">
            <v>Rhode Island</v>
          </cell>
          <cell r="B44">
            <v>0.09</v>
          </cell>
          <cell r="C44">
            <v>7.0000000000000007E-2</v>
          </cell>
          <cell r="D44" t="str">
            <v>NSD</v>
          </cell>
          <cell r="E44">
            <v>0.2</v>
          </cell>
          <cell r="F44" t="str">
            <v>NSD</v>
          </cell>
          <cell r="G44" t="str">
            <v>NSD</v>
          </cell>
          <cell r="H44" t="str">
            <v>NSD</v>
          </cell>
        </row>
        <row r="45">
          <cell r="A45" t="str">
            <v>South Carolina</v>
          </cell>
          <cell r="B45">
            <v>0.18</v>
          </cell>
          <cell r="C45">
            <v>0.15</v>
          </cell>
          <cell r="D45">
            <v>0.19</v>
          </cell>
          <cell r="E45">
            <v>0.53</v>
          </cell>
          <cell r="F45" t="str">
            <v>NSD</v>
          </cell>
          <cell r="G45" t="str">
            <v>NSD</v>
          </cell>
          <cell r="H45">
            <v>0.21</v>
          </cell>
        </row>
        <row r="46">
          <cell r="A46" t="str">
            <v>South Dakota</v>
          </cell>
          <cell r="B46">
            <v>0.18</v>
          </cell>
          <cell r="C46">
            <v>0.15</v>
          </cell>
          <cell r="D46" t="str">
            <v>NSD</v>
          </cell>
          <cell r="E46">
            <v>0.33</v>
          </cell>
          <cell r="F46" t="str">
            <v>NSD</v>
          </cell>
          <cell r="G46">
            <v>0.44</v>
          </cell>
          <cell r="H46" t="str">
            <v>NSD</v>
          </cell>
        </row>
        <row r="47">
          <cell r="A47" t="str">
            <v>Tennessee</v>
          </cell>
          <cell r="B47">
            <v>0.19</v>
          </cell>
          <cell r="C47">
            <v>0.17</v>
          </cell>
          <cell r="D47">
            <v>0.16</v>
          </cell>
          <cell r="E47">
            <v>0.56000000000000005</v>
          </cell>
          <cell r="F47" t="str">
            <v>NSD</v>
          </cell>
          <cell r="G47" t="str">
            <v>NSD</v>
          </cell>
          <cell r="H47">
            <v>0.22</v>
          </cell>
        </row>
        <row r="48">
          <cell r="A48" t="str">
            <v>Texas</v>
          </cell>
          <cell r="B48">
            <v>0.28000000000000003</v>
          </cell>
          <cell r="C48">
            <v>0.2</v>
          </cell>
          <cell r="D48">
            <v>0.23</v>
          </cell>
          <cell r="E48">
            <v>0.41</v>
          </cell>
          <cell r="F48">
            <v>0.3</v>
          </cell>
          <cell r="G48" t="str">
            <v>NSD</v>
          </cell>
          <cell r="H48">
            <v>0.28000000000000003</v>
          </cell>
        </row>
        <row r="49">
          <cell r="A49" t="str">
            <v>Utah</v>
          </cell>
          <cell r="B49">
            <v>0.22</v>
          </cell>
          <cell r="C49">
            <v>0.18</v>
          </cell>
          <cell r="D49" t="str">
            <v>NSD</v>
          </cell>
          <cell r="E49">
            <v>0.4</v>
          </cell>
          <cell r="F49">
            <v>0.3</v>
          </cell>
          <cell r="G49">
            <v>0.32</v>
          </cell>
          <cell r="H49">
            <v>0.23</v>
          </cell>
        </row>
        <row r="50">
          <cell r="A50" t="str">
            <v>Vermont</v>
          </cell>
          <cell r="B50">
            <v>0.09</v>
          </cell>
          <cell r="C50">
            <v>0.09</v>
          </cell>
          <cell r="D50" t="str">
            <v>NSD</v>
          </cell>
          <cell r="E50" t="str">
            <v>NSD</v>
          </cell>
          <cell r="F50" t="str">
            <v>NSD</v>
          </cell>
          <cell r="G50">
            <v>0</v>
          </cell>
          <cell r="H50" t="str">
            <v>NSD</v>
          </cell>
        </row>
        <row r="51">
          <cell r="A51" t="str">
            <v>Virginia</v>
          </cell>
          <cell r="B51">
            <v>0.17</v>
          </cell>
          <cell r="C51">
            <v>0.15</v>
          </cell>
          <cell r="D51">
            <v>0.13</v>
          </cell>
          <cell r="E51">
            <v>0.4</v>
          </cell>
          <cell r="F51">
            <v>0.23</v>
          </cell>
          <cell r="G51" t="str">
            <v>NSD</v>
          </cell>
          <cell r="H51">
            <v>0.2</v>
          </cell>
        </row>
        <row r="52">
          <cell r="A52" t="str">
            <v>Washington</v>
          </cell>
          <cell r="B52">
            <v>0.18</v>
          </cell>
          <cell r="C52">
            <v>0.15</v>
          </cell>
          <cell r="D52">
            <v>0.16</v>
          </cell>
          <cell r="E52">
            <v>0.31</v>
          </cell>
          <cell r="F52">
            <v>0.23</v>
          </cell>
          <cell r="G52">
            <v>0.24</v>
          </cell>
          <cell r="H52">
            <v>0.25</v>
          </cell>
        </row>
        <row r="53">
          <cell r="A53" t="str">
            <v>West Virginia</v>
          </cell>
          <cell r="B53">
            <v>0.12</v>
          </cell>
          <cell r="C53">
            <v>0.12</v>
          </cell>
          <cell r="D53" t="str">
            <v>NSD</v>
          </cell>
          <cell r="E53" t="str">
            <v>NSD</v>
          </cell>
          <cell r="F53" t="str">
            <v>NSD</v>
          </cell>
          <cell r="G53" t="str">
            <v>NSD</v>
          </cell>
          <cell r="H53" t="str">
            <v>NSD</v>
          </cell>
        </row>
        <row r="54">
          <cell r="A54" t="str">
            <v>Wisconsin</v>
          </cell>
          <cell r="B54">
            <v>0.11</v>
          </cell>
          <cell r="C54">
            <v>0.1</v>
          </cell>
          <cell r="D54" t="str">
            <v>NSD</v>
          </cell>
          <cell r="E54">
            <v>0.34</v>
          </cell>
          <cell r="F54" t="str">
            <v>NSD</v>
          </cell>
          <cell r="G54" t="str">
            <v>NSD</v>
          </cell>
          <cell r="H54" t="str">
            <v>NSD</v>
          </cell>
        </row>
        <row r="55">
          <cell r="A55" t="str">
            <v>Wyoming</v>
          </cell>
          <cell r="B55">
            <v>0.25</v>
          </cell>
          <cell r="C55">
            <v>0.22</v>
          </cell>
          <cell r="D55" t="str">
            <v>NSD</v>
          </cell>
          <cell r="E55">
            <v>0.48</v>
          </cell>
          <cell r="F55" t="str">
            <v>NSD</v>
          </cell>
          <cell r="G55" t="str">
            <v>NSD</v>
          </cell>
          <cell r="H55" t="str">
            <v>NSD</v>
          </cell>
        </row>
        <row r="56">
          <cell r="A56" t="str">
            <v>Guam</v>
          </cell>
          <cell r="B56">
            <v>0.22</v>
          </cell>
          <cell r="C56" t="str">
            <v>NSD</v>
          </cell>
          <cell r="D56" t="str">
            <v>NSD</v>
          </cell>
          <cell r="E56" t="str">
            <v>NSD</v>
          </cell>
          <cell r="F56">
            <v>0.25</v>
          </cell>
          <cell r="G56" t="str">
            <v>NSD</v>
          </cell>
          <cell r="H56" t="str">
            <v>NSD</v>
          </cell>
        </row>
        <row r="57">
          <cell r="A57" t="str">
            <v>Puerto Rico</v>
          </cell>
          <cell r="B57">
            <v>0.13</v>
          </cell>
          <cell r="C57" t="str">
            <v>NSD</v>
          </cell>
          <cell r="D57" t="str">
            <v>NSD</v>
          </cell>
          <cell r="E57">
            <v>0.13</v>
          </cell>
          <cell r="F57" t="str">
            <v>NSD</v>
          </cell>
          <cell r="G57" t="str">
            <v>NSD</v>
          </cell>
          <cell r="H57" t="str">
            <v>NSD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men Who Report Not Seeing a D"/>
    </sheetNames>
    <sheetDataSet>
      <sheetData sheetId="0">
        <row r="4">
          <cell r="A4" t="str">
            <v>United States</v>
          </cell>
          <cell r="B4">
            <v>0.14000000000000001</v>
          </cell>
          <cell r="C4">
            <v>0.12</v>
          </cell>
          <cell r="D4">
            <v>0.17</v>
          </cell>
          <cell r="E4">
            <v>0.22</v>
          </cell>
          <cell r="F4">
            <v>0.1</v>
          </cell>
          <cell r="G4">
            <v>0.18</v>
          </cell>
          <cell r="H4">
            <v>0.2</v>
          </cell>
        </row>
        <row r="5">
          <cell r="A5" t="str">
            <v>Alabama</v>
          </cell>
          <cell r="B5">
            <v>0.18</v>
          </cell>
          <cell r="C5">
            <v>0.16</v>
          </cell>
          <cell r="D5">
            <v>0.22</v>
          </cell>
          <cell r="E5" t="str">
            <v>NSD</v>
          </cell>
          <cell r="F5" t="str">
            <v>NSD</v>
          </cell>
          <cell r="G5" t="str">
            <v>NSD</v>
          </cell>
          <cell r="H5" t="str">
            <v>NSD</v>
          </cell>
        </row>
        <row r="6">
          <cell r="A6" t="str">
            <v>Alaska</v>
          </cell>
          <cell r="B6">
            <v>0.15</v>
          </cell>
          <cell r="C6">
            <v>0.15</v>
          </cell>
          <cell r="D6" t="str">
            <v>NSD</v>
          </cell>
          <cell r="E6" t="str">
            <v>NSD</v>
          </cell>
          <cell r="F6" t="str">
            <v>NSD</v>
          </cell>
          <cell r="G6">
            <v>0.13</v>
          </cell>
          <cell r="H6" t="str">
            <v>NSD</v>
          </cell>
        </row>
        <row r="7">
          <cell r="A7" t="str">
            <v>Arizona</v>
          </cell>
          <cell r="B7">
            <v>0.13</v>
          </cell>
          <cell r="C7">
            <v>0.1</v>
          </cell>
          <cell r="D7" t="str">
            <v>NSD</v>
          </cell>
          <cell r="E7">
            <v>0.21</v>
          </cell>
          <cell r="F7" t="str">
            <v>NSD</v>
          </cell>
          <cell r="G7">
            <v>0.11</v>
          </cell>
          <cell r="H7">
            <v>0.23</v>
          </cell>
        </row>
        <row r="8">
          <cell r="A8" t="str">
            <v>Arkansas</v>
          </cell>
          <cell r="B8">
            <v>0.17</v>
          </cell>
          <cell r="C8">
            <v>0.16</v>
          </cell>
          <cell r="D8">
            <v>0.14000000000000001</v>
          </cell>
          <cell r="E8">
            <v>0.32</v>
          </cell>
          <cell r="F8" t="str">
            <v>NSD</v>
          </cell>
          <cell r="G8" t="str">
            <v>NSD</v>
          </cell>
          <cell r="H8">
            <v>0.32</v>
          </cell>
        </row>
        <row r="9">
          <cell r="A9" t="str">
            <v>California</v>
          </cell>
          <cell r="B9">
            <v>0.13</v>
          </cell>
          <cell r="C9">
            <v>0.1</v>
          </cell>
          <cell r="D9">
            <v>0.13</v>
          </cell>
          <cell r="E9">
            <v>0.19</v>
          </cell>
          <cell r="F9">
            <v>0.09</v>
          </cell>
          <cell r="G9" t="str">
            <v>NSD</v>
          </cell>
          <cell r="H9">
            <v>0.16</v>
          </cell>
        </row>
        <row r="10">
          <cell r="A10" t="str">
            <v>Colorado</v>
          </cell>
          <cell r="B10">
            <v>0.13</v>
          </cell>
          <cell r="C10">
            <v>0.11</v>
          </cell>
          <cell r="D10">
            <v>0.18</v>
          </cell>
          <cell r="E10">
            <v>0.2</v>
          </cell>
          <cell r="F10" t="str">
            <v>NSD</v>
          </cell>
          <cell r="G10" t="str">
            <v>NSD</v>
          </cell>
          <cell r="H10" t="str">
            <v>NSD</v>
          </cell>
        </row>
        <row r="11">
          <cell r="A11" t="str">
            <v>Connecticut</v>
          </cell>
          <cell r="B11">
            <v>0.1</v>
          </cell>
          <cell r="C11">
            <v>0.09</v>
          </cell>
          <cell r="D11">
            <v>0.13</v>
          </cell>
          <cell r="E11">
            <v>0.17</v>
          </cell>
          <cell r="F11" t="str">
            <v>NSD</v>
          </cell>
          <cell r="G11" t="str">
            <v>NSD</v>
          </cell>
          <cell r="H11">
            <v>0.16</v>
          </cell>
        </row>
        <row r="12">
          <cell r="A12" t="str">
            <v>Delaware</v>
          </cell>
          <cell r="B12">
            <v>0.11</v>
          </cell>
          <cell r="C12">
            <v>0.1</v>
          </cell>
          <cell r="D12">
            <v>0.1</v>
          </cell>
          <cell r="E12">
            <v>0.21</v>
          </cell>
          <cell r="F12" t="str">
            <v>NSD</v>
          </cell>
          <cell r="G12" t="str">
            <v>NSD</v>
          </cell>
          <cell r="H12">
            <v>0.21</v>
          </cell>
        </row>
        <row r="13">
          <cell r="A13" t="str">
            <v>District of Columbia</v>
          </cell>
          <cell r="B13">
            <v>0.09</v>
          </cell>
          <cell r="C13">
            <v>7.0000000000000007E-2</v>
          </cell>
          <cell r="D13">
            <v>0.08</v>
          </cell>
          <cell r="E13">
            <v>0.16</v>
          </cell>
          <cell r="F13" t="str">
            <v>NSD</v>
          </cell>
          <cell r="G13" t="str">
            <v>NSD</v>
          </cell>
          <cell r="H13" t="str">
            <v>NSD</v>
          </cell>
        </row>
        <row r="14">
          <cell r="A14" t="str">
            <v>Florida</v>
          </cell>
          <cell r="B14">
            <v>0.18</v>
          </cell>
          <cell r="C14">
            <v>0.15</v>
          </cell>
          <cell r="D14">
            <v>0.22</v>
          </cell>
          <cell r="E14">
            <v>0.22</v>
          </cell>
          <cell r="F14" t="str">
            <v>NSD</v>
          </cell>
          <cell r="G14" t="str">
            <v>NSD</v>
          </cell>
          <cell r="H14" t="str">
            <v>NSD</v>
          </cell>
        </row>
        <row r="15">
          <cell r="A15" t="str">
            <v>Georgia</v>
          </cell>
          <cell r="B15">
            <v>0.21</v>
          </cell>
          <cell r="C15">
            <v>0.18</v>
          </cell>
          <cell r="D15">
            <v>0.24</v>
          </cell>
          <cell r="E15">
            <v>0.31</v>
          </cell>
          <cell r="F15" t="str">
            <v>NSD</v>
          </cell>
          <cell r="G15" t="str">
            <v>NSD</v>
          </cell>
          <cell r="H15">
            <v>0.26</v>
          </cell>
        </row>
        <row r="16">
          <cell r="A16" t="str">
            <v>Hawaii</v>
          </cell>
          <cell r="B16">
            <v>7.0000000000000007E-2</v>
          </cell>
          <cell r="C16">
            <v>0.08</v>
          </cell>
          <cell r="D16" t="str">
            <v>NSD</v>
          </cell>
          <cell r="E16">
            <v>0.11</v>
          </cell>
          <cell r="F16">
            <v>7.0000000000000007E-2</v>
          </cell>
          <cell r="G16" t="str">
            <v>NSD</v>
          </cell>
          <cell r="H16">
            <v>0.06</v>
          </cell>
        </row>
        <row r="17">
          <cell r="A17" t="str">
            <v>Idaho</v>
          </cell>
          <cell r="B17">
            <v>0.17</v>
          </cell>
          <cell r="C17">
            <v>0.16</v>
          </cell>
          <cell r="D17" t="str">
            <v>NSD</v>
          </cell>
          <cell r="E17">
            <v>0.22</v>
          </cell>
          <cell r="F17" t="str">
            <v>NSD</v>
          </cell>
          <cell r="G17" t="str">
            <v>NSD</v>
          </cell>
          <cell r="H17" t="str">
            <v>NSD</v>
          </cell>
        </row>
        <row r="18">
          <cell r="A18" t="str">
            <v>Illinois</v>
          </cell>
          <cell r="B18">
            <v>0.12</v>
          </cell>
          <cell r="C18">
            <v>0.09</v>
          </cell>
          <cell r="D18">
            <v>0.17</v>
          </cell>
          <cell r="E18">
            <v>0.22</v>
          </cell>
          <cell r="F18" t="str">
            <v>NSD</v>
          </cell>
          <cell r="G18" t="str">
            <v>NSD</v>
          </cell>
          <cell r="H18">
            <v>0.3</v>
          </cell>
        </row>
        <row r="19">
          <cell r="A19" t="str">
            <v>Indiana</v>
          </cell>
          <cell r="B19">
            <v>0.13</v>
          </cell>
          <cell r="C19">
            <v>0.12</v>
          </cell>
          <cell r="D19">
            <v>0.2</v>
          </cell>
          <cell r="E19">
            <v>0.19</v>
          </cell>
          <cell r="F19" t="str">
            <v>NSD</v>
          </cell>
          <cell r="G19" t="str">
            <v>NSD</v>
          </cell>
          <cell r="H19">
            <v>0.25</v>
          </cell>
        </row>
        <row r="20">
          <cell r="A20" t="str">
            <v>Iowa</v>
          </cell>
          <cell r="B20">
            <v>0.08</v>
          </cell>
          <cell r="C20">
            <v>7.0000000000000007E-2</v>
          </cell>
          <cell r="D20">
            <v>0.28000000000000003</v>
          </cell>
          <cell r="E20">
            <v>0.14000000000000001</v>
          </cell>
          <cell r="F20" t="str">
            <v>NSD</v>
          </cell>
          <cell r="G20" t="str">
            <v>NSD</v>
          </cell>
          <cell r="H20">
            <v>0.15</v>
          </cell>
        </row>
        <row r="21">
          <cell r="A21" t="str">
            <v>Kansas</v>
          </cell>
          <cell r="B21">
            <v>0.14000000000000001</v>
          </cell>
          <cell r="C21">
            <v>0.13</v>
          </cell>
          <cell r="D21">
            <v>0.22</v>
          </cell>
          <cell r="E21">
            <v>0.17</v>
          </cell>
          <cell r="F21" t="str">
            <v>NSD</v>
          </cell>
          <cell r="G21" t="str">
            <v>NSD</v>
          </cell>
          <cell r="H21">
            <v>0.25</v>
          </cell>
        </row>
        <row r="22">
          <cell r="A22" t="str">
            <v>Kentucky</v>
          </cell>
          <cell r="B22">
            <v>0.13</v>
          </cell>
          <cell r="C22">
            <v>0.12</v>
          </cell>
          <cell r="D22">
            <v>0.14000000000000001</v>
          </cell>
          <cell r="E22" t="str">
            <v>NSD</v>
          </cell>
          <cell r="F22" t="str">
            <v>NSD</v>
          </cell>
          <cell r="G22" t="str">
            <v>NSD</v>
          </cell>
          <cell r="H22" t="str">
            <v>NSD</v>
          </cell>
        </row>
        <row r="23">
          <cell r="A23" t="str">
            <v>Louisiana</v>
          </cell>
          <cell r="B23">
            <v>0.16</v>
          </cell>
          <cell r="C23">
            <v>0.16</v>
          </cell>
          <cell r="D23">
            <v>0.15</v>
          </cell>
          <cell r="E23">
            <v>0.21</v>
          </cell>
          <cell r="F23" t="str">
            <v>NSD</v>
          </cell>
          <cell r="G23">
            <v>0.22</v>
          </cell>
          <cell r="H23">
            <v>0.31</v>
          </cell>
        </row>
        <row r="24">
          <cell r="A24" t="str">
            <v>Maine</v>
          </cell>
          <cell r="B24">
            <v>0.12</v>
          </cell>
          <cell r="C24">
            <v>0.12</v>
          </cell>
          <cell r="D24" t="str">
            <v>NSD</v>
          </cell>
          <cell r="E24" t="str">
            <v>NSD</v>
          </cell>
          <cell r="F24" t="str">
            <v>NSD</v>
          </cell>
          <cell r="G24" t="str">
            <v>NSD</v>
          </cell>
          <cell r="H24">
            <v>0.28999999999999998</v>
          </cell>
        </row>
        <row r="25">
          <cell r="A25" t="str">
            <v>Maryland</v>
          </cell>
          <cell r="B25">
            <v>0.11</v>
          </cell>
          <cell r="C25">
            <v>0.09</v>
          </cell>
          <cell r="D25">
            <v>0.11</v>
          </cell>
          <cell r="E25">
            <v>0.28999999999999998</v>
          </cell>
          <cell r="F25">
            <v>0.09</v>
          </cell>
          <cell r="G25" t="str">
            <v>NSD</v>
          </cell>
          <cell r="H25">
            <v>0.12</v>
          </cell>
        </row>
        <row r="26">
          <cell r="A26" t="str">
            <v>Massachusetts</v>
          </cell>
          <cell r="B26">
            <v>0.09</v>
          </cell>
          <cell r="C26">
            <v>0.08</v>
          </cell>
          <cell r="D26">
            <v>0.15</v>
          </cell>
          <cell r="E26">
            <v>0.14000000000000001</v>
          </cell>
          <cell r="F26" t="str">
            <v>NSD</v>
          </cell>
          <cell r="G26" t="str">
            <v>NSD</v>
          </cell>
          <cell r="H26" t="str">
            <v>NSD</v>
          </cell>
        </row>
        <row r="27">
          <cell r="A27" t="str">
            <v>Michigan</v>
          </cell>
          <cell r="B27">
            <v>0.13</v>
          </cell>
          <cell r="C27">
            <v>0.12</v>
          </cell>
          <cell r="D27">
            <v>0.16</v>
          </cell>
          <cell r="E27">
            <v>0.18</v>
          </cell>
          <cell r="F27" t="str">
            <v>NSD</v>
          </cell>
          <cell r="G27">
            <v>0.19</v>
          </cell>
          <cell r="H27">
            <v>0.21</v>
          </cell>
        </row>
        <row r="28">
          <cell r="A28" t="str">
            <v>Minnesota</v>
          </cell>
          <cell r="B28">
            <v>0.11</v>
          </cell>
          <cell r="C28">
            <v>0.09</v>
          </cell>
          <cell r="D28">
            <v>0.18</v>
          </cell>
          <cell r="E28">
            <v>0.26</v>
          </cell>
          <cell r="F28">
            <v>0.16</v>
          </cell>
          <cell r="G28">
            <v>0.16</v>
          </cell>
          <cell r="H28">
            <v>0.17</v>
          </cell>
        </row>
        <row r="29">
          <cell r="A29" t="str">
            <v>Mississippi</v>
          </cell>
          <cell r="B29">
            <v>0.2</v>
          </cell>
          <cell r="C29">
            <v>0.17</v>
          </cell>
          <cell r="D29">
            <v>0.23</v>
          </cell>
          <cell r="E29" t="str">
            <v>NSD</v>
          </cell>
          <cell r="F29" t="str">
            <v>NSD</v>
          </cell>
          <cell r="G29" t="str">
            <v>NSD</v>
          </cell>
          <cell r="H29">
            <v>0.44</v>
          </cell>
        </row>
        <row r="30">
          <cell r="A30" t="str">
            <v>Missouri</v>
          </cell>
          <cell r="B30">
            <v>0.14000000000000001</v>
          </cell>
          <cell r="C30">
            <v>0.12</v>
          </cell>
          <cell r="D30">
            <v>0.16</v>
          </cell>
          <cell r="E30">
            <v>0.35</v>
          </cell>
          <cell r="F30" t="str">
            <v>NSD</v>
          </cell>
          <cell r="G30" t="str">
            <v>NSD</v>
          </cell>
          <cell r="H30">
            <v>0.39</v>
          </cell>
        </row>
        <row r="31">
          <cell r="A31" t="str">
            <v>Montana</v>
          </cell>
          <cell r="B31">
            <v>0.11</v>
          </cell>
          <cell r="C31">
            <v>0.1</v>
          </cell>
          <cell r="D31" t="str">
            <v>NSD</v>
          </cell>
          <cell r="E31" t="str">
            <v>NSD</v>
          </cell>
          <cell r="F31" t="str">
            <v>NSD</v>
          </cell>
          <cell r="G31">
            <v>0.13</v>
          </cell>
          <cell r="H31" t="str">
            <v>NSD</v>
          </cell>
        </row>
        <row r="32">
          <cell r="A32" t="str">
            <v>Nebraska</v>
          </cell>
          <cell r="B32">
            <v>0.13</v>
          </cell>
          <cell r="C32">
            <v>0.12</v>
          </cell>
          <cell r="D32">
            <v>0.22</v>
          </cell>
          <cell r="E32">
            <v>0.24</v>
          </cell>
          <cell r="F32" t="str">
            <v>NSD</v>
          </cell>
          <cell r="G32" t="str">
            <v>NSD</v>
          </cell>
          <cell r="H32">
            <v>0.31</v>
          </cell>
        </row>
        <row r="33">
          <cell r="A33" t="str">
            <v>Nevada</v>
          </cell>
          <cell r="B33">
            <v>0.17</v>
          </cell>
          <cell r="C33">
            <v>0.14000000000000001</v>
          </cell>
          <cell r="D33" t="str">
            <v>NSD</v>
          </cell>
          <cell r="E33">
            <v>0.25</v>
          </cell>
          <cell r="F33" t="str">
            <v>NSD</v>
          </cell>
          <cell r="G33" t="str">
            <v>NSD</v>
          </cell>
          <cell r="H33" t="str">
            <v>NSD</v>
          </cell>
        </row>
        <row r="34">
          <cell r="A34" t="str">
            <v>New Hampshire</v>
          </cell>
          <cell r="B34">
            <v>0.11</v>
          </cell>
          <cell r="C34">
            <v>0.1</v>
          </cell>
          <cell r="D34" t="str">
            <v>NSD</v>
          </cell>
          <cell r="E34" t="str">
            <v>NSD</v>
          </cell>
          <cell r="F34" t="str">
            <v>NSD</v>
          </cell>
          <cell r="G34" t="str">
            <v>NSD</v>
          </cell>
          <cell r="H34" t="str">
            <v>NSD</v>
          </cell>
        </row>
        <row r="35">
          <cell r="A35" t="str">
            <v>New Jersey</v>
          </cell>
          <cell r="B35">
            <v>0.14000000000000001</v>
          </cell>
          <cell r="C35">
            <v>0.09</v>
          </cell>
          <cell r="D35">
            <v>0.13</v>
          </cell>
          <cell r="E35">
            <v>0.26</v>
          </cell>
          <cell r="F35" t="str">
            <v>NSD</v>
          </cell>
          <cell r="G35" t="str">
            <v>NSD</v>
          </cell>
          <cell r="H35" t="str">
            <v>NSD</v>
          </cell>
        </row>
        <row r="36">
          <cell r="A36" t="str">
            <v>New Mexico</v>
          </cell>
          <cell r="B36">
            <v>0.13</v>
          </cell>
          <cell r="C36">
            <v>0.11</v>
          </cell>
          <cell r="D36" t="str">
            <v>NSD</v>
          </cell>
          <cell r="E36">
            <v>0.15</v>
          </cell>
          <cell r="F36" t="str">
            <v>NSD</v>
          </cell>
          <cell r="G36">
            <v>0.14000000000000001</v>
          </cell>
          <cell r="H36" t="str">
            <v>NSD</v>
          </cell>
        </row>
        <row r="37">
          <cell r="A37" t="str">
            <v>New York</v>
          </cell>
          <cell r="B37">
            <v>0.12</v>
          </cell>
          <cell r="C37">
            <v>0.09</v>
          </cell>
          <cell r="D37">
            <v>0.12</v>
          </cell>
          <cell r="E37">
            <v>0.16</v>
          </cell>
          <cell r="F37">
            <v>0.16</v>
          </cell>
          <cell r="G37" t="str">
            <v>NSD</v>
          </cell>
          <cell r="H37">
            <v>0.18</v>
          </cell>
        </row>
        <row r="38">
          <cell r="A38" t="str">
            <v>North Carolina</v>
          </cell>
          <cell r="B38">
            <v>0.17</v>
          </cell>
          <cell r="C38">
            <v>0.14000000000000001</v>
          </cell>
          <cell r="D38">
            <v>0.22</v>
          </cell>
          <cell r="E38">
            <v>0.34</v>
          </cell>
          <cell r="F38" t="str">
            <v>NSD</v>
          </cell>
          <cell r="G38" t="str">
            <v>NSD</v>
          </cell>
          <cell r="H38" t="str">
            <v>NSD</v>
          </cell>
        </row>
        <row r="39">
          <cell r="A39" t="str">
            <v>North Dakota</v>
          </cell>
          <cell r="B39">
            <v>0.1</v>
          </cell>
          <cell r="C39">
            <v>0.09</v>
          </cell>
          <cell r="D39" t="str">
            <v>NSD</v>
          </cell>
          <cell r="E39" t="str">
            <v>NSD</v>
          </cell>
          <cell r="F39" t="str">
            <v>NSD</v>
          </cell>
          <cell r="G39" t="str">
            <v>NSD</v>
          </cell>
          <cell r="H39" t="str">
            <v>NSD</v>
          </cell>
        </row>
        <row r="40">
          <cell r="A40" t="str">
            <v>Ohio</v>
          </cell>
          <cell r="B40">
            <v>0.11</v>
          </cell>
          <cell r="C40">
            <v>0.11</v>
          </cell>
          <cell r="D40">
            <v>0.09</v>
          </cell>
          <cell r="E40">
            <v>0.26</v>
          </cell>
          <cell r="F40" t="str">
            <v>NSD</v>
          </cell>
          <cell r="G40" t="str">
            <v>NSD</v>
          </cell>
          <cell r="H40">
            <v>0.26</v>
          </cell>
        </row>
        <row r="41">
          <cell r="A41" t="str">
            <v>Oklahoma</v>
          </cell>
          <cell r="B41">
            <v>0.16</v>
          </cell>
          <cell r="C41">
            <v>0.14000000000000001</v>
          </cell>
          <cell r="D41">
            <v>0.18</v>
          </cell>
          <cell r="E41">
            <v>0.32</v>
          </cell>
          <cell r="F41" t="str">
            <v>NSD</v>
          </cell>
          <cell r="G41">
            <v>0.11</v>
          </cell>
          <cell r="H41">
            <v>0.16</v>
          </cell>
        </row>
        <row r="42">
          <cell r="A42" t="str">
            <v>Oregon</v>
          </cell>
          <cell r="B42">
            <v>0.13</v>
          </cell>
          <cell r="C42">
            <v>0.11</v>
          </cell>
          <cell r="D42" t="str">
            <v>NSD</v>
          </cell>
          <cell r="E42">
            <v>0.24</v>
          </cell>
          <cell r="F42" t="str">
            <v>NSD</v>
          </cell>
          <cell r="G42" t="str">
            <v>NSD</v>
          </cell>
          <cell r="H42" t="str">
            <v>NSD</v>
          </cell>
        </row>
        <row r="43">
          <cell r="A43" t="str">
            <v>Pennsylvania</v>
          </cell>
          <cell r="B43">
            <v>0.1</v>
          </cell>
          <cell r="C43">
            <v>0.09</v>
          </cell>
          <cell r="D43">
            <v>0.11</v>
          </cell>
          <cell r="E43">
            <v>0.18</v>
          </cell>
          <cell r="F43" t="str">
            <v>NSD</v>
          </cell>
          <cell r="G43" t="str">
            <v>NSD</v>
          </cell>
          <cell r="H43" t="str">
            <v>NSD</v>
          </cell>
        </row>
        <row r="44">
          <cell r="A44" t="str">
            <v>Rhode Island</v>
          </cell>
          <cell r="B44">
            <v>0.1</v>
          </cell>
          <cell r="C44">
            <v>0.08</v>
          </cell>
          <cell r="D44" t="str">
            <v>NSD</v>
          </cell>
          <cell r="E44">
            <v>0.2</v>
          </cell>
          <cell r="F44" t="str">
            <v>NSD</v>
          </cell>
          <cell r="G44" t="str">
            <v>NSD</v>
          </cell>
          <cell r="H44" t="str">
            <v>NSD</v>
          </cell>
        </row>
        <row r="45">
          <cell r="A45" t="str">
            <v>South Carolina</v>
          </cell>
          <cell r="B45">
            <v>0.17</v>
          </cell>
          <cell r="C45">
            <v>0.15</v>
          </cell>
          <cell r="D45">
            <v>0.21</v>
          </cell>
          <cell r="E45">
            <v>0.34</v>
          </cell>
          <cell r="F45" t="str">
            <v>NSD</v>
          </cell>
          <cell r="G45">
            <v>0.24</v>
          </cell>
          <cell r="H45">
            <v>0.24</v>
          </cell>
        </row>
        <row r="46">
          <cell r="A46" t="str">
            <v>South Dakota</v>
          </cell>
          <cell r="B46">
            <v>0.12</v>
          </cell>
          <cell r="C46">
            <v>0.1</v>
          </cell>
          <cell r="D46" t="str">
            <v>NSD</v>
          </cell>
          <cell r="E46" t="str">
            <v>NSD</v>
          </cell>
          <cell r="F46" t="str">
            <v>NSD</v>
          </cell>
          <cell r="G46">
            <v>0.22</v>
          </cell>
          <cell r="H46" t="str">
            <v>NSD</v>
          </cell>
        </row>
        <row r="47">
          <cell r="A47" t="str">
            <v>Tennessee</v>
          </cell>
          <cell r="B47">
            <v>0.18</v>
          </cell>
          <cell r="C47">
            <v>0.15</v>
          </cell>
          <cell r="D47">
            <v>0.23</v>
          </cell>
          <cell r="E47">
            <v>0.28000000000000003</v>
          </cell>
          <cell r="F47" t="str">
            <v>NSD</v>
          </cell>
          <cell r="G47" t="str">
            <v>NSD</v>
          </cell>
          <cell r="H47">
            <v>0.24</v>
          </cell>
        </row>
        <row r="48">
          <cell r="A48" t="str">
            <v>Texas</v>
          </cell>
          <cell r="B48">
            <v>0.2</v>
          </cell>
          <cell r="C48">
            <v>0.16</v>
          </cell>
          <cell r="D48">
            <v>0.17</v>
          </cell>
          <cell r="E48">
            <v>0.26</v>
          </cell>
          <cell r="F48" t="str">
            <v>NSD</v>
          </cell>
          <cell r="G48" t="str">
            <v>NSD</v>
          </cell>
          <cell r="H48">
            <v>0.24</v>
          </cell>
        </row>
        <row r="49">
          <cell r="A49" t="str">
            <v>Utah</v>
          </cell>
          <cell r="B49">
            <v>0.15</v>
          </cell>
          <cell r="C49">
            <v>0.13</v>
          </cell>
          <cell r="D49" t="str">
            <v>NSD</v>
          </cell>
          <cell r="E49">
            <v>0.23</v>
          </cell>
          <cell r="F49" t="str">
            <v>NSD</v>
          </cell>
          <cell r="G49">
            <v>0.42</v>
          </cell>
          <cell r="H49" t="str">
            <v>NSD</v>
          </cell>
        </row>
        <row r="50">
          <cell r="A50" t="str">
            <v>Vermont</v>
          </cell>
          <cell r="B50">
            <v>0.08</v>
          </cell>
          <cell r="C50">
            <v>0.08</v>
          </cell>
          <cell r="D50" t="str">
            <v>NSD</v>
          </cell>
          <cell r="E50" t="str">
            <v>NSD</v>
          </cell>
          <cell r="F50" t="str">
            <v>NSD</v>
          </cell>
          <cell r="G50" t="str">
            <v>NSD</v>
          </cell>
          <cell r="H50" t="str">
            <v>NSD</v>
          </cell>
        </row>
        <row r="51">
          <cell r="A51" t="str">
            <v>Virginia</v>
          </cell>
          <cell r="B51">
            <v>0.14000000000000001</v>
          </cell>
          <cell r="C51">
            <v>0.12</v>
          </cell>
          <cell r="D51">
            <v>0.17</v>
          </cell>
          <cell r="E51">
            <v>0.28999999999999998</v>
          </cell>
          <cell r="F51" t="str">
            <v>NSD</v>
          </cell>
          <cell r="G51" t="str">
            <v>NSD</v>
          </cell>
          <cell r="H51">
            <v>0.18</v>
          </cell>
        </row>
        <row r="52">
          <cell r="A52" t="str">
            <v>Washington</v>
          </cell>
          <cell r="B52">
            <v>0.12</v>
          </cell>
          <cell r="C52">
            <v>0.11</v>
          </cell>
          <cell r="D52" t="str">
            <v>NSD</v>
          </cell>
          <cell r="E52">
            <v>0.21</v>
          </cell>
          <cell r="F52">
            <v>0.09</v>
          </cell>
          <cell r="G52" t="str">
            <v>NSD</v>
          </cell>
          <cell r="H52">
            <v>0.22</v>
          </cell>
        </row>
        <row r="53">
          <cell r="A53" t="str">
            <v>West Virginia</v>
          </cell>
          <cell r="B53">
            <v>0.14000000000000001</v>
          </cell>
          <cell r="C53">
            <v>0.13</v>
          </cell>
          <cell r="D53" t="str">
            <v>NSD</v>
          </cell>
          <cell r="E53" t="str">
            <v>NSD</v>
          </cell>
          <cell r="F53" t="str">
            <v>NSD</v>
          </cell>
          <cell r="G53" t="str">
            <v>NSD</v>
          </cell>
          <cell r="H53">
            <v>0.35</v>
          </cell>
        </row>
        <row r="54">
          <cell r="A54" t="str">
            <v>Wisconsin</v>
          </cell>
          <cell r="B54">
            <v>0.11</v>
          </cell>
          <cell r="C54">
            <v>0.09</v>
          </cell>
          <cell r="D54">
            <v>0.17</v>
          </cell>
          <cell r="E54">
            <v>0.28000000000000003</v>
          </cell>
          <cell r="F54" t="str">
            <v>NSD</v>
          </cell>
          <cell r="G54" t="str">
            <v>NSD</v>
          </cell>
          <cell r="H54" t="str">
            <v>NSD</v>
          </cell>
        </row>
        <row r="55">
          <cell r="A55" t="str">
            <v>Wyoming</v>
          </cell>
          <cell r="B55">
            <v>0.16</v>
          </cell>
          <cell r="C55">
            <v>0.15</v>
          </cell>
          <cell r="D55" t="str">
            <v>NSD</v>
          </cell>
          <cell r="E55">
            <v>0.2</v>
          </cell>
          <cell r="F55" t="str">
            <v>NSD</v>
          </cell>
          <cell r="G55" t="str">
            <v>NSD</v>
          </cell>
          <cell r="H55" t="str">
            <v>NSD</v>
          </cell>
        </row>
        <row r="56">
          <cell r="A56" t="str">
            <v>Guam</v>
          </cell>
          <cell r="B56">
            <v>0.19</v>
          </cell>
          <cell r="C56" t="str">
            <v>NSD</v>
          </cell>
          <cell r="D56" t="str">
            <v>NSD</v>
          </cell>
          <cell r="E56">
            <v>0.17</v>
          </cell>
          <cell r="F56">
            <v>0.2</v>
          </cell>
          <cell r="G56" t="str">
            <v>NSD</v>
          </cell>
          <cell r="H56" t="str">
            <v>NSD</v>
          </cell>
        </row>
        <row r="57">
          <cell r="A57" t="str">
            <v>Puerto Rico</v>
          </cell>
          <cell r="B57">
            <v>0.14000000000000001</v>
          </cell>
          <cell r="C57" t="str">
            <v>NSD</v>
          </cell>
          <cell r="D57" t="str">
            <v>NSD</v>
          </cell>
          <cell r="E57">
            <v>0.14000000000000001</v>
          </cell>
          <cell r="F57" t="str">
            <v>NSD</v>
          </cell>
          <cell r="G57" t="str">
            <v>NSD</v>
          </cell>
          <cell r="H57" t="str">
            <v>NSD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_data (5)"/>
    </sheetNames>
    <sheetDataSet>
      <sheetData sheetId="0">
        <row r="4">
          <cell r="A4" t="str">
            <v>United States</v>
          </cell>
          <cell r="B4">
            <v>209</v>
          </cell>
          <cell r="C4">
            <v>129.6</v>
          </cell>
        </row>
        <row r="5">
          <cell r="A5" t="str">
            <v>Alabama</v>
          </cell>
          <cell r="B5">
            <v>283</v>
          </cell>
          <cell r="C5">
            <v>175.5</v>
          </cell>
        </row>
        <row r="6">
          <cell r="A6" t="str">
            <v>Alaska</v>
          </cell>
          <cell r="B6">
            <v>172.5</v>
          </cell>
          <cell r="C6">
            <v>99.4</v>
          </cell>
        </row>
        <row r="7">
          <cell r="A7" t="str">
            <v>Arizona</v>
          </cell>
          <cell r="B7">
            <v>178.4</v>
          </cell>
          <cell r="C7">
            <v>109.8</v>
          </cell>
        </row>
        <row r="8">
          <cell r="A8" t="str">
            <v>Arkansas</v>
          </cell>
          <cell r="B8">
            <v>277.8</v>
          </cell>
          <cell r="C8">
            <v>178.9</v>
          </cell>
        </row>
        <row r="9">
          <cell r="A9" t="str">
            <v>California</v>
          </cell>
          <cell r="B9">
            <v>181.2</v>
          </cell>
          <cell r="C9">
            <v>111.4</v>
          </cell>
        </row>
        <row r="10">
          <cell r="A10" t="str">
            <v>Colorado</v>
          </cell>
          <cell r="B10">
            <v>153.1</v>
          </cell>
          <cell r="C10">
            <v>97.4</v>
          </cell>
        </row>
        <row r="11">
          <cell r="A11" t="str">
            <v>Connecticut</v>
          </cell>
          <cell r="B11">
            <v>178.5</v>
          </cell>
          <cell r="C11">
            <v>113.4</v>
          </cell>
        </row>
        <row r="12">
          <cell r="A12" t="str">
            <v>Delaware</v>
          </cell>
          <cell r="B12">
            <v>197.1</v>
          </cell>
          <cell r="C12">
            <v>127.3</v>
          </cell>
        </row>
        <row r="13">
          <cell r="A13" t="str">
            <v>District of Columbia</v>
          </cell>
          <cell r="B13">
            <v>243.5</v>
          </cell>
          <cell r="C13">
            <v>149.19999999999999</v>
          </cell>
        </row>
        <row r="14">
          <cell r="A14" t="str">
            <v>Florida</v>
          </cell>
          <cell r="B14">
            <v>186.2</v>
          </cell>
          <cell r="C14">
            <v>111.6</v>
          </cell>
        </row>
        <row r="15">
          <cell r="A15" t="str">
            <v>Georgia</v>
          </cell>
          <cell r="B15">
            <v>225.6</v>
          </cell>
          <cell r="C15">
            <v>137.19999999999999</v>
          </cell>
        </row>
        <row r="16">
          <cell r="A16" t="str">
            <v>Hawaii</v>
          </cell>
          <cell r="B16">
            <v>176</v>
          </cell>
          <cell r="C16">
            <v>90.6</v>
          </cell>
        </row>
        <row r="17">
          <cell r="A17" t="str">
            <v>Idaho</v>
          </cell>
          <cell r="B17">
            <v>203.4</v>
          </cell>
          <cell r="C17">
            <v>127.5</v>
          </cell>
        </row>
        <row r="18">
          <cell r="A18" t="str">
            <v>Illinois</v>
          </cell>
          <cell r="B18">
            <v>208</v>
          </cell>
          <cell r="C18">
            <v>128.30000000000001</v>
          </cell>
        </row>
        <row r="19">
          <cell r="A19" t="str">
            <v>Indiana</v>
          </cell>
          <cell r="B19">
            <v>235.7</v>
          </cell>
          <cell r="C19">
            <v>141.9</v>
          </cell>
        </row>
        <row r="20">
          <cell r="A20" t="str">
            <v>Iowa</v>
          </cell>
          <cell r="B20">
            <v>213.6</v>
          </cell>
          <cell r="C20">
            <v>131</v>
          </cell>
        </row>
        <row r="21">
          <cell r="A21" t="str">
            <v>Kansas</v>
          </cell>
          <cell r="B21">
            <v>198.4</v>
          </cell>
          <cell r="C21">
            <v>125</v>
          </cell>
        </row>
        <row r="22">
          <cell r="A22" t="str">
            <v>Kentucky</v>
          </cell>
          <cell r="B22">
            <v>248.1</v>
          </cell>
          <cell r="C22">
            <v>153.6</v>
          </cell>
        </row>
        <row r="23">
          <cell r="A23" t="str">
            <v>Louisiana</v>
          </cell>
          <cell r="B23">
            <v>271.5</v>
          </cell>
          <cell r="C23">
            <v>169.6</v>
          </cell>
        </row>
        <row r="24">
          <cell r="A24" t="str">
            <v>Maine</v>
          </cell>
          <cell r="B24">
            <v>183.3</v>
          </cell>
          <cell r="C24">
            <v>111.6</v>
          </cell>
        </row>
        <row r="25">
          <cell r="A25" t="str">
            <v>Maryland</v>
          </cell>
          <cell r="B25">
            <v>208.3</v>
          </cell>
          <cell r="C25">
            <v>130.80000000000001</v>
          </cell>
        </row>
        <row r="26">
          <cell r="A26" t="str">
            <v>Massachusetts</v>
          </cell>
          <cell r="B26">
            <v>178.4</v>
          </cell>
          <cell r="C26">
            <v>102.4</v>
          </cell>
        </row>
        <row r="27">
          <cell r="A27" t="str">
            <v>Michigan</v>
          </cell>
          <cell r="B27">
            <v>245.9</v>
          </cell>
          <cell r="C27">
            <v>155.69999999999999</v>
          </cell>
        </row>
        <row r="28">
          <cell r="A28" t="str">
            <v>Minnesota</v>
          </cell>
          <cell r="B28">
            <v>155.80000000000001</v>
          </cell>
          <cell r="C28">
            <v>89.5</v>
          </cell>
        </row>
        <row r="29">
          <cell r="A29" t="str">
            <v>Mississippi</v>
          </cell>
          <cell r="B29">
            <v>293.8</v>
          </cell>
          <cell r="C29">
            <v>182.3</v>
          </cell>
        </row>
        <row r="30">
          <cell r="A30" t="str">
            <v>Missouri</v>
          </cell>
          <cell r="B30">
            <v>242.2</v>
          </cell>
          <cell r="C30">
            <v>150.6</v>
          </cell>
        </row>
        <row r="31">
          <cell r="A31" t="str">
            <v>Montana</v>
          </cell>
          <cell r="B31">
            <v>194</v>
          </cell>
          <cell r="C31">
            <v>121</v>
          </cell>
        </row>
        <row r="32">
          <cell r="A32" t="str">
            <v>Nebraska</v>
          </cell>
          <cell r="B32">
            <v>191.1</v>
          </cell>
          <cell r="C32">
            <v>115.4</v>
          </cell>
        </row>
        <row r="33">
          <cell r="A33" t="str">
            <v>Nevada</v>
          </cell>
          <cell r="B33">
            <v>252.1</v>
          </cell>
          <cell r="C33">
            <v>151.9</v>
          </cell>
        </row>
        <row r="34">
          <cell r="A34" t="str">
            <v>New Hampshire</v>
          </cell>
          <cell r="B34">
            <v>190</v>
          </cell>
          <cell r="C34">
            <v>116.8</v>
          </cell>
        </row>
        <row r="35">
          <cell r="A35" t="str">
            <v>New Jersey</v>
          </cell>
          <cell r="B35">
            <v>207.3</v>
          </cell>
          <cell r="C35">
            <v>128.19999999999999</v>
          </cell>
        </row>
        <row r="36">
          <cell r="A36" t="str">
            <v>New Mexico</v>
          </cell>
          <cell r="B36">
            <v>192.1</v>
          </cell>
          <cell r="C36">
            <v>116.9</v>
          </cell>
        </row>
        <row r="37">
          <cell r="A37" t="str">
            <v>New York</v>
          </cell>
          <cell r="B37">
            <v>213.2</v>
          </cell>
          <cell r="C37">
            <v>138.69999999999999</v>
          </cell>
        </row>
        <row r="38">
          <cell r="A38" t="str">
            <v>North Carolina</v>
          </cell>
          <cell r="B38">
            <v>202.2</v>
          </cell>
          <cell r="C38">
            <v>121.4</v>
          </cell>
        </row>
        <row r="39">
          <cell r="A39" t="str">
            <v>North Dakota</v>
          </cell>
          <cell r="B39">
            <v>176.4</v>
          </cell>
          <cell r="C39">
            <v>106.7</v>
          </cell>
        </row>
        <row r="40">
          <cell r="A40" t="str">
            <v>Ohio</v>
          </cell>
          <cell r="B40">
            <v>233.3</v>
          </cell>
          <cell r="C40">
            <v>148.4</v>
          </cell>
        </row>
        <row r="41">
          <cell r="A41" t="str">
            <v>Oklahoma</v>
          </cell>
          <cell r="B41">
            <v>290.39999999999998</v>
          </cell>
          <cell r="C41">
            <v>192.4</v>
          </cell>
        </row>
        <row r="42">
          <cell r="A42" t="str">
            <v>Oregon</v>
          </cell>
          <cell r="B42">
            <v>168.1</v>
          </cell>
          <cell r="C42">
            <v>105.5</v>
          </cell>
        </row>
        <row r="43">
          <cell r="A43" t="str">
            <v>Pennsylvania</v>
          </cell>
          <cell r="B43">
            <v>223.4</v>
          </cell>
          <cell r="C43">
            <v>139.30000000000001</v>
          </cell>
        </row>
        <row r="44">
          <cell r="A44" t="str">
            <v>Rhode Island</v>
          </cell>
          <cell r="B44">
            <v>198.2</v>
          </cell>
          <cell r="C44">
            <v>124.3</v>
          </cell>
        </row>
        <row r="45">
          <cell r="A45" t="str">
            <v>South Carolina</v>
          </cell>
          <cell r="B45">
            <v>222.7</v>
          </cell>
          <cell r="C45">
            <v>131</v>
          </cell>
        </row>
        <row r="46">
          <cell r="A46" t="str">
            <v>South Dakota</v>
          </cell>
          <cell r="B46">
            <v>190.8</v>
          </cell>
          <cell r="C46">
            <v>115.9</v>
          </cell>
        </row>
        <row r="47">
          <cell r="A47" t="str">
            <v>Tennessee</v>
          </cell>
          <cell r="B47">
            <v>256.89999999999998</v>
          </cell>
          <cell r="C47">
            <v>158.1</v>
          </cell>
        </row>
        <row r="48">
          <cell r="A48" t="str">
            <v>Texas</v>
          </cell>
          <cell r="B48">
            <v>215.3</v>
          </cell>
          <cell r="C48">
            <v>131.5</v>
          </cell>
        </row>
        <row r="49">
          <cell r="A49" t="str">
            <v>Utah</v>
          </cell>
          <cell r="B49">
            <v>175.3</v>
          </cell>
          <cell r="C49">
            <v>127.8</v>
          </cell>
        </row>
        <row r="50">
          <cell r="A50" t="str">
            <v>Vermont</v>
          </cell>
          <cell r="B50">
            <v>206.2</v>
          </cell>
          <cell r="C50">
            <v>110</v>
          </cell>
        </row>
        <row r="51">
          <cell r="A51" t="str">
            <v>Virginia</v>
          </cell>
          <cell r="B51">
            <v>195.6</v>
          </cell>
          <cell r="C51">
            <v>122.1</v>
          </cell>
        </row>
        <row r="52">
          <cell r="A52" t="str">
            <v>Washington</v>
          </cell>
          <cell r="B52">
            <v>178.4</v>
          </cell>
          <cell r="C52">
            <v>106.1</v>
          </cell>
        </row>
        <row r="53">
          <cell r="A53" t="str">
            <v>West Virginia</v>
          </cell>
          <cell r="B53">
            <v>235.5</v>
          </cell>
          <cell r="C53">
            <v>155.80000000000001</v>
          </cell>
        </row>
        <row r="54">
          <cell r="A54" t="str">
            <v>Wisconsin</v>
          </cell>
          <cell r="B54">
            <v>204.6</v>
          </cell>
          <cell r="C54">
            <v>119.8</v>
          </cell>
        </row>
        <row r="55">
          <cell r="A55" t="str">
            <v>Wyoming</v>
          </cell>
          <cell r="B55">
            <v>190.3</v>
          </cell>
          <cell r="C55">
            <v>114.4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6319F-9329-4FF8-A930-CD58D61E4944}">
  <dimension ref="A1:K27"/>
  <sheetViews>
    <sheetView workbookViewId="0">
      <selection activeCell="U29" sqref="U29"/>
    </sheetView>
  </sheetViews>
  <sheetFormatPr defaultRowHeight="14.5" x14ac:dyDescent="0.35"/>
  <sheetData>
    <row r="1" spans="1:11" x14ac:dyDescent="0.35">
      <c r="A1" s="1"/>
      <c r="B1" s="2" t="s">
        <v>54</v>
      </c>
      <c r="C1" s="3" t="s">
        <v>55</v>
      </c>
      <c r="D1" s="3" t="s">
        <v>57</v>
      </c>
      <c r="E1" s="3" t="s">
        <v>53</v>
      </c>
      <c r="F1" s="3" t="s">
        <v>87</v>
      </c>
      <c r="G1" s="3" t="s">
        <v>86</v>
      </c>
      <c r="H1" s="1" t="s">
        <v>85</v>
      </c>
      <c r="I1" s="1" t="s">
        <v>83</v>
      </c>
      <c r="J1" s="1" t="s">
        <v>84</v>
      </c>
      <c r="K1" s="1" t="s">
        <v>56</v>
      </c>
    </row>
    <row r="2" spans="1:11" x14ac:dyDescent="0.35">
      <c r="A2" t="s">
        <v>0</v>
      </c>
      <c r="B2">
        <f>VLOOKUP(A2,[2]raw_data!$A$4:$H$57,2,)</f>
        <v>0.19</v>
      </c>
      <c r="C2">
        <f>1-K2</f>
        <v>0.4</v>
      </c>
      <c r="D2">
        <f>VLOOKUP(A2,'[4]Women Who Report Having No Pers'!$A$4:$H$57,2,FALSE)</f>
        <v>0.18</v>
      </c>
      <c r="E2">
        <f>VLOOKUP(A2,[1]!insurance,7,)</f>
        <v>0.11</v>
      </c>
      <c r="F2">
        <v>17.399999999999999</v>
      </c>
      <c r="G2">
        <f>VLOOKUP(A2,'[6]raw_data (5)'!$A$4:$C$55,3,FALSE)</f>
        <v>129.6</v>
      </c>
      <c r="H2">
        <f>I2+J2</f>
        <v>0.3</v>
      </c>
      <c r="I2">
        <v>0.12</v>
      </c>
      <c r="J2">
        <v>0.18</v>
      </c>
      <c r="K2">
        <f>VLOOKUP(A2,'[3]raw_data (2)'!$A$4:$I$56,2,FALSE)</f>
        <v>0.6</v>
      </c>
    </row>
    <row r="3" spans="1:11" x14ac:dyDescent="0.35">
      <c r="A3" t="s">
        <v>1</v>
      </c>
      <c r="B3">
        <f>VLOOKUP(A3,[2]raw_data!$A$4:$H$57,2,)</f>
        <v>0.25</v>
      </c>
      <c r="C3">
        <f>1-K3</f>
        <v>0.33999999999999997</v>
      </c>
      <c r="D3">
        <f>VLOOKUP(A3,'[4]Women Who Report Having No Pers'!$A$4:$H$57,2,FALSE)</f>
        <v>0.16</v>
      </c>
      <c r="E3">
        <f>VLOOKUP(A3,[1]!insurance,7,)</f>
        <v>0.14000000000000001</v>
      </c>
      <c r="F3">
        <v>36.4</v>
      </c>
      <c r="G3">
        <f>VLOOKUP(A3,'[6]raw_data (5)'!$A$4:$C$55,3,FALSE)</f>
        <v>175.5</v>
      </c>
      <c r="H3">
        <f>I3+J3</f>
        <v>0.3</v>
      </c>
      <c r="I3">
        <v>0.26</v>
      </c>
      <c r="J3">
        <v>0.04</v>
      </c>
      <c r="K3">
        <f>VLOOKUP(A3,'[3]raw_data (2)'!$A$4:$I$56,2,FALSE)</f>
        <v>0.66</v>
      </c>
    </row>
    <row r="4" spans="1:11" x14ac:dyDescent="0.35">
      <c r="A4" t="s">
        <v>3</v>
      </c>
      <c r="B4">
        <f>VLOOKUP(A4,[2]raw_data!$A$4:$H$57,2,)</f>
        <v>0.22</v>
      </c>
      <c r="C4">
        <f>1-K4</f>
        <v>0.45999999999999996</v>
      </c>
      <c r="D4">
        <f>VLOOKUP(A4,'[4]Women Who Report Having No Pers'!$A$4:$H$57,2,FALSE)</f>
        <v>0.21</v>
      </c>
      <c r="E4">
        <f>VLOOKUP(A4,[1]!insurance,7,)</f>
        <v>0.13</v>
      </c>
      <c r="F4">
        <v>13.2</v>
      </c>
      <c r="G4">
        <f>VLOOKUP(A4,'[6]raw_data (5)'!$A$4:$C$55,3,FALSE)</f>
        <v>109.8</v>
      </c>
      <c r="H4">
        <f>I4+J4</f>
        <v>0.36</v>
      </c>
      <c r="I4">
        <v>0.04</v>
      </c>
      <c r="J4">
        <v>0.32</v>
      </c>
      <c r="K4">
        <f>VLOOKUP(A4,'[3]raw_data (2)'!$A$4:$I$56,2,FALSE)</f>
        <v>0.54</v>
      </c>
    </row>
    <row r="5" spans="1:11" x14ac:dyDescent="0.35">
      <c r="A5" t="s">
        <v>4</v>
      </c>
      <c r="B5">
        <f>VLOOKUP(A5,[2]raw_data!$A$4:$H$57,2,)</f>
        <v>0.26</v>
      </c>
      <c r="C5">
        <f>1-K5</f>
        <v>0.28000000000000003</v>
      </c>
      <c r="D5">
        <f>VLOOKUP(A5,'[4]Women Who Report Having No Pers'!$A$4:$H$57,2,FALSE)</f>
        <v>0.13</v>
      </c>
      <c r="E5">
        <f>VLOOKUP(A5,[1]!insurance,7,)</f>
        <v>0.1</v>
      </c>
      <c r="F5">
        <v>45.9</v>
      </c>
      <c r="G5">
        <f>VLOOKUP(A5,'[6]raw_data (5)'!$A$4:$C$55,3,FALSE)</f>
        <v>178.9</v>
      </c>
      <c r="H5">
        <f>I5+J5</f>
        <v>0.22999999999999998</v>
      </c>
      <c r="I5">
        <v>0.15</v>
      </c>
      <c r="J5">
        <v>0.08</v>
      </c>
      <c r="K5">
        <f>VLOOKUP(A5,'[3]raw_data (2)'!$A$4:$I$56,2,FALSE)</f>
        <v>0.72</v>
      </c>
    </row>
    <row r="6" spans="1:11" x14ac:dyDescent="0.35">
      <c r="A6" t="s">
        <v>5</v>
      </c>
      <c r="B6">
        <f>VLOOKUP(A6,[2]raw_data!$A$4:$H$57,2,)</f>
        <v>0.19</v>
      </c>
      <c r="C6">
        <f>1-K6</f>
        <v>0.63</v>
      </c>
      <c r="D6">
        <f>VLOOKUP(A6,'[4]Women Who Report Having No Pers'!$A$4:$H$57,2,FALSE)</f>
        <v>0.2</v>
      </c>
      <c r="E6">
        <f>VLOOKUP(A6,[1]!insurance,7,)</f>
        <v>0.09</v>
      </c>
      <c r="F6">
        <v>11.7</v>
      </c>
      <c r="G6">
        <f>VLOOKUP(A6,'[6]raw_data (5)'!$A$4:$C$55,3,FALSE)</f>
        <v>111.4</v>
      </c>
      <c r="H6">
        <f>I6+J6</f>
        <v>0.44</v>
      </c>
      <c r="I6">
        <v>0.05</v>
      </c>
      <c r="J6">
        <v>0.39</v>
      </c>
      <c r="K6">
        <f>VLOOKUP(A6,'[3]raw_data (2)'!$A$4:$I$56,2,FALSE)</f>
        <v>0.37</v>
      </c>
    </row>
    <row r="7" spans="1:11" x14ac:dyDescent="0.35">
      <c r="A7" t="s">
        <v>10</v>
      </c>
      <c r="B7">
        <f>VLOOKUP(A7,[2]raw_data!$A$4:$H$57,2,)</f>
        <v>0.21</v>
      </c>
      <c r="C7">
        <f>1-K7</f>
        <v>0.47</v>
      </c>
      <c r="D7">
        <f>VLOOKUP(A7,'[4]Women Who Report Having No Pers'!$A$4:$H$57,2,FALSE)</f>
        <v>0.22</v>
      </c>
      <c r="E7">
        <f>VLOOKUP(A7,[1]!insurance,7,)</f>
        <v>0.17</v>
      </c>
      <c r="F7">
        <v>15.8</v>
      </c>
      <c r="G7">
        <f>VLOOKUP(A7,'[6]raw_data (5)'!$A$4:$C$55,3,FALSE)</f>
        <v>111.6</v>
      </c>
      <c r="H7">
        <f>I7+J7</f>
        <v>0.41000000000000003</v>
      </c>
      <c r="I7">
        <v>0.15</v>
      </c>
      <c r="J7">
        <v>0.26</v>
      </c>
      <c r="K7">
        <f>VLOOKUP(A7,'[3]raw_data (2)'!$A$4:$I$56,2,FALSE)</f>
        <v>0.53</v>
      </c>
    </row>
    <row r="8" spans="1:11" x14ac:dyDescent="0.35">
      <c r="A8" t="s">
        <v>11</v>
      </c>
      <c r="B8">
        <f>VLOOKUP(A8,[2]raw_data!$A$4:$H$57,2,)</f>
        <v>0.2</v>
      </c>
      <c r="C8">
        <f>1-K8</f>
        <v>0.48</v>
      </c>
      <c r="D8">
        <f>VLOOKUP(A8,'[4]Women Who Report Having No Pers'!$A$4:$H$57,2,FALSE)</f>
        <v>0.23</v>
      </c>
      <c r="E8">
        <f>VLOOKUP(A8,[1]!insurance,7,)</f>
        <v>0.18</v>
      </c>
      <c r="F8">
        <v>27.7</v>
      </c>
      <c r="G8">
        <f>VLOOKUP(A8,'[6]raw_data (5)'!$A$4:$C$55,3,FALSE)</f>
        <v>137.19999999999999</v>
      </c>
      <c r="H8">
        <f>I8+J8</f>
        <v>0.41000000000000003</v>
      </c>
      <c r="I8">
        <v>0.31</v>
      </c>
      <c r="J8">
        <v>0.1</v>
      </c>
      <c r="K8">
        <f>VLOOKUP(A8,'[3]raw_data (2)'!$A$4:$I$56,2,FALSE)</f>
        <v>0.52</v>
      </c>
    </row>
    <row r="9" spans="1:11" x14ac:dyDescent="0.35">
      <c r="A9" t="s">
        <v>14</v>
      </c>
      <c r="B9">
        <f>VLOOKUP(A9,[2]raw_data!$A$4:$H$57,2,)</f>
        <v>0.18</v>
      </c>
      <c r="C9">
        <f>1-K9</f>
        <v>0.39</v>
      </c>
      <c r="D9">
        <f>VLOOKUP(A9,'[4]Women Who Report Having No Pers'!$A$4:$H$57,2,FALSE)</f>
        <v>0.13</v>
      </c>
      <c r="E9">
        <f>VLOOKUP(A9,[1]!insurance,7,)</f>
        <v>0.09</v>
      </c>
      <c r="F9">
        <v>9.6999999999999993</v>
      </c>
      <c r="G9">
        <f>VLOOKUP(A9,'[6]raw_data (5)'!$A$4:$C$55,3,FALSE)</f>
        <v>128.30000000000001</v>
      </c>
      <c r="H9">
        <f>I9+J9</f>
        <v>0.31000000000000005</v>
      </c>
      <c r="I9">
        <v>0.14000000000000001</v>
      </c>
      <c r="J9">
        <v>0.17</v>
      </c>
      <c r="K9">
        <f>VLOOKUP(A9,'[3]raw_data (2)'!$A$4:$I$56,2,FALSE)</f>
        <v>0.61</v>
      </c>
    </row>
    <row r="10" spans="1:11" x14ac:dyDescent="0.35">
      <c r="A10" t="s">
        <v>15</v>
      </c>
      <c r="B10">
        <f>VLOOKUP(A10,[2]raw_data!$A$4:$H$57,2,)</f>
        <v>0.21</v>
      </c>
      <c r="C10">
        <f>1-K10</f>
        <v>0.20999999999999996</v>
      </c>
      <c r="D10">
        <f>VLOOKUP(A10,'[4]Women Who Report Having No Pers'!$A$4:$H$57,2,FALSE)</f>
        <v>0.14000000000000001</v>
      </c>
      <c r="E10">
        <f>VLOOKUP(A10,[1]!insurance,7,)</f>
        <v>0.1</v>
      </c>
      <c r="F10">
        <v>24.5</v>
      </c>
      <c r="G10">
        <f>VLOOKUP(A10,'[6]raw_data (5)'!$A$4:$C$55,3,FALSE)</f>
        <v>141.9</v>
      </c>
      <c r="H10">
        <f>I10+J10</f>
        <v>0.16</v>
      </c>
      <c r="I10">
        <v>0.09</v>
      </c>
      <c r="J10">
        <v>7.0000000000000007E-2</v>
      </c>
      <c r="K10">
        <f>VLOOKUP(A10,'[3]raw_data (2)'!$A$4:$I$56,2,FALSE)</f>
        <v>0.79</v>
      </c>
    </row>
    <row r="11" spans="1:11" x14ac:dyDescent="0.35">
      <c r="A11" t="s">
        <v>18</v>
      </c>
      <c r="B11">
        <f>VLOOKUP(A11,[2]raw_data!$A$4:$H$57,2,)</f>
        <v>0.25</v>
      </c>
      <c r="C11">
        <f>1-K11</f>
        <v>0.15000000000000002</v>
      </c>
      <c r="D11">
        <f>VLOOKUP(A11,'[4]Women Who Report Having No Pers'!$A$4:$H$57,2,FALSE)</f>
        <v>0.13</v>
      </c>
      <c r="E11">
        <f>VLOOKUP(A11,[1]!insurance,7,)</f>
        <v>7.0000000000000007E-2</v>
      </c>
      <c r="F11">
        <v>40.799999999999997</v>
      </c>
      <c r="G11">
        <f>VLOOKUP(A11,'[6]raw_data (5)'!$A$4:$C$55,3,FALSE)</f>
        <v>153.6</v>
      </c>
      <c r="H11">
        <f>I11+J11</f>
        <v>0.12</v>
      </c>
      <c r="I11">
        <v>0.08</v>
      </c>
      <c r="J11">
        <v>0.04</v>
      </c>
      <c r="K11">
        <f>VLOOKUP(A11,'[3]raw_data (2)'!$A$4:$I$56,2,FALSE)</f>
        <v>0.85</v>
      </c>
    </row>
    <row r="12" spans="1:11" x14ac:dyDescent="0.35">
      <c r="A12" t="s">
        <v>19</v>
      </c>
      <c r="B12">
        <f>VLOOKUP(A12,[2]raw_data!$A$4:$H$57,2,)</f>
        <v>0.22</v>
      </c>
      <c r="C12">
        <f>1-K12</f>
        <v>0.41000000000000003</v>
      </c>
      <c r="D12">
        <f>VLOOKUP(A12,'[4]Women Who Report Having No Pers'!$A$4:$H$57,2,FALSE)</f>
        <v>0.19</v>
      </c>
      <c r="E12">
        <f>VLOOKUP(A12,[1]!insurance,7,)</f>
        <v>0.09</v>
      </c>
      <c r="F12">
        <v>25.2</v>
      </c>
      <c r="G12">
        <f>VLOOKUP(A12,'[6]raw_data (5)'!$A$4:$C$55,3,FALSE)</f>
        <v>169.6</v>
      </c>
      <c r="H12">
        <f>I12+J12</f>
        <v>0.37</v>
      </c>
      <c r="I12">
        <v>0.32</v>
      </c>
      <c r="J12">
        <v>0.05</v>
      </c>
      <c r="K12">
        <f>VLOOKUP(A12,'[3]raw_data (2)'!$A$4:$I$56,2,FALSE)</f>
        <v>0.59</v>
      </c>
    </row>
    <row r="13" spans="1:11" x14ac:dyDescent="0.35">
      <c r="A13" t="s">
        <v>21</v>
      </c>
      <c r="B13">
        <f>VLOOKUP(A13,[2]raw_data!$A$4:$H$57,2,)</f>
        <v>0.16</v>
      </c>
      <c r="C13">
        <f>1-K13</f>
        <v>0.5</v>
      </c>
      <c r="D13">
        <f>VLOOKUP(A13,'[4]Women Who Report Having No Pers'!$A$4:$H$57,2,FALSE)</f>
        <v>0.13</v>
      </c>
      <c r="E13">
        <f>VLOOKUP(A13,[1]!insurance,7,)</f>
        <v>7.0000000000000007E-2</v>
      </c>
      <c r="F13">
        <v>14.1</v>
      </c>
      <c r="G13">
        <f>VLOOKUP(A13,'[6]raw_data (5)'!$A$4:$C$55,3,FALSE)</f>
        <v>130.80000000000001</v>
      </c>
      <c r="H13">
        <f>I13+J13</f>
        <v>0.39</v>
      </c>
      <c r="I13">
        <v>0.28999999999999998</v>
      </c>
      <c r="J13">
        <v>0.1</v>
      </c>
      <c r="K13">
        <f>VLOOKUP(A13,'[3]raw_data (2)'!$A$4:$I$56,2,FALSE)</f>
        <v>0.5</v>
      </c>
    </row>
    <row r="14" spans="1:11" x14ac:dyDescent="0.35">
      <c r="A14" t="s">
        <v>22</v>
      </c>
      <c r="B14">
        <f>VLOOKUP(A14,[2]raw_data!$A$4:$H$57,2,)</f>
        <v>0.14000000000000001</v>
      </c>
      <c r="C14">
        <f>1-K14</f>
        <v>0.29000000000000004</v>
      </c>
      <c r="D14">
        <f>VLOOKUP(A14,'[4]Women Who Report Having No Pers'!$A$4:$H$57,2,FALSE)</f>
        <v>0.09</v>
      </c>
      <c r="E14">
        <f>VLOOKUP(A14,[1]!insurance,7,)</f>
        <v>0.03</v>
      </c>
      <c r="F14">
        <v>17.399999999999999</v>
      </c>
      <c r="G14">
        <f>VLOOKUP(A14,'[6]raw_data (5)'!$A$4:$C$55,3,FALSE)</f>
        <v>102.4</v>
      </c>
      <c r="H14">
        <f>I14+J14</f>
        <v>0.19</v>
      </c>
      <c r="I14">
        <v>7.0000000000000007E-2</v>
      </c>
      <c r="J14">
        <v>0.12</v>
      </c>
      <c r="K14">
        <f>VLOOKUP(A14,'[3]raw_data (2)'!$A$4:$I$56,2,FALSE)</f>
        <v>0.71</v>
      </c>
    </row>
    <row r="15" spans="1:11" x14ac:dyDescent="0.35">
      <c r="A15" t="s">
        <v>23</v>
      </c>
      <c r="B15">
        <f>VLOOKUP(A15,[2]raw_data!$A$4:$H$57,2,)</f>
        <v>0.2</v>
      </c>
      <c r="C15">
        <f>1-K15</f>
        <v>0.25</v>
      </c>
      <c r="D15">
        <f>VLOOKUP(A15,'[4]Women Who Report Having No Pers'!$A$4:$H$57,2,FALSE)</f>
        <v>0.1</v>
      </c>
      <c r="E15">
        <f>VLOOKUP(A15,[1]!insurance,7,)</f>
        <v>0.06</v>
      </c>
      <c r="F15">
        <v>16.399999999999999</v>
      </c>
      <c r="G15">
        <f>VLOOKUP(A15,'[6]raw_data (5)'!$A$4:$C$55,3,FALSE)</f>
        <v>155.69999999999999</v>
      </c>
      <c r="H15">
        <f>I15+J15</f>
        <v>0.19</v>
      </c>
      <c r="I15">
        <v>0.14000000000000001</v>
      </c>
      <c r="J15">
        <v>0.05</v>
      </c>
      <c r="K15">
        <f>VLOOKUP(A15,'[3]raw_data (2)'!$A$4:$I$56,2,FALSE)</f>
        <v>0.75</v>
      </c>
    </row>
    <row r="16" spans="1:11" x14ac:dyDescent="0.35">
      <c r="A16" t="s">
        <v>26</v>
      </c>
      <c r="B16">
        <f>VLOOKUP(A16,[2]raw_data!$A$4:$H$57,2,)</f>
        <v>0.22</v>
      </c>
      <c r="C16">
        <f>1-K16</f>
        <v>0.19999999999999996</v>
      </c>
      <c r="D16">
        <f>VLOOKUP(A16,'[4]Women Who Report Having No Pers'!$A$4:$H$57,2,FALSE)</f>
        <v>0.18</v>
      </c>
      <c r="E16">
        <f>VLOOKUP(A16,[1]!insurance,7,)</f>
        <v>0.12</v>
      </c>
      <c r="F16">
        <v>16.399999999999999</v>
      </c>
      <c r="G16">
        <f>VLOOKUP(A16,'[6]raw_data (5)'!$A$4:$C$55,3,FALSE)</f>
        <v>150.6</v>
      </c>
      <c r="H16">
        <f>I16+J16</f>
        <v>0.15</v>
      </c>
      <c r="I16">
        <v>0.11</v>
      </c>
      <c r="J16">
        <v>0.04</v>
      </c>
      <c r="K16">
        <f>VLOOKUP(A16,'[3]raw_data (2)'!$A$4:$I$56,2,FALSE)</f>
        <v>0.8</v>
      </c>
    </row>
    <row r="17" spans="1:11" x14ac:dyDescent="0.35">
      <c r="A17" t="s">
        <v>31</v>
      </c>
      <c r="B17">
        <f>VLOOKUP(A17,[2]raw_data!$A$4:$H$57,2,)</f>
        <v>0.18</v>
      </c>
      <c r="C17">
        <f>1-K17</f>
        <v>0.44999999999999996</v>
      </c>
      <c r="D17">
        <f>VLOOKUP(A17,'[4]Women Who Report Having No Pers'!$A$4:$H$57,2,FALSE)</f>
        <v>0.18</v>
      </c>
      <c r="E17">
        <f>VLOOKUP(A17,[1]!insurance,7,)</f>
        <v>0.09</v>
      </c>
      <c r="F17">
        <v>26.7</v>
      </c>
      <c r="G17">
        <f>VLOOKUP(A17,'[6]raw_data (5)'!$A$4:$C$55,3,FALSE)</f>
        <v>128.19999999999999</v>
      </c>
      <c r="H17">
        <f>I17+J17</f>
        <v>0.33999999999999997</v>
      </c>
      <c r="I17">
        <v>0.13</v>
      </c>
      <c r="J17">
        <v>0.21</v>
      </c>
      <c r="K17">
        <f>VLOOKUP(A17,'[3]raw_data (2)'!$A$4:$I$56,2,FALSE)</f>
        <v>0.55000000000000004</v>
      </c>
    </row>
    <row r="18" spans="1:11" x14ac:dyDescent="0.35">
      <c r="A18" t="s">
        <v>33</v>
      </c>
      <c r="B18">
        <f>VLOOKUP(A18,[2]raw_data!$A$4:$H$57,2,)</f>
        <v>0.19</v>
      </c>
      <c r="C18">
        <f>1-K18</f>
        <v>0.44999999999999996</v>
      </c>
      <c r="D18">
        <f>VLOOKUP(A18,'[4]Women Who Report Having No Pers'!$A$4:$H$57,2,FALSE)</f>
        <v>0.16</v>
      </c>
      <c r="E18">
        <f>VLOOKUP(A18,[1]!insurance,7,)</f>
        <v>0.06</v>
      </c>
      <c r="F18">
        <v>20.8</v>
      </c>
      <c r="G18">
        <f>VLOOKUP(A18,'[6]raw_data (5)'!$A$4:$C$55,3,FALSE)</f>
        <v>138.69999999999999</v>
      </c>
      <c r="H18">
        <f>I18+J18</f>
        <v>0.33</v>
      </c>
      <c r="I18">
        <v>0.14000000000000001</v>
      </c>
      <c r="J18">
        <v>0.19</v>
      </c>
      <c r="K18">
        <f>VLOOKUP(A18,'[3]raw_data (2)'!$A$4:$I$56,2,FALSE)</f>
        <v>0.55000000000000004</v>
      </c>
    </row>
    <row r="19" spans="1:11" x14ac:dyDescent="0.35">
      <c r="A19" t="s">
        <v>34</v>
      </c>
      <c r="B19">
        <f>VLOOKUP(A19,[2]raw_data!$A$4:$H$57,2,)</f>
        <v>0.2</v>
      </c>
      <c r="C19">
        <f>1-K19</f>
        <v>0.37</v>
      </c>
      <c r="D19">
        <f>VLOOKUP(A19,'[4]Women Who Report Having No Pers'!$A$4:$H$57,2,FALSE)</f>
        <v>0.17</v>
      </c>
      <c r="E19">
        <f>VLOOKUP(A19,[1]!insurance,7,)</f>
        <v>0.14000000000000001</v>
      </c>
      <c r="F19">
        <v>10.9</v>
      </c>
      <c r="G19">
        <f>VLOOKUP(A19,'[6]raw_data (5)'!$A$4:$C$55,3,FALSE)</f>
        <v>121.4</v>
      </c>
      <c r="H19">
        <f>I19+J19</f>
        <v>0.31</v>
      </c>
      <c r="I19">
        <v>0.21</v>
      </c>
      <c r="J19">
        <v>0.1</v>
      </c>
      <c r="K19">
        <f>VLOOKUP(A19,'[3]raw_data (2)'!$A$4:$I$56,2,FALSE)</f>
        <v>0.63</v>
      </c>
    </row>
    <row r="20" spans="1:11" x14ac:dyDescent="0.35">
      <c r="A20" t="s">
        <v>36</v>
      </c>
      <c r="B20">
        <f>VLOOKUP(A20,[2]raw_data!$A$4:$H$57,2,)</f>
        <v>0.19</v>
      </c>
      <c r="C20">
        <f>1-K20</f>
        <v>0.20999999999999996</v>
      </c>
      <c r="D20">
        <f>VLOOKUP(A20,'[4]Women Who Report Having No Pers'!$A$4:$H$57,2,FALSE)</f>
        <v>0.15</v>
      </c>
      <c r="E20">
        <f>VLOOKUP(A20,[1]!insurance,7,)</f>
        <v>7.0000000000000007E-2</v>
      </c>
      <c r="F20">
        <v>14.1</v>
      </c>
      <c r="G20">
        <f>VLOOKUP(A20,'[6]raw_data (5)'!$A$4:$C$55,3,FALSE)</f>
        <v>148.4</v>
      </c>
      <c r="H20">
        <f>I20+J20</f>
        <v>0.16</v>
      </c>
      <c r="I20">
        <v>0.12</v>
      </c>
      <c r="J20">
        <v>0.04</v>
      </c>
      <c r="K20">
        <f>VLOOKUP(A20,'[3]raw_data (2)'!$A$4:$I$56,2,FALSE)</f>
        <v>0.79</v>
      </c>
    </row>
    <row r="21" spans="1:11" x14ac:dyDescent="0.35">
      <c r="A21" t="s">
        <v>37</v>
      </c>
      <c r="B21">
        <f>VLOOKUP(A21,[2]raw_data!$A$4:$H$57,2,)</f>
        <v>0.24</v>
      </c>
      <c r="C21">
        <f>1-K21</f>
        <v>0.35</v>
      </c>
      <c r="D21">
        <f>VLOOKUP(A21,'[4]Women Who Report Having No Pers'!$A$4:$H$57,2,FALSE)</f>
        <v>0.19</v>
      </c>
      <c r="E21">
        <f>VLOOKUP(A21,[1]!insurance,7,)</f>
        <v>0.19</v>
      </c>
      <c r="F21">
        <v>30.1</v>
      </c>
      <c r="G21">
        <f>VLOOKUP(A21,'[6]raw_data (5)'!$A$4:$C$55,3,FALSE)</f>
        <v>192.4</v>
      </c>
      <c r="H21">
        <f>I21+J21</f>
        <v>0.18</v>
      </c>
      <c r="I21">
        <v>7.0000000000000007E-2</v>
      </c>
      <c r="J21">
        <v>0.11</v>
      </c>
      <c r="K21">
        <f>VLOOKUP(A21,'[3]raw_data (2)'!$A$4:$I$56,2,FALSE)</f>
        <v>0.65</v>
      </c>
    </row>
    <row r="22" spans="1:11" x14ac:dyDescent="0.35">
      <c r="A22" t="s">
        <v>39</v>
      </c>
      <c r="B22">
        <f>VLOOKUP(A22,[2]raw_data!$A$4:$H$57,2,)</f>
        <v>0.2</v>
      </c>
      <c r="C22">
        <f>1-K22</f>
        <v>0.24</v>
      </c>
      <c r="D22">
        <f>VLOOKUP(A22,'[4]Women Who Report Having No Pers'!$A$4:$H$57,2,FALSE)</f>
        <v>0.11</v>
      </c>
      <c r="E22">
        <f>VLOOKUP(A22,[1]!insurance,7,)</f>
        <v>0.06</v>
      </c>
      <c r="F22">
        <v>14</v>
      </c>
      <c r="G22">
        <f>VLOOKUP(A22,'[6]raw_data (5)'!$A$4:$C$55,3,FALSE)</f>
        <v>139.30000000000001</v>
      </c>
      <c r="H22">
        <f>I22+J22</f>
        <v>0.18</v>
      </c>
      <c r="I22">
        <v>0.1</v>
      </c>
      <c r="J22">
        <v>0.08</v>
      </c>
      <c r="K22">
        <f>VLOOKUP(A22,'[3]raw_data (2)'!$A$4:$I$56,2,FALSE)</f>
        <v>0.76</v>
      </c>
    </row>
    <row r="23" spans="1:11" x14ac:dyDescent="0.35">
      <c r="A23" t="s">
        <v>41</v>
      </c>
      <c r="B23">
        <f>VLOOKUP(A23,[2]raw_data!$A$4:$H$57,2,)</f>
        <v>0.19</v>
      </c>
      <c r="C23">
        <f>1-K23</f>
        <v>0.36</v>
      </c>
      <c r="D23">
        <f>VLOOKUP(A23,'[4]Women Who Report Having No Pers'!$A$4:$H$57,2,FALSE)</f>
        <v>0.18</v>
      </c>
      <c r="E23">
        <f>VLOOKUP(A23,[1]!insurance,7,)</f>
        <v>0.14000000000000001</v>
      </c>
      <c r="F23">
        <v>24.7</v>
      </c>
      <c r="G23">
        <f>VLOOKUP(A23,'[6]raw_data (5)'!$A$4:$C$55,3,FALSE)</f>
        <v>131</v>
      </c>
      <c r="H23">
        <f>I23+J23</f>
        <v>0.32</v>
      </c>
      <c r="I23">
        <v>0.26</v>
      </c>
      <c r="J23">
        <v>0.06</v>
      </c>
      <c r="K23">
        <f>VLOOKUP(A23,'[3]raw_data (2)'!$A$4:$I$56,2,FALSE)</f>
        <v>0.64</v>
      </c>
    </row>
    <row r="24" spans="1:11" x14ac:dyDescent="0.35">
      <c r="A24" t="s">
        <v>43</v>
      </c>
      <c r="B24">
        <f>VLOOKUP(A24,[2]raw_data!$A$4:$H$57,2,)</f>
        <v>0.24</v>
      </c>
      <c r="C24">
        <f>1-K24</f>
        <v>0.26</v>
      </c>
      <c r="D24">
        <f>VLOOKUP(A24,'[4]Women Who Report Having No Pers'!$A$4:$H$57,2,FALSE)</f>
        <v>0.19</v>
      </c>
      <c r="E24">
        <f>VLOOKUP(A24,[1]!insurance,7,)</f>
        <v>0.13</v>
      </c>
      <c r="F24">
        <v>26</v>
      </c>
      <c r="G24">
        <f>VLOOKUP(A24,'[6]raw_data (5)'!$A$4:$C$55,3,FALSE)</f>
        <v>158.1</v>
      </c>
      <c r="H24">
        <f>I24+J24</f>
        <v>0.22000000000000003</v>
      </c>
      <c r="I24">
        <v>0.17</v>
      </c>
      <c r="J24">
        <v>0.05</v>
      </c>
      <c r="K24">
        <f>VLOOKUP(A24,'[3]raw_data (2)'!$A$4:$I$56,2,FALSE)</f>
        <v>0.74</v>
      </c>
    </row>
    <row r="25" spans="1:11" x14ac:dyDescent="0.35">
      <c r="A25" t="s">
        <v>44</v>
      </c>
      <c r="B25">
        <f>VLOOKUP(A25,[2]raw_data!$A$4:$H$57,2,)</f>
        <v>0.2</v>
      </c>
      <c r="C25">
        <f>1-K25</f>
        <v>0.59000000000000008</v>
      </c>
      <c r="D25">
        <f>VLOOKUP(A25,'[4]Women Who Report Having No Pers'!$A$4:$H$57,2,FALSE)</f>
        <v>0.28000000000000003</v>
      </c>
      <c r="E25">
        <f>VLOOKUP(A25,[1]!insurance,7,)</f>
        <v>0.23</v>
      </c>
      <c r="F25">
        <v>18.5</v>
      </c>
      <c r="G25">
        <f>VLOOKUP(A25,'[6]raw_data (5)'!$A$4:$C$55,3,FALSE)</f>
        <v>131.5</v>
      </c>
      <c r="H25">
        <f>I25+J25</f>
        <v>0.52</v>
      </c>
      <c r="I25">
        <v>0.12</v>
      </c>
      <c r="J25">
        <v>0.4</v>
      </c>
      <c r="K25">
        <f>VLOOKUP(A25,'[3]raw_data (2)'!$A$4:$I$56,2,FALSE)</f>
        <v>0.41</v>
      </c>
    </row>
    <row r="26" spans="1:11" x14ac:dyDescent="0.35">
      <c r="A26" t="s">
        <v>47</v>
      </c>
      <c r="B26">
        <f>VLOOKUP(A26,[2]raw_data!$A$4:$H$57,2,)</f>
        <v>0.18</v>
      </c>
      <c r="C26">
        <f>1-K26</f>
        <v>0.38</v>
      </c>
      <c r="D26">
        <f>VLOOKUP(A26,'[4]Women Who Report Having No Pers'!$A$4:$H$57,2,FALSE)</f>
        <v>0.17</v>
      </c>
      <c r="E26">
        <f>VLOOKUP(A26,[1]!insurance,7,)</f>
        <v>0.1</v>
      </c>
      <c r="F26">
        <v>16</v>
      </c>
      <c r="G26">
        <f>VLOOKUP(A26,'[6]raw_data (5)'!$A$4:$C$55,3,FALSE)</f>
        <v>122.1</v>
      </c>
      <c r="H26">
        <f>I26+J26</f>
        <v>0.29000000000000004</v>
      </c>
      <c r="I26">
        <v>0.19</v>
      </c>
      <c r="J26">
        <v>0.1</v>
      </c>
      <c r="K26">
        <f>VLOOKUP(A26,'[3]raw_data (2)'!$A$4:$I$56,2,FALSE)</f>
        <v>0.62</v>
      </c>
    </row>
    <row r="27" spans="1:11" x14ac:dyDescent="0.35">
      <c r="A27" t="s">
        <v>48</v>
      </c>
      <c r="B27">
        <f>VLOOKUP(A27,[2]raw_data!$A$4:$H$57,2,)</f>
        <v>0.16</v>
      </c>
      <c r="C27">
        <f>1-K27</f>
        <v>0.31999999999999995</v>
      </c>
      <c r="D27">
        <f>VLOOKUP(A27,'[4]Women Who Report Having No Pers'!$A$4:$H$57,2,FALSE)</f>
        <v>0.18</v>
      </c>
      <c r="E27">
        <f>VLOOKUP(A27,[1]!insurance,7,)</f>
        <v>0.08</v>
      </c>
      <c r="F27">
        <v>15.1</v>
      </c>
      <c r="G27">
        <f>VLOOKUP(A27,'[6]raw_data (5)'!$A$4:$C$55,3,FALSE)</f>
        <v>106.1</v>
      </c>
      <c r="H27">
        <f>I27+J27</f>
        <v>0.17</v>
      </c>
      <c r="I27">
        <v>0.04</v>
      </c>
      <c r="J27">
        <v>0.13</v>
      </c>
      <c r="K27">
        <f>VLOOKUP(A27,'[3]raw_data (2)'!$A$4:$I$56,2,FALSE)</f>
        <v>0.68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7514-4319-448A-9CDD-C9163F111F80}">
  <dimension ref="A1:X49"/>
  <sheetViews>
    <sheetView tabSelected="1" workbookViewId="0">
      <selection activeCell="C43" sqref="C43"/>
    </sheetView>
  </sheetViews>
  <sheetFormatPr defaultRowHeight="14.5" x14ac:dyDescent="0.35"/>
  <cols>
    <col min="1" max="1" width="13.1796875" bestFit="1" customWidth="1"/>
  </cols>
  <sheetData>
    <row r="1" spans="1:19" x14ac:dyDescent="0.35">
      <c r="A1" s="1"/>
      <c r="B1" s="2" t="s">
        <v>54</v>
      </c>
      <c r="C1" s="1" t="s">
        <v>56</v>
      </c>
      <c r="D1" s="3" t="s">
        <v>55</v>
      </c>
      <c r="E1" s="3" t="s">
        <v>57</v>
      </c>
      <c r="F1" s="3" t="s">
        <v>53</v>
      </c>
      <c r="G1" s="3" t="s">
        <v>87</v>
      </c>
      <c r="H1" s="3" t="s">
        <v>86</v>
      </c>
      <c r="I1" s="1" t="s">
        <v>85</v>
      </c>
      <c r="J1" s="1" t="s">
        <v>83</v>
      </c>
      <c r="K1" s="1" t="s">
        <v>84</v>
      </c>
    </row>
    <row r="2" spans="1:19" x14ac:dyDescent="0.35">
      <c r="A2" t="s">
        <v>0</v>
      </c>
      <c r="B2">
        <f>VLOOKUP(A2,[2]raw_data!$A$4:$H$57,2,)</f>
        <v>0.19</v>
      </c>
      <c r="C2">
        <f>VLOOKUP(A2,'[3]raw_data (2)'!$A$4:$I$56,2,FALSE)</f>
        <v>0.6</v>
      </c>
      <c r="D2">
        <f>1-C2</f>
        <v>0.4</v>
      </c>
      <c r="E2">
        <f>VLOOKUP(A2,'[4]Women Who Report Having No Pers'!$A$4:$H$57,2,FALSE)</f>
        <v>0.18</v>
      </c>
      <c r="F2">
        <f>VLOOKUP(A2,[1]!insurance,7,)</f>
        <v>0.11</v>
      </c>
      <c r="G2">
        <v>17.399999999999999</v>
      </c>
      <c r="H2">
        <f>VLOOKUP(A2,'[6]raw_data (5)'!$A$4:$C$55,3,FALSE)</f>
        <v>129.6</v>
      </c>
      <c r="I2">
        <f>J2+K2</f>
        <v>0.3</v>
      </c>
      <c r="J2">
        <v>0.12</v>
      </c>
      <c r="K2">
        <v>0.18</v>
      </c>
      <c r="N2" t="s">
        <v>59</v>
      </c>
    </row>
    <row r="3" spans="1:19" ht="15" thickBot="1" x14ac:dyDescent="0.4">
      <c r="A3" t="s">
        <v>1</v>
      </c>
      <c r="B3">
        <f>VLOOKUP(A3,[2]raw_data!$A$4:$H$57,2,)</f>
        <v>0.25</v>
      </c>
      <c r="C3">
        <f>VLOOKUP(A3,'[3]raw_data (2)'!$A$4:$I$56,2,FALSE)</f>
        <v>0.66</v>
      </c>
      <c r="D3">
        <f t="shared" ref="D3:D27" si="0">1-C3</f>
        <v>0.33999999999999997</v>
      </c>
      <c r="E3">
        <f>VLOOKUP(A3,'[4]Women Who Report Having No Pers'!$A$4:$H$57,2,FALSE)</f>
        <v>0.16</v>
      </c>
      <c r="F3">
        <f>VLOOKUP(A3,[1]!insurance,7,)</f>
        <v>0.14000000000000001</v>
      </c>
      <c r="G3">
        <v>36.4</v>
      </c>
      <c r="H3">
        <f>VLOOKUP(A3,'[6]raw_data (5)'!$A$4:$C$55,3,FALSE)</f>
        <v>175.5</v>
      </c>
      <c r="I3">
        <f>J3+K3</f>
        <v>0.3</v>
      </c>
      <c r="J3">
        <v>0.26</v>
      </c>
      <c r="K3">
        <v>0.04</v>
      </c>
    </row>
    <row r="4" spans="1:19" x14ac:dyDescent="0.35">
      <c r="A4" t="s">
        <v>3</v>
      </c>
      <c r="B4">
        <f>VLOOKUP(A4,[2]raw_data!$A$4:$H$57,2,)</f>
        <v>0.22</v>
      </c>
      <c r="C4">
        <f>VLOOKUP(A4,'[3]raw_data (2)'!$A$4:$I$56,2,FALSE)</f>
        <v>0.54</v>
      </c>
      <c r="D4">
        <f t="shared" si="0"/>
        <v>0.45999999999999996</v>
      </c>
      <c r="E4">
        <f>VLOOKUP(A4,'[4]Women Who Report Having No Pers'!$A$4:$H$57,2,FALSE)</f>
        <v>0.21</v>
      </c>
      <c r="F4">
        <f>VLOOKUP(A4,[1]!insurance,7,)</f>
        <v>0.13</v>
      </c>
      <c r="G4">
        <v>13.2</v>
      </c>
      <c r="H4">
        <f>VLOOKUP(A4,'[6]raw_data (5)'!$A$4:$C$55,3,FALSE)</f>
        <v>109.8</v>
      </c>
      <c r="I4">
        <f>J4+K4</f>
        <v>0.36</v>
      </c>
      <c r="J4">
        <v>0.04</v>
      </c>
      <c r="K4">
        <v>0.32</v>
      </c>
      <c r="N4" s="7" t="s">
        <v>60</v>
      </c>
      <c r="O4" s="7"/>
    </row>
    <row r="5" spans="1:19" x14ac:dyDescent="0.35">
      <c r="A5" t="s">
        <v>4</v>
      </c>
      <c r="B5">
        <f>VLOOKUP(A5,[2]raw_data!$A$4:$H$57,2,)</f>
        <v>0.26</v>
      </c>
      <c r="C5">
        <f>VLOOKUP(A5,'[3]raw_data (2)'!$A$4:$I$56,2,FALSE)</f>
        <v>0.72</v>
      </c>
      <c r="D5">
        <f t="shared" si="0"/>
        <v>0.28000000000000003</v>
      </c>
      <c r="E5">
        <f>VLOOKUP(A5,'[4]Women Who Report Having No Pers'!$A$4:$H$57,2,FALSE)</f>
        <v>0.13</v>
      </c>
      <c r="F5">
        <f>VLOOKUP(A5,[1]!insurance,7,)</f>
        <v>0.1</v>
      </c>
      <c r="G5">
        <v>45.9</v>
      </c>
      <c r="H5">
        <f>VLOOKUP(A5,'[6]raw_data (5)'!$A$4:$C$55,3,FALSE)</f>
        <v>178.9</v>
      </c>
      <c r="I5">
        <f>J5+K5</f>
        <v>0.22999999999999998</v>
      </c>
      <c r="J5">
        <v>0.15</v>
      </c>
      <c r="K5">
        <v>0.08</v>
      </c>
      <c r="N5" s="4" t="s">
        <v>61</v>
      </c>
      <c r="O5" s="4">
        <v>0.84865876607942137</v>
      </c>
    </row>
    <row r="6" spans="1:19" x14ac:dyDescent="0.35">
      <c r="A6" t="s">
        <v>5</v>
      </c>
      <c r="B6">
        <f>VLOOKUP(A6,[2]raw_data!$A$4:$H$57,2,)</f>
        <v>0.19</v>
      </c>
      <c r="C6">
        <f>VLOOKUP(A6,'[3]raw_data (2)'!$A$4:$I$56,2,FALSE)</f>
        <v>0.37</v>
      </c>
      <c r="D6">
        <f t="shared" si="0"/>
        <v>0.63</v>
      </c>
      <c r="E6">
        <f>VLOOKUP(A6,'[4]Women Who Report Having No Pers'!$A$4:$H$57,2,FALSE)</f>
        <v>0.2</v>
      </c>
      <c r="F6">
        <f>VLOOKUP(A6,[1]!insurance,7,)</f>
        <v>0.09</v>
      </c>
      <c r="G6">
        <v>11.7</v>
      </c>
      <c r="H6">
        <f>VLOOKUP(A6,'[6]raw_data (5)'!$A$4:$C$55,3,FALSE)</f>
        <v>111.4</v>
      </c>
      <c r="I6">
        <f>J6+K6</f>
        <v>0.44</v>
      </c>
      <c r="J6">
        <v>0.05</v>
      </c>
      <c r="K6">
        <v>0.39</v>
      </c>
      <c r="N6" s="4" t="s">
        <v>62</v>
      </c>
      <c r="O6" s="4">
        <v>0.72022170124344598</v>
      </c>
    </row>
    <row r="7" spans="1:19" x14ac:dyDescent="0.35">
      <c r="A7" t="s">
        <v>10</v>
      </c>
      <c r="B7">
        <f>VLOOKUP(A7,[2]raw_data!$A$4:$H$57,2,)</f>
        <v>0.21</v>
      </c>
      <c r="C7">
        <f>VLOOKUP(A7,'[3]raw_data (2)'!$A$4:$I$56,2,FALSE)</f>
        <v>0.53</v>
      </c>
      <c r="D7">
        <f t="shared" si="0"/>
        <v>0.47</v>
      </c>
      <c r="E7">
        <f>VLOOKUP(A7,'[4]Women Who Report Having No Pers'!$A$4:$H$57,2,FALSE)</f>
        <v>0.22</v>
      </c>
      <c r="F7">
        <f>VLOOKUP(A7,[1]!insurance,7,)</f>
        <v>0.17</v>
      </c>
      <c r="G7">
        <v>15.8</v>
      </c>
      <c r="H7">
        <f>VLOOKUP(A7,'[6]raw_data (5)'!$A$4:$C$55,3,FALSE)</f>
        <v>111.6</v>
      </c>
      <c r="I7">
        <f>J7+K7</f>
        <v>0.41000000000000003</v>
      </c>
      <c r="J7">
        <v>0.15</v>
      </c>
      <c r="K7">
        <v>0.26</v>
      </c>
      <c r="N7" s="4" t="s">
        <v>63</v>
      </c>
      <c r="O7" s="4">
        <v>0.65027712655430747</v>
      </c>
    </row>
    <row r="8" spans="1:19" x14ac:dyDescent="0.35">
      <c r="A8" t="s">
        <v>11</v>
      </c>
      <c r="B8">
        <f>VLOOKUP(A8,[2]raw_data!$A$4:$H$57,2,)</f>
        <v>0.2</v>
      </c>
      <c r="C8">
        <f>VLOOKUP(A8,'[3]raw_data (2)'!$A$4:$I$56,2,FALSE)</f>
        <v>0.52</v>
      </c>
      <c r="D8">
        <f t="shared" si="0"/>
        <v>0.48</v>
      </c>
      <c r="E8">
        <f>VLOOKUP(A8,'[4]Women Who Report Having No Pers'!$A$4:$H$57,2,FALSE)</f>
        <v>0.23</v>
      </c>
      <c r="F8">
        <f>VLOOKUP(A8,[1]!insurance,7,)</f>
        <v>0.18</v>
      </c>
      <c r="G8">
        <v>27.7</v>
      </c>
      <c r="H8">
        <f>VLOOKUP(A8,'[6]raw_data (5)'!$A$4:$C$55,3,FALSE)</f>
        <v>137.19999999999999</v>
      </c>
      <c r="I8">
        <f>J8+K8</f>
        <v>0.41000000000000003</v>
      </c>
      <c r="J8">
        <v>0.31</v>
      </c>
      <c r="K8">
        <v>0.1</v>
      </c>
      <c r="N8" s="4" t="s">
        <v>64</v>
      </c>
      <c r="O8" s="4">
        <v>1.7347134683291954E-2</v>
      </c>
    </row>
    <row r="9" spans="1:19" ht="15" thickBot="1" x14ac:dyDescent="0.4">
      <c r="A9" t="s">
        <v>14</v>
      </c>
      <c r="B9">
        <f>VLOOKUP(A9,[2]raw_data!$A$4:$H$57,2,)</f>
        <v>0.18</v>
      </c>
      <c r="C9">
        <f>VLOOKUP(A9,'[3]raw_data (2)'!$A$4:$I$56,2,FALSE)</f>
        <v>0.61</v>
      </c>
      <c r="D9">
        <f t="shared" si="0"/>
        <v>0.39</v>
      </c>
      <c r="E9">
        <f>VLOOKUP(A9,'[4]Women Who Report Having No Pers'!$A$4:$H$57,2,FALSE)</f>
        <v>0.13</v>
      </c>
      <c r="F9">
        <f>VLOOKUP(A9,[1]!insurance,7,)</f>
        <v>0.09</v>
      </c>
      <c r="G9">
        <v>9.6999999999999993</v>
      </c>
      <c r="H9">
        <f>VLOOKUP(A9,'[6]raw_data (5)'!$A$4:$C$55,3,FALSE)</f>
        <v>128.30000000000001</v>
      </c>
      <c r="I9">
        <f>J9+K9</f>
        <v>0.31000000000000005</v>
      </c>
      <c r="J9">
        <v>0.14000000000000001</v>
      </c>
      <c r="K9">
        <v>0.17</v>
      </c>
      <c r="N9" s="5" t="s">
        <v>65</v>
      </c>
      <c r="O9" s="5">
        <v>26</v>
      </c>
    </row>
    <row r="10" spans="1:19" x14ac:dyDescent="0.35">
      <c r="A10" t="s">
        <v>15</v>
      </c>
      <c r="B10">
        <f>VLOOKUP(A10,[2]raw_data!$A$4:$H$57,2,)</f>
        <v>0.21</v>
      </c>
      <c r="C10">
        <f>VLOOKUP(A10,'[3]raw_data (2)'!$A$4:$I$56,2,FALSE)</f>
        <v>0.79</v>
      </c>
      <c r="D10">
        <f t="shared" si="0"/>
        <v>0.20999999999999996</v>
      </c>
      <c r="E10">
        <f>VLOOKUP(A10,'[4]Women Who Report Having No Pers'!$A$4:$H$57,2,FALSE)</f>
        <v>0.14000000000000001</v>
      </c>
      <c r="F10">
        <f>VLOOKUP(A10,[1]!insurance,7,)</f>
        <v>0.1</v>
      </c>
      <c r="G10">
        <v>24.5</v>
      </c>
      <c r="H10">
        <f>VLOOKUP(A10,'[6]raw_data (5)'!$A$4:$C$55,3,FALSE)</f>
        <v>141.9</v>
      </c>
      <c r="I10">
        <f>J10+K10</f>
        <v>0.16</v>
      </c>
      <c r="J10">
        <v>0.09</v>
      </c>
      <c r="K10">
        <v>7.0000000000000007E-2</v>
      </c>
    </row>
    <row r="11" spans="1:19" ht="15" thickBot="1" x14ac:dyDescent="0.4">
      <c r="A11" t="s">
        <v>18</v>
      </c>
      <c r="B11">
        <f>VLOOKUP(A11,[2]raw_data!$A$4:$H$57,2,)</f>
        <v>0.25</v>
      </c>
      <c r="C11">
        <f>VLOOKUP(A11,'[3]raw_data (2)'!$A$4:$I$56,2,FALSE)</f>
        <v>0.85</v>
      </c>
      <c r="D11">
        <f t="shared" si="0"/>
        <v>0.15000000000000002</v>
      </c>
      <c r="E11">
        <f>VLOOKUP(A11,'[4]Women Who Report Having No Pers'!$A$4:$H$57,2,FALSE)</f>
        <v>0.13</v>
      </c>
      <c r="F11">
        <f>VLOOKUP(A11,[1]!insurance,7,)</f>
        <v>7.0000000000000007E-2</v>
      </c>
      <c r="G11">
        <v>40.799999999999997</v>
      </c>
      <c r="H11">
        <f>VLOOKUP(A11,'[6]raw_data (5)'!$A$4:$C$55,3,FALSE)</f>
        <v>153.6</v>
      </c>
      <c r="I11">
        <f>J11+K11</f>
        <v>0.12</v>
      </c>
      <c r="J11">
        <v>0.08</v>
      </c>
      <c r="K11">
        <v>0.04</v>
      </c>
      <c r="N11" t="s">
        <v>66</v>
      </c>
    </row>
    <row r="12" spans="1:19" x14ac:dyDescent="0.35">
      <c r="A12" t="s">
        <v>19</v>
      </c>
      <c r="B12">
        <f>VLOOKUP(A12,[2]raw_data!$A$4:$H$57,2,)</f>
        <v>0.22</v>
      </c>
      <c r="C12">
        <f>VLOOKUP(A12,'[3]raw_data (2)'!$A$4:$I$56,2,FALSE)</f>
        <v>0.59</v>
      </c>
      <c r="D12">
        <f t="shared" si="0"/>
        <v>0.41000000000000003</v>
      </c>
      <c r="E12">
        <f>VLOOKUP(A12,'[4]Women Who Report Having No Pers'!$A$4:$H$57,2,FALSE)</f>
        <v>0.19</v>
      </c>
      <c r="F12">
        <f>VLOOKUP(A12,[1]!insurance,7,)</f>
        <v>0.09</v>
      </c>
      <c r="G12">
        <v>25.2</v>
      </c>
      <c r="H12">
        <f>VLOOKUP(A12,'[6]raw_data (5)'!$A$4:$C$55,3,FALSE)</f>
        <v>169.6</v>
      </c>
      <c r="I12">
        <f>J12+K12</f>
        <v>0.37</v>
      </c>
      <c r="J12">
        <v>0.32</v>
      </c>
      <c r="K12">
        <v>0.05</v>
      </c>
      <c r="N12" s="6"/>
      <c r="O12" s="6" t="s">
        <v>71</v>
      </c>
      <c r="P12" s="6" t="s">
        <v>72</v>
      </c>
      <c r="Q12" s="6" t="s">
        <v>73</v>
      </c>
      <c r="R12" s="6" t="s">
        <v>74</v>
      </c>
      <c r="S12" s="6" t="s">
        <v>75</v>
      </c>
    </row>
    <row r="13" spans="1:19" x14ac:dyDescent="0.35">
      <c r="A13" t="s">
        <v>21</v>
      </c>
      <c r="B13">
        <f>VLOOKUP(A13,[2]raw_data!$A$4:$H$57,2,)</f>
        <v>0.16</v>
      </c>
      <c r="C13">
        <f>VLOOKUP(A13,'[3]raw_data (2)'!$A$4:$I$56,2,FALSE)</f>
        <v>0.5</v>
      </c>
      <c r="D13">
        <f t="shared" si="0"/>
        <v>0.5</v>
      </c>
      <c r="E13">
        <f>VLOOKUP(A13,'[4]Women Who Report Having No Pers'!$A$4:$H$57,2,FALSE)</f>
        <v>0.13</v>
      </c>
      <c r="F13">
        <f>VLOOKUP(A13,[1]!insurance,7,)</f>
        <v>7.0000000000000007E-2</v>
      </c>
      <c r="G13">
        <v>14.1</v>
      </c>
      <c r="H13">
        <f>VLOOKUP(A13,'[6]raw_data (5)'!$A$4:$C$55,3,FALSE)</f>
        <v>130.80000000000001</v>
      </c>
      <c r="I13">
        <f>J13+K13</f>
        <v>0.39</v>
      </c>
      <c r="J13">
        <v>0.28999999999999998</v>
      </c>
      <c r="K13">
        <v>0.1</v>
      </c>
      <c r="N13" s="4" t="s">
        <v>67</v>
      </c>
      <c r="O13" s="4">
        <v>5</v>
      </c>
      <c r="P13" s="4">
        <v>1.5493076827133054E-2</v>
      </c>
      <c r="Q13" s="4">
        <v>3.0986153654266107E-3</v>
      </c>
      <c r="R13" s="4">
        <v>10.297034536908649</v>
      </c>
      <c r="S13" s="4">
        <v>5.369443879701556E-5</v>
      </c>
    </row>
    <row r="14" spans="1:19" x14ac:dyDescent="0.35">
      <c r="A14" t="s">
        <v>22</v>
      </c>
      <c r="B14">
        <f>VLOOKUP(A14,[2]raw_data!$A$4:$H$57,2,)</f>
        <v>0.14000000000000001</v>
      </c>
      <c r="C14">
        <f>VLOOKUP(A14,'[3]raw_data (2)'!$A$4:$I$56,2,FALSE)</f>
        <v>0.71</v>
      </c>
      <c r="D14">
        <f t="shared" si="0"/>
        <v>0.29000000000000004</v>
      </c>
      <c r="E14">
        <f>VLOOKUP(A14,'[4]Women Who Report Having No Pers'!$A$4:$H$57,2,FALSE)</f>
        <v>0.09</v>
      </c>
      <c r="F14">
        <f>VLOOKUP(A14,[1]!insurance,7,)</f>
        <v>0.03</v>
      </c>
      <c r="G14">
        <v>17.399999999999999</v>
      </c>
      <c r="H14">
        <f>VLOOKUP(A14,'[6]raw_data (5)'!$A$4:$C$55,3,FALSE)</f>
        <v>102.4</v>
      </c>
      <c r="I14">
        <f>J14+K14</f>
        <v>0.19</v>
      </c>
      <c r="J14">
        <v>7.0000000000000007E-2</v>
      </c>
      <c r="K14">
        <v>0.12</v>
      </c>
      <c r="N14" s="4" t="s">
        <v>68</v>
      </c>
      <c r="O14" s="4">
        <v>20</v>
      </c>
      <c r="P14" s="4">
        <v>6.0184616344054129E-3</v>
      </c>
      <c r="Q14" s="4">
        <v>3.0092308172027067E-4</v>
      </c>
      <c r="R14" s="4"/>
      <c r="S14" s="4"/>
    </row>
    <row r="15" spans="1:19" ht="15" thickBot="1" x14ac:dyDescent="0.4">
      <c r="A15" t="s">
        <v>23</v>
      </c>
      <c r="B15">
        <f>VLOOKUP(A15,[2]raw_data!$A$4:$H$57,2,)</f>
        <v>0.2</v>
      </c>
      <c r="C15">
        <f>VLOOKUP(A15,'[3]raw_data (2)'!$A$4:$I$56,2,FALSE)</f>
        <v>0.75</v>
      </c>
      <c r="D15">
        <f t="shared" si="0"/>
        <v>0.25</v>
      </c>
      <c r="E15">
        <f>VLOOKUP(A15,'[4]Women Who Report Having No Pers'!$A$4:$H$57,2,FALSE)</f>
        <v>0.1</v>
      </c>
      <c r="F15">
        <f>VLOOKUP(A15,[1]!insurance,7,)</f>
        <v>0.06</v>
      </c>
      <c r="G15">
        <v>16.399999999999999</v>
      </c>
      <c r="H15">
        <f>VLOOKUP(A15,'[6]raw_data (5)'!$A$4:$C$55,3,FALSE)</f>
        <v>155.69999999999999</v>
      </c>
      <c r="I15">
        <f>J15+K15</f>
        <v>0.19</v>
      </c>
      <c r="J15">
        <v>0.14000000000000001</v>
      </c>
      <c r="K15">
        <v>0.05</v>
      </c>
      <c r="N15" s="5" t="s">
        <v>69</v>
      </c>
      <c r="O15" s="5">
        <v>25</v>
      </c>
      <c r="P15" s="5">
        <v>2.1511538461538467E-2</v>
      </c>
      <c r="Q15" s="5"/>
      <c r="R15" s="5"/>
      <c r="S15" s="5"/>
    </row>
    <row r="16" spans="1:19" ht="15" thickBot="1" x14ac:dyDescent="0.4">
      <c r="A16" t="s">
        <v>26</v>
      </c>
      <c r="B16">
        <f>VLOOKUP(A16,[2]raw_data!$A$4:$H$57,2,)</f>
        <v>0.22</v>
      </c>
      <c r="C16">
        <f>VLOOKUP(A16,'[3]raw_data (2)'!$A$4:$I$56,2,FALSE)</f>
        <v>0.8</v>
      </c>
      <c r="D16">
        <f t="shared" si="0"/>
        <v>0.19999999999999996</v>
      </c>
      <c r="E16">
        <f>VLOOKUP(A16,'[4]Women Who Report Having No Pers'!$A$4:$H$57,2,FALSE)</f>
        <v>0.18</v>
      </c>
      <c r="F16">
        <f>VLOOKUP(A16,[1]!insurance,7,)</f>
        <v>0.12</v>
      </c>
      <c r="G16">
        <v>16.399999999999999</v>
      </c>
      <c r="H16">
        <f>VLOOKUP(A16,'[6]raw_data (5)'!$A$4:$C$55,3,FALSE)</f>
        <v>150.6</v>
      </c>
      <c r="I16">
        <f>J16+K16</f>
        <v>0.15</v>
      </c>
      <c r="J16">
        <v>0.11</v>
      </c>
      <c r="K16">
        <v>0.04</v>
      </c>
    </row>
    <row r="17" spans="1:22" x14ac:dyDescent="0.35">
      <c r="A17" t="s">
        <v>31</v>
      </c>
      <c r="B17">
        <f>VLOOKUP(A17,[2]raw_data!$A$4:$H$57,2,)</f>
        <v>0.18</v>
      </c>
      <c r="C17">
        <f>VLOOKUP(A17,'[3]raw_data (2)'!$A$4:$I$56,2,FALSE)</f>
        <v>0.55000000000000004</v>
      </c>
      <c r="D17">
        <f t="shared" si="0"/>
        <v>0.44999999999999996</v>
      </c>
      <c r="E17">
        <f>VLOOKUP(A17,'[4]Women Who Report Having No Pers'!$A$4:$H$57,2,FALSE)</f>
        <v>0.18</v>
      </c>
      <c r="F17">
        <f>VLOOKUP(A17,[1]!insurance,7,)</f>
        <v>0.09</v>
      </c>
      <c r="G17">
        <v>26.7</v>
      </c>
      <c r="H17">
        <f>VLOOKUP(A17,'[6]raw_data (5)'!$A$4:$C$55,3,FALSE)</f>
        <v>128.19999999999999</v>
      </c>
      <c r="I17">
        <f>J17+K17</f>
        <v>0.33999999999999997</v>
      </c>
      <c r="J17">
        <v>0.13</v>
      </c>
      <c r="K17">
        <v>0.21</v>
      </c>
      <c r="N17" s="6"/>
      <c r="O17" s="6" t="s">
        <v>76</v>
      </c>
      <c r="P17" s="6" t="s">
        <v>64</v>
      </c>
      <c r="Q17" s="6" t="s">
        <v>77</v>
      </c>
      <c r="R17" s="6" t="s">
        <v>78</v>
      </c>
      <c r="S17" s="6" t="s">
        <v>79</v>
      </c>
      <c r="T17" s="6" t="s">
        <v>80</v>
      </c>
      <c r="U17" s="6" t="s">
        <v>81</v>
      </c>
      <c r="V17" s="6" t="s">
        <v>82</v>
      </c>
    </row>
    <row r="18" spans="1:22" x14ac:dyDescent="0.35">
      <c r="A18" t="s">
        <v>33</v>
      </c>
      <c r="B18">
        <f>VLOOKUP(A18,[2]raw_data!$A$4:$H$57,2,)</f>
        <v>0.19</v>
      </c>
      <c r="C18">
        <f>VLOOKUP(A18,'[3]raw_data (2)'!$A$4:$I$56,2,FALSE)</f>
        <v>0.55000000000000004</v>
      </c>
      <c r="D18">
        <f t="shared" si="0"/>
        <v>0.44999999999999996</v>
      </c>
      <c r="E18">
        <f>VLOOKUP(A18,'[4]Women Who Report Having No Pers'!$A$4:$H$57,2,FALSE)</f>
        <v>0.16</v>
      </c>
      <c r="F18">
        <f>VLOOKUP(A18,[1]!insurance,7,)</f>
        <v>0.06</v>
      </c>
      <c r="G18">
        <v>20.8</v>
      </c>
      <c r="H18">
        <f>VLOOKUP(A18,'[6]raw_data (5)'!$A$4:$C$55,3,FALSE)</f>
        <v>138.69999999999999</v>
      </c>
      <c r="I18">
        <f>J18+K18</f>
        <v>0.33</v>
      </c>
      <c r="J18">
        <v>0.14000000000000001</v>
      </c>
      <c r="K18">
        <v>0.19</v>
      </c>
      <c r="N18" s="4" t="s">
        <v>70</v>
      </c>
      <c r="O18" s="4">
        <v>8.5857247742937695E-2</v>
      </c>
      <c r="P18" s="4">
        <v>3.4775950502911199E-2</v>
      </c>
      <c r="Q18" s="4">
        <v>2.4688684709207394</v>
      </c>
      <c r="R18" s="4">
        <v>2.2689781170687828E-2</v>
      </c>
      <c r="S18" s="4">
        <v>1.3315886149937964E-2</v>
      </c>
      <c r="T18" s="4">
        <v>0.15839860933593741</v>
      </c>
      <c r="U18" s="4">
        <v>1.3315886149937964E-2</v>
      </c>
      <c r="V18" s="4">
        <v>0.15839860933593741</v>
      </c>
    </row>
    <row r="19" spans="1:22" x14ac:dyDescent="0.35">
      <c r="A19" t="s">
        <v>34</v>
      </c>
      <c r="B19">
        <f>VLOOKUP(A19,[2]raw_data!$A$4:$H$57,2,)</f>
        <v>0.2</v>
      </c>
      <c r="C19">
        <f>VLOOKUP(A19,'[3]raw_data (2)'!$A$4:$I$56,2,FALSE)</f>
        <v>0.63</v>
      </c>
      <c r="D19">
        <f t="shared" si="0"/>
        <v>0.37</v>
      </c>
      <c r="E19">
        <f>VLOOKUP(A19,'[4]Women Who Report Having No Pers'!$A$4:$H$57,2,FALSE)</f>
        <v>0.17</v>
      </c>
      <c r="F19">
        <f>VLOOKUP(A19,[1]!insurance,7,)</f>
        <v>0.14000000000000001</v>
      </c>
      <c r="G19">
        <v>10.9</v>
      </c>
      <c r="H19">
        <f>VLOOKUP(A19,'[6]raw_data (5)'!$A$4:$C$55,3,FALSE)</f>
        <v>121.4</v>
      </c>
      <c r="I19">
        <f>J19+K19</f>
        <v>0.31</v>
      </c>
      <c r="J19">
        <v>0.21</v>
      </c>
      <c r="K19">
        <v>0.1</v>
      </c>
      <c r="N19" s="4" t="s">
        <v>55</v>
      </c>
      <c r="O19" s="4">
        <v>-5.9848952790311327E-2</v>
      </c>
      <c r="P19" s="4">
        <v>4.0536475128259593E-2</v>
      </c>
      <c r="Q19" s="4">
        <v>-1.4764222246987686</v>
      </c>
      <c r="R19" s="4">
        <v>0.15540319952533135</v>
      </c>
      <c r="S19" s="4">
        <v>-0.14440655818886269</v>
      </c>
      <c r="T19" s="4">
        <v>2.4708652608240039E-2</v>
      </c>
      <c r="U19" s="4">
        <v>-0.14440655818886269</v>
      </c>
      <c r="V19" s="4">
        <v>2.4708652608240039E-2</v>
      </c>
    </row>
    <row r="20" spans="1:22" x14ac:dyDescent="0.35">
      <c r="A20" t="s">
        <v>36</v>
      </c>
      <c r="B20">
        <f>VLOOKUP(A20,[2]raw_data!$A$4:$H$57,2,)</f>
        <v>0.19</v>
      </c>
      <c r="C20">
        <f>VLOOKUP(A20,'[3]raw_data (2)'!$A$4:$I$56,2,FALSE)</f>
        <v>0.79</v>
      </c>
      <c r="D20">
        <f t="shared" si="0"/>
        <v>0.20999999999999996</v>
      </c>
      <c r="E20">
        <f>VLOOKUP(A20,'[4]Women Who Report Having No Pers'!$A$4:$H$57,2,FALSE)</f>
        <v>0.15</v>
      </c>
      <c r="F20">
        <f>VLOOKUP(A20,[1]!insurance,7,)</f>
        <v>7.0000000000000007E-2</v>
      </c>
      <c r="G20">
        <v>14.1</v>
      </c>
      <c r="H20">
        <f>VLOOKUP(A20,'[6]raw_data (5)'!$A$4:$C$55,3,FALSE)</f>
        <v>148.4</v>
      </c>
      <c r="I20">
        <f>J20+K20</f>
        <v>0.16</v>
      </c>
      <c r="J20">
        <v>0.12</v>
      </c>
      <c r="K20">
        <v>0.04</v>
      </c>
      <c r="N20" s="4" t="s">
        <v>53</v>
      </c>
      <c r="O20" s="4">
        <v>9.769386210248758E-2</v>
      </c>
      <c r="P20" s="4">
        <v>0.1475110768881886</v>
      </c>
      <c r="Q20" s="4">
        <v>0.66228153277287916</v>
      </c>
      <c r="R20" s="4">
        <v>0.51535060172076619</v>
      </c>
      <c r="S20" s="4">
        <v>-0.21000885235309835</v>
      </c>
      <c r="T20" s="4">
        <v>0.40539657655807354</v>
      </c>
      <c r="U20" s="4">
        <v>-0.21000885235309835</v>
      </c>
      <c r="V20" s="4">
        <v>0.40539657655807354</v>
      </c>
    </row>
    <row r="21" spans="1:22" x14ac:dyDescent="0.35">
      <c r="A21" t="s">
        <v>37</v>
      </c>
      <c r="B21">
        <f>VLOOKUP(A21,[2]raw_data!$A$4:$H$57,2,)</f>
        <v>0.24</v>
      </c>
      <c r="C21">
        <f>VLOOKUP(A21,'[3]raw_data (2)'!$A$4:$I$56,2,FALSE)</f>
        <v>0.65</v>
      </c>
      <c r="D21">
        <f t="shared" si="0"/>
        <v>0.35</v>
      </c>
      <c r="E21">
        <f>VLOOKUP(A21,'[4]Women Who Report Having No Pers'!$A$4:$H$57,2,FALSE)</f>
        <v>0.19</v>
      </c>
      <c r="F21">
        <f>VLOOKUP(A21,[1]!insurance,7,)</f>
        <v>0.19</v>
      </c>
      <c r="G21">
        <v>30.1</v>
      </c>
      <c r="H21">
        <f>VLOOKUP(A21,'[6]raw_data (5)'!$A$4:$C$55,3,FALSE)</f>
        <v>192.4</v>
      </c>
      <c r="I21">
        <f>J21+K21</f>
        <v>0.18</v>
      </c>
      <c r="J21">
        <v>7.0000000000000007E-2</v>
      </c>
      <c r="K21">
        <v>0.11</v>
      </c>
      <c r="N21" s="4" t="s">
        <v>57</v>
      </c>
      <c r="O21" s="4">
        <v>0.17507737796790115</v>
      </c>
      <c r="P21" s="4">
        <v>0.17915239840560099</v>
      </c>
      <c r="Q21" s="4">
        <v>0.97725388845493444</v>
      </c>
      <c r="R21" s="4">
        <v>0.34011702280262246</v>
      </c>
      <c r="S21" s="4">
        <v>-0.19862797659619388</v>
      </c>
      <c r="T21" s="4">
        <v>0.54878273253199616</v>
      </c>
      <c r="U21" s="4">
        <v>-0.19862797659619388</v>
      </c>
      <c r="V21" s="4">
        <v>0.54878273253199616</v>
      </c>
    </row>
    <row r="22" spans="1:22" x14ac:dyDescent="0.35">
      <c r="A22" t="s">
        <v>39</v>
      </c>
      <c r="B22">
        <f>VLOOKUP(A22,[2]raw_data!$A$4:$H$57,2,)</f>
        <v>0.2</v>
      </c>
      <c r="C22">
        <f>VLOOKUP(A22,'[3]raw_data (2)'!$A$4:$I$56,2,FALSE)</f>
        <v>0.76</v>
      </c>
      <c r="D22">
        <f t="shared" si="0"/>
        <v>0.24</v>
      </c>
      <c r="E22">
        <f>VLOOKUP(A22,'[4]Women Who Report Having No Pers'!$A$4:$H$57,2,FALSE)</f>
        <v>0.11</v>
      </c>
      <c r="F22">
        <f>VLOOKUP(A22,[1]!insurance,7,)</f>
        <v>0.06</v>
      </c>
      <c r="G22">
        <v>14</v>
      </c>
      <c r="H22">
        <f>VLOOKUP(A22,'[6]raw_data (5)'!$A$4:$C$55,3,FALSE)</f>
        <v>139.30000000000001</v>
      </c>
      <c r="I22">
        <f>J22+K22</f>
        <v>0.18</v>
      </c>
      <c r="J22">
        <v>0.1</v>
      </c>
      <c r="K22">
        <v>0.08</v>
      </c>
      <c r="N22" s="4" t="s">
        <v>87</v>
      </c>
      <c r="O22" s="4">
        <v>9.5879259227534105E-4</v>
      </c>
      <c r="P22" s="4">
        <v>5.1332967489420647E-4</v>
      </c>
      <c r="Q22" s="4">
        <v>1.8677910885883253</v>
      </c>
      <c r="R22" s="4">
        <v>7.6515340466838666E-2</v>
      </c>
      <c r="S22" s="4">
        <v>-1.1199434595084363E-4</v>
      </c>
      <c r="T22" s="4">
        <v>2.0295795305015256E-3</v>
      </c>
      <c r="U22" s="4">
        <v>-1.1199434595084363E-4</v>
      </c>
      <c r="V22" s="4">
        <v>2.0295795305015256E-3</v>
      </c>
    </row>
    <row r="23" spans="1:22" ht="15" thickBot="1" x14ac:dyDescent="0.4">
      <c r="A23" t="s">
        <v>41</v>
      </c>
      <c r="B23">
        <f>VLOOKUP(A23,[2]raw_data!$A$4:$H$57,2,)</f>
        <v>0.19</v>
      </c>
      <c r="C23">
        <f>VLOOKUP(A23,'[3]raw_data (2)'!$A$4:$I$56,2,FALSE)</f>
        <v>0.64</v>
      </c>
      <c r="D23">
        <f t="shared" si="0"/>
        <v>0.36</v>
      </c>
      <c r="E23">
        <f>VLOOKUP(A23,'[4]Women Who Report Having No Pers'!$A$4:$H$57,2,FALSE)</f>
        <v>0.18</v>
      </c>
      <c r="F23">
        <f>VLOOKUP(A23,[1]!insurance,7,)</f>
        <v>0.14000000000000001</v>
      </c>
      <c r="G23">
        <v>24.7</v>
      </c>
      <c r="H23">
        <f>VLOOKUP(A23,'[6]raw_data (5)'!$A$4:$C$55,3,FALSE)</f>
        <v>131</v>
      </c>
      <c r="I23">
        <f>J23+K23</f>
        <v>0.32</v>
      </c>
      <c r="J23">
        <v>0.26</v>
      </c>
      <c r="K23">
        <v>0.06</v>
      </c>
      <c r="N23" s="5" t="s">
        <v>86</v>
      </c>
      <c r="O23" s="5">
        <v>5.6367460938885991E-4</v>
      </c>
      <c r="P23" s="5">
        <v>2.2291348846271991E-4</v>
      </c>
      <c r="Q23" s="5">
        <v>2.5286698139091253</v>
      </c>
      <c r="R23" s="5">
        <v>1.9970323554321136E-2</v>
      </c>
      <c r="S23" s="5">
        <v>9.8685220553105125E-5</v>
      </c>
      <c r="T23" s="5">
        <v>1.0286639982246147E-3</v>
      </c>
      <c r="U23" s="5">
        <v>9.8685220553105125E-5</v>
      </c>
      <c r="V23" s="5">
        <v>1.0286639982246147E-3</v>
      </c>
    </row>
    <row r="24" spans="1:22" x14ac:dyDescent="0.35">
      <c r="A24" t="s">
        <v>43</v>
      </c>
      <c r="B24">
        <f>VLOOKUP(A24,[2]raw_data!$A$4:$H$57,2,)</f>
        <v>0.24</v>
      </c>
      <c r="C24">
        <f>VLOOKUP(A24,'[3]raw_data (2)'!$A$4:$I$56,2,FALSE)</f>
        <v>0.74</v>
      </c>
      <c r="D24">
        <f t="shared" si="0"/>
        <v>0.26</v>
      </c>
      <c r="E24">
        <f>VLOOKUP(A24,'[4]Women Who Report Having No Pers'!$A$4:$H$57,2,FALSE)</f>
        <v>0.19</v>
      </c>
      <c r="F24">
        <f>VLOOKUP(A24,[1]!insurance,7,)</f>
        <v>0.13</v>
      </c>
      <c r="G24">
        <v>26</v>
      </c>
      <c r="H24">
        <f>VLOOKUP(A24,'[6]raw_data (5)'!$A$4:$C$55,3,FALSE)</f>
        <v>158.1</v>
      </c>
      <c r="I24">
        <f>J24+K24</f>
        <v>0.22000000000000003</v>
      </c>
      <c r="J24">
        <v>0.17</v>
      </c>
      <c r="K24">
        <v>0.05</v>
      </c>
    </row>
    <row r="25" spans="1:22" x14ac:dyDescent="0.35">
      <c r="A25" t="s">
        <v>44</v>
      </c>
      <c r="B25">
        <f>VLOOKUP(A25,[2]raw_data!$A$4:$H$57,2,)</f>
        <v>0.2</v>
      </c>
      <c r="C25">
        <f>VLOOKUP(A25,'[3]raw_data (2)'!$A$4:$I$56,2,FALSE)</f>
        <v>0.41</v>
      </c>
      <c r="D25">
        <f t="shared" si="0"/>
        <v>0.59000000000000008</v>
      </c>
      <c r="E25">
        <f>VLOOKUP(A25,'[4]Women Who Report Having No Pers'!$A$4:$H$57,2,FALSE)</f>
        <v>0.28000000000000003</v>
      </c>
      <c r="F25">
        <f>VLOOKUP(A25,[1]!insurance,7,)</f>
        <v>0.23</v>
      </c>
      <c r="G25">
        <v>18.5</v>
      </c>
      <c r="H25">
        <f>VLOOKUP(A25,'[6]raw_data (5)'!$A$4:$C$55,3,FALSE)</f>
        <v>131.5</v>
      </c>
      <c r="I25">
        <f>J25+K25</f>
        <v>0.52</v>
      </c>
      <c r="J25">
        <v>0.12</v>
      </c>
      <c r="K25">
        <v>0.4</v>
      </c>
    </row>
    <row r="26" spans="1:22" x14ac:dyDescent="0.35">
      <c r="A26" t="s">
        <v>47</v>
      </c>
      <c r="B26">
        <f>VLOOKUP(A26,[2]raw_data!$A$4:$H$57,2,)</f>
        <v>0.18</v>
      </c>
      <c r="C26">
        <f>VLOOKUP(A26,'[3]raw_data (2)'!$A$4:$I$56,2,FALSE)</f>
        <v>0.62</v>
      </c>
      <c r="D26">
        <f t="shared" si="0"/>
        <v>0.38</v>
      </c>
      <c r="E26">
        <f>VLOOKUP(A26,'[4]Women Who Report Having No Pers'!$A$4:$H$57,2,FALSE)</f>
        <v>0.17</v>
      </c>
      <c r="F26">
        <f>VLOOKUP(A26,[1]!insurance,7,)</f>
        <v>0.1</v>
      </c>
      <c r="G26">
        <v>16</v>
      </c>
      <c r="H26">
        <f>VLOOKUP(A26,'[6]raw_data (5)'!$A$4:$C$55,3,FALSE)</f>
        <v>122.1</v>
      </c>
      <c r="I26">
        <f>J26+K26</f>
        <v>0.29000000000000004</v>
      </c>
      <c r="J26">
        <v>0.19</v>
      </c>
      <c r="K26">
        <v>0.1</v>
      </c>
    </row>
    <row r="27" spans="1:22" x14ac:dyDescent="0.35">
      <c r="A27" t="s">
        <v>48</v>
      </c>
      <c r="B27">
        <f>VLOOKUP(A27,[2]raw_data!$A$4:$H$57,2,)</f>
        <v>0.16</v>
      </c>
      <c r="C27">
        <f>VLOOKUP(A27,'[3]raw_data (2)'!$A$4:$I$56,2,FALSE)</f>
        <v>0.68</v>
      </c>
      <c r="D27">
        <f t="shared" si="0"/>
        <v>0.31999999999999995</v>
      </c>
      <c r="E27">
        <f>VLOOKUP(A27,'[4]Women Who Report Having No Pers'!$A$4:$H$57,2,FALSE)</f>
        <v>0.18</v>
      </c>
      <c r="F27">
        <f>VLOOKUP(A27,[1]!insurance,7,)</f>
        <v>0.08</v>
      </c>
      <c r="G27">
        <v>15.1</v>
      </c>
      <c r="H27">
        <f>VLOOKUP(A27,'[6]raw_data (5)'!$A$4:$C$55,3,FALSE)</f>
        <v>106.1</v>
      </c>
      <c r="I27">
        <f>J27+K27</f>
        <v>0.17</v>
      </c>
      <c r="J27">
        <v>0.04</v>
      </c>
      <c r="K27">
        <v>0.13</v>
      </c>
    </row>
    <row r="29" spans="1:22" x14ac:dyDescent="0.35">
      <c r="E29" t="s">
        <v>59</v>
      </c>
      <c r="P29" t="s">
        <v>59</v>
      </c>
    </row>
    <row r="30" spans="1:22" ht="15" thickBot="1" x14ac:dyDescent="0.4"/>
    <row r="31" spans="1:22" x14ac:dyDescent="0.35">
      <c r="E31" s="7" t="s">
        <v>60</v>
      </c>
      <c r="F31" s="7"/>
      <c r="P31" s="7" t="s">
        <v>60</v>
      </c>
      <c r="Q31" s="7"/>
    </row>
    <row r="32" spans="1:22" x14ac:dyDescent="0.35">
      <c r="E32" s="4" t="s">
        <v>61</v>
      </c>
      <c r="F32" s="4">
        <v>0.82942625049728669</v>
      </c>
      <c r="P32" s="4" t="s">
        <v>61</v>
      </c>
      <c r="Q32" s="4">
        <v>0.84075081652160433</v>
      </c>
    </row>
    <row r="33" spans="5:24" x14ac:dyDescent="0.35">
      <c r="E33" s="4" t="s">
        <v>62</v>
      </c>
      <c r="F33" s="4">
        <v>0.68794790501398773</v>
      </c>
      <c r="P33" s="4" t="s">
        <v>62</v>
      </c>
      <c r="Q33" s="4">
        <v>0.70686193548174436</v>
      </c>
    </row>
    <row r="34" spans="5:24" x14ac:dyDescent="0.35">
      <c r="E34" s="4" t="s">
        <v>63</v>
      </c>
      <c r="F34" s="4">
        <v>0.64539534660680431</v>
      </c>
      <c r="P34" s="4" t="s">
        <v>63</v>
      </c>
      <c r="Q34" s="4">
        <v>0.65102611366874319</v>
      </c>
    </row>
    <row r="35" spans="5:24" x14ac:dyDescent="0.35">
      <c r="E35" s="4" t="s">
        <v>64</v>
      </c>
      <c r="F35" s="4">
        <v>1.7467789373710969E-2</v>
      </c>
      <c r="P35" s="4" t="s">
        <v>64</v>
      </c>
      <c r="Q35" s="4">
        <v>1.7328548903918509E-2</v>
      </c>
    </row>
    <row r="36" spans="5:24" ht="15" thickBot="1" x14ac:dyDescent="0.4">
      <c r="E36" s="5" t="s">
        <v>65</v>
      </c>
      <c r="F36" s="5">
        <v>26</v>
      </c>
      <c r="P36" s="5" t="s">
        <v>65</v>
      </c>
      <c r="Q36" s="5">
        <v>26</v>
      </c>
    </row>
    <row r="38" spans="5:24" ht="15" thickBot="1" x14ac:dyDescent="0.4">
      <c r="E38" t="s">
        <v>66</v>
      </c>
      <c r="P38" t="s">
        <v>66</v>
      </c>
    </row>
    <row r="39" spans="5:24" x14ac:dyDescent="0.35">
      <c r="E39" s="6"/>
      <c r="F39" s="6" t="s">
        <v>71</v>
      </c>
      <c r="G39" s="6" t="s">
        <v>72</v>
      </c>
      <c r="H39" s="6" t="s">
        <v>73</v>
      </c>
      <c r="I39" s="6" t="s">
        <v>74</v>
      </c>
      <c r="J39" s="6" t="s">
        <v>75</v>
      </c>
      <c r="P39" s="6"/>
      <c r="Q39" s="6" t="s">
        <v>71</v>
      </c>
      <c r="R39" s="6" t="s">
        <v>72</v>
      </c>
      <c r="S39" s="6" t="s">
        <v>73</v>
      </c>
      <c r="T39" s="6" t="s">
        <v>74</v>
      </c>
      <c r="U39" s="6" t="s">
        <v>75</v>
      </c>
    </row>
    <row r="40" spans="5:24" x14ac:dyDescent="0.35">
      <c r="E40" s="4" t="s">
        <v>67</v>
      </c>
      <c r="F40" s="4">
        <v>3</v>
      </c>
      <c r="G40" s="4">
        <v>1.479881781824321E-2</v>
      </c>
      <c r="H40" s="4">
        <v>4.9329392727477366E-3</v>
      </c>
      <c r="I40" s="4">
        <v>16.167016291501106</v>
      </c>
      <c r="J40" s="4">
        <v>8.9288663528437025E-6</v>
      </c>
      <c r="P40" s="4" t="s">
        <v>67</v>
      </c>
      <c r="Q40" s="4">
        <v>4</v>
      </c>
      <c r="R40" s="4">
        <v>1.5205687712113065E-2</v>
      </c>
      <c r="S40" s="4">
        <v>3.8014219280282664E-3</v>
      </c>
      <c r="T40" s="4">
        <v>12.659649531963282</v>
      </c>
      <c r="U40" s="4">
        <v>2.1363681784486606E-5</v>
      </c>
    </row>
    <row r="41" spans="5:24" x14ac:dyDescent="0.35">
      <c r="E41" s="4" t="s">
        <v>68</v>
      </c>
      <c r="F41" s="4">
        <v>22</v>
      </c>
      <c r="G41" s="4">
        <v>6.7127206432952575E-3</v>
      </c>
      <c r="H41" s="4">
        <v>3.0512366560432987E-4</v>
      </c>
      <c r="I41" s="4"/>
      <c r="J41" s="4"/>
      <c r="P41" s="4" t="s">
        <v>68</v>
      </c>
      <c r="Q41" s="4">
        <v>21</v>
      </c>
      <c r="R41" s="4">
        <v>6.3058507494254019E-3</v>
      </c>
      <c r="S41" s="4">
        <v>3.0027860711549532E-4</v>
      </c>
      <c r="T41" s="4"/>
      <c r="U41" s="4"/>
    </row>
    <row r="42" spans="5:24" ht="15" thickBot="1" x14ac:dyDescent="0.4">
      <c r="E42" s="5" t="s">
        <v>69</v>
      </c>
      <c r="F42" s="5">
        <v>25</v>
      </c>
      <c r="G42" s="5">
        <v>2.1511538461538467E-2</v>
      </c>
      <c r="H42" s="5"/>
      <c r="I42" s="5"/>
      <c r="J42" s="5"/>
      <c r="P42" s="5" t="s">
        <v>69</v>
      </c>
      <c r="Q42" s="5">
        <v>25</v>
      </c>
      <c r="R42" s="5">
        <v>2.1511538461538467E-2</v>
      </c>
      <c r="S42" s="5"/>
      <c r="T42" s="5"/>
      <c r="U42" s="5"/>
    </row>
    <row r="43" spans="5:24" ht="15" thickBot="1" x14ac:dyDescent="0.4"/>
    <row r="44" spans="5:24" x14ac:dyDescent="0.35">
      <c r="E44" s="6"/>
      <c r="F44" s="6" t="s">
        <v>76</v>
      </c>
      <c r="G44" s="6" t="s">
        <v>64</v>
      </c>
      <c r="H44" s="6" t="s">
        <v>77</v>
      </c>
      <c r="I44" s="6" t="s">
        <v>78</v>
      </c>
      <c r="J44" s="6" t="s">
        <v>79</v>
      </c>
      <c r="K44" s="6" t="s">
        <v>80</v>
      </c>
      <c r="L44" s="6" t="s">
        <v>81</v>
      </c>
      <c r="M44" s="6" t="s">
        <v>82</v>
      </c>
      <c r="N44" s="6" t="s">
        <v>82</v>
      </c>
      <c r="P44" s="6"/>
      <c r="Q44" s="6" t="s">
        <v>76</v>
      </c>
      <c r="R44" s="6" t="s">
        <v>64</v>
      </c>
      <c r="S44" s="6" t="s">
        <v>77</v>
      </c>
      <c r="T44" s="6" t="s">
        <v>78</v>
      </c>
      <c r="U44" s="6" t="s">
        <v>79</v>
      </c>
      <c r="V44" s="6" t="s">
        <v>80</v>
      </c>
      <c r="W44" s="6" t="s">
        <v>81</v>
      </c>
      <c r="X44" s="6" t="s">
        <v>82</v>
      </c>
    </row>
    <row r="45" spans="5:24" x14ac:dyDescent="0.35">
      <c r="E45" s="4" t="s">
        <v>70</v>
      </c>
      <c r="F45" s="4">
        <v>7.8950902060782632E-2</v>
      </c>
      <c r="G45" s="4">
        <v>2.3230601680434566E-2</v>
      </c>
      <c r="H45" s="4">
        <v>3.3985732761832508</v>
      </c>
      <c r="I45" s="4">
        <v>2.5800821699433134E-3</v>
      </c>
      <c r="J45" s="4">
        <v>3.0773582884523379E-2</v>
      </c>
      <c r="K45" s="4">
        <v>0.12712822123704187</v>
      </c>
      <c r="L45" s="4">
        <v>3.0773582884523379E-2</v>
      </c>
      <c r="M45" s="4">
        <v>0.12712822123704187</v>
      </c>
      <c r="N45" s="4">
        <v>0.14047258315781913</v>
      </c>
      <c r="P45" s="4" t="s">
        <v>70</v>
      </c>
      <c r="Q45" s="4">
        <v>0.10216645219597512</v>
      </c>
      <c r="R45" s="4">
        <v>3.0477151944379367E-2</v>
      </c>
      <c r="S45" s="4">
        <v>3.3522309559117702</v>
      </c>
      <c r="T45" s="4">
        <v>3.0178122405947034E-3</v>
      </c>
      <c r="U45" s="4">
        <v>3.8785745064574648E-2</v>
      </c>
      <c r="V45" s="4">
        <v>0.16554715932737557</v>
      </c>
      <c r="W45" s="4">
        <v>3.8785745064574648E-2</v>
      </c>
      <c r="X45" s="4">
        <v>0.16554715932737557</v>
      </c>
    </row>
    <row r="46" spans="5:24" x14ac:dyDescent="0.35">
      <c r="E46" s="4" t="s">
        <v>53</v>
      </c>
      <c r="F46" s="4">
        <v>0.16152807738055142</v>
      </c>
      <c r="G46" s="4">
        <v>7.5974167405835957E-2</v>
      </c>
      <c r="H46" s="4">
        <v>2.1260921033554312</v>
      </c>
      <c r="I46" s="4">
        <v>4.4959079169836505E-2</v>
      </c>
      <c r="J46" s="4">
        <v>3.967297741156367E-3</v>
      </c>
      <c r="K46" s="4">
        <v>0.31908885701994649</v>
      </c>
      <c r="L46" s="4">
        <v>3.967297741156367E-3</v>
      </c>
      <c r="M46" s="4">
        <v>0.31908885701994649</v>
      </c>
      <c r="N46" s="4">
        <v>2.2209307947651745E-3</v>
      </c>
      <c r="P46" s="4" t="s">
        <v>55</v>
      </c>
      <c r="Q46" s="4">
        <v>-4.2197370331620472E-2</v>
      </c>
      <c r="R46" s="4">
        <v>3.6250984519611222E-2</v>
      </c>
      <c r="S46" s="4">
        <v>-1.1640337742770088</v>
      </c>
      <c r="T46" s="4">
        <v>0.25746525751014004</v>
      </c>
      <c r="U46" s="4">
        <v>-0.11758541962361277</v>
      </c>
      <c r="V46" s="4">
        <v>3.3190678960371832E-2</v>
      </c>
      <c r="W46" s="4">
        <v>-0.11758541962361277</v>
      </c>
      <c r="X46" s="4">
        <v>3.3190678960371832E-2</v>
      </c>
    </row>
    <row r="47" spans="5:24" ht="15" thickBot="1" x14ac:dyDescent="0.4">
      <c r="E47" s="4" t="s">
        <v>87</v>
      </c>
      <c r="F47" s="4">
        <v>1.0284896069885873E-3</v>
      </c>
      <c r="G47" s="4">
        <v>5.1471034789289378E-4</v>
      </c>
      <c r="H47" s="4">
        <v>1.9981910431740648</v>
      </c>
      <c r="I47" s="4">
        <v>5.820501515122567E-2</v>
      </c>
      <c r="J47" s="4">
        <v>-3.8954321277996726E-5</v>
      </c>
      <c r="K47" s="4">
        <v>2.0959335352551713E-3</v>
      </c>
      <c r="L47" s="4">
        <v>-3.8954321277996726E-5</v>
      </c>
      <c r="M47" s="4">
        <v>2.0959335352551713E-3</v>
      </c>
      <c r="N47" s="5">
        <v>1.1004887326756991E-3</v>
      </c>
      <c r="P47" s="4" t="s">
        <v>53</v>
      </c>
      <c r="Q47" s="4">
        <v>0.21358307769296039</v>
      </c>
      <c r="R47" s="4">
        <v>8.7637049317838764E-2</v>
      </c>
      <c r="S47" s="4">
        <v>2.4371322329480227</v>
      </c>
      <c r="T47" s="4">
        <v>2.3786383065922036E-2</v>
      </c>
      <c r="U47" s="4">
        <v>3.133185662050042E-2</v>
      </c>
      <c r="V47" s="4">
        <v>0.39583429876542037</v>
      </c>
      <c r="W47" s="4">
        <v>3.133185662050042E-2</v>
      </c>
      <c r="X47" s="4">
        <v>0.39583429876542037</v>
      </c>
    </row>
    <row r="48" spans="5:24" ht="15" thickBot="1" x14ac:dyDescent="0.4">
      <c r="E48" s="5" t="s">
        <v>86</v>
      </c>
      <c r="F48" s="5">
        <v>6.0857960867308322E-4</v>
      </c>
      <c r="G48" s="5">
        <v>2.0503391514765817E-4</v>
      </c>
      <c r="H48" s="5">
        <v>2.9681899613281328</v>
      </c>
      <c r="I48" s="5">
        <v>7.0983686848208752E-3</v>
      </c>
      <c r="J48" s="5">
        <v>1.8336529404143568E-4</v>
      </c>
      <c r="K48" s="5">
        <v>1.0337939233047307E-3</v>
      </c>
      <c r="L48" s="5">
        <v>1.8336529404143568E-4</v>
      </c>
      <c r="M48" s="5">
        <v>1.0337939233047307E-3</v>
      </c>
      <c r="P48" s="4" t="s">
        <v>87</v>
      </c>
      <c r="Q48" s="4">
        <v>9.7937099113855103E-4</v>
      </c>
      <c r="R48" s="4">
        <v>5.1234807403016224E-4</v>
      </c>
      <c r="S48" s="4">
        <v>1.9115344446105889</v>
      </c>
      <c r="T48" s="4">
        <v>6.9679252431801619E-2</v>
      </c>
      <c r="U48" s="4">
        <v>-8.6115156934136582E-5</v>
      </c>
      <c r="V48" s="4">
        <v>2.0448571392112386E-3</v>
      </c>
      <c r="W48" s="4">
        <v>-8.6115156934136582E-5</v>
      </c>
      <c r="X48" s="4">
        <v>2.0448571392112386E-3</v>
      </c>
    </row>
    <row r="49" spans="16:24" ht="15" thickBot="1" x14ac:dyDescent="0.4">
      <c r="P49" s="5" t="s">
        <v>86</v>
      </c>
      <c r="Q49" s="5">
        <v>5.1809747747190828E-4</v>
      </c>
      <c r="R49" s="5">
        <v>2.1774655453475828E-4</v>
      </c>
      <c r="S49" s="5">
        <v>2.3793601629145678</v>
      </c>
      <c r="T49" s="5">
        <v>2.6903044242802321E-2</v>
      </c>
      <c r="U49" s="5">
        <v>6.5268728019674167E-5</v>
      </c>
      <c r="V49" s="5">
        <v>9.7092622692414245E-4</v>
      </c>
      <c r="W49" s="5">
        <v>6.5268728019674167E-5</v>
      </c>
      <c r="X49" s="5">
        <v>9.7092622692414245E-4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F9AE6-FA97-4A78-ABB1-3FD9AA27FE9A}">
  <dimension ref="A1:L54"/>
  <sheetViews>
    <sheetView workbookViewId="0">
      <pane xSplit="1" topLeftCell="B1" activePane="topRight" state="frozen"/>
      <selection pane="topRight" activeCell="M14" sqref="M14"/>
    </sheetView>
  </sheetViews>
  <sheetFormatPr defaultRowHeight="14.5" x14ac:dyDescent="0.35"/>
  <cols>
    <col min="1" max="1" width="17.36328125" bestFit="1" customWidth="1"/>
    <col min="2" max="2" width="12.54296875" bestFit="1" customWidth="1"/>
    <col min="3" max="3" width="8.7265625" customWidth="1"/>
    <col min="4" max="4" width="11.1796875" bestFit="1" customWidth="1"/>
    <col min="5" max="5" width="11.7265625" customWidth="1"/>
    <col min="6" max="6" width="9.81640625" bestFit="1" customWidth="1"/>
    <col min="7" max="7" width="12.453125" bestFit="1" customWidth="1"/>
    <col min="8" max="9" width="12.453125" customWidth="1"/>
  </cols>
  <sheetData>
    <row r="1" spans="1:12" s="1" customFormat="1" x14ac:dyDescent="0.35">
      <c r="B1" s="2" t="s">
        <v>54</v>
      </c>
      <c r="C1" s="1" t="s">
        <v>56</v>
      </c>
      <c r="D1" s="3" t="s">
        <v>55</v>
      </c>
      <c r="E1" s="3" t="s">
        <v>53</v>
      </c>
      <c r="F1" s="3" t="s">
        <v>57</v>
      </c>
      <c r="G1" s="3" t="s">
        <v>58</v>
      </c>
      <c r="H1" s="3" t="s">
        <v>87</v>
      </c>
      <c r="I1" s="3" t="s">
        <v>86</v>
      </c>
      <c r="J1" s="1" t="s">
        <v>85</v>
      </c>
      <c r="K1" s="1" t="s">
        <v>83</v>
      </c>
      <c r="L1" s="1" t="s">
        <v>84</v>
      </c>
    </row>
    <row r="2" spans="1:12" x14ac:dyDescent="0.35">
      <c r="A2" t="s">
        <v>0</v>
      </c>
      <c r="B2">
        <f>VLOOKUP(A2,[2]raw_data!$A$4:$H$57,2,)</f>
        <v>0.19</v>
      </c>
      <c r="C2">
        <f>VLOOKUP(A2,'[3]raw_data (2)'!$A$4:$I$56,2,FALSE)</f>
        <v>0.6</v>
      </c>
      <c r="D2">
        <f>1-C2</f>
        <v>0.4</v>
      </c>
      <c r="E2">
        <f>VLOOKUP(A2,[1]!insurance,7,)</f>
        <v>0.11</v>
      </c>
      <c r="F2">
        <f>VLOOKUP(A2,'[4]Women Who Report Having No Pers'!$A$4:$H$57,2,FALSE)</f>
        <v>0.18</v>
      </c>
      <c r="G2">
        <f>VLOOKUP(A2,'[5]Women Who Report Not Seeing a D'!$A$4:$H$57,2,FALSE)</f>
        <v>0.14000000000000001</v>
      </c>
      <c r="H2">
        <v>17.399999999999999</v>
      </c>
      <c r="I2">
        <f>VLOOKUP(A2,'[6]raw_data (5)'!$A$4:$C$55,3,FALSE)</f>
        <v>129.6</v>
      </c>
      <c r="J2">
        <f>K2+L2</f>
        <v>0.3</v>
      </c>
      <c r="K2">
        <v>0.12</v>
      </c>
      <c r="L2">
        <v>0.18</v>
      </c>
    </row>
    <row r="3" spans="1:12" x14ac:dyDescent="0.35">
      <c r="A3" t="s">
        <v>1</v>
      </c>
      <c r="B3">
        <f>VLOOKUP(A3,[2]raw_data!$A$4:$H$57,2,)</f>
        <v>0.25</v>
      </c>
      <c r="C3">
        <f>VLOOKUP(A3,'[3]raw_data (2)'!$A$4:$I$56,2,FALSE)</f>
        <v>0.66</v>
      </c>
      <c r="D3">
        <f t="shared" ref="D3:D54" si="0">1-C3</f>
        <v>0.33999999999999997</v>
      </c>
      <c r="E3">
        <f>VLOOKUP(A3,[1]!insurance,7,)</f>
        <v>0.14000000000000001</v>
      </c>
      <c r="F3">
        <f>VLOOKUP(A3,'[4]Women Who Report Having No Pers'!$A$4:$H$57,2,FALSE)</f>
        <v>0.16</v>
      </c>
      <c r="G3">
        <f>VLOOKUP(A3,'[5]Women Who Report Not Seeing a D'!$A$4:$H$57,2,FALSE)</f>
        <v>0.18</v>
      </c>
      <c r="H3">
        <v>36.4</v>
      </c>
      <c r="I3">
        <f>VLOOKUP(A3,'[6]raw_data (5)'!$A$4:$C$55,3,FALSE)</f>
        <v>175.5</v>
      </c>
      <c r="J3">
        <f>K3+L3</f>
        <v>0.3</v>
      </c>
      <c r="K3">
        <v>0.26</v>
      </c>
      <c r="L3">
        <v>0.04</v>
      </c>
    </row>
    <row r="4" spans="1:12" x14ac:dyDescent="0.35">
      <c r="A4" t="s">
        <v>2</v>
      </c>
      <c r="B4">
        <f>VLOOKUP(A4,[2]raw_data!$A$4:$H$57,2,)</f>
        <v>0.16</v>
      </c>
      <c r="C4">
        <f>VLOOKUP(A4,'[3]raw_data (2)'!$A$4:$I$56,2,FALSE)</f>
        <v>0.6</v>
      </c>
      <c r="D4">
        <f t="shared" si="0"/>
        <v>0.4</v>
      </c>
      <c r="E4">
        <f>VLOOKUP(A4,[1]!insurance,7,)</f>
        <v>0.14000000000000001</v>
      </c>
      <c r="F4">
        <f>VLOOKUP(A4,'[4]Women Who Report Having No Pers'!$A$4:$H$57,2,FALSE)</f>
        <v>0.3</v>
      </c>
      <c r="G4">
        <f>VLOOKUP(A4,'[5]Women Who Report Not Seeing a D'!$A$4:$H$57,2,FALSE)</f>
        <v>0.15</v>
      </c>
      <c r="I4">
        <f>VLOOKUP(A4,'[6]raw_data (5)'!$A$4:$C$55,3,FALSE)</f>
        <v>99.4</v>
      </c>
      <c r="J4">
        <f>K4+L4</f>
        <v>0.1</v>
      </c>
      <c r="K4">
        <v>0.03</v>
      </c>
      <c r="L4">
        <v>7.0000000000000007E-2</v>
      </c>
    </row>
    <row r="5" spans="1:12" x14ac:dyDescent="0.35">
      <c r="A5" t="s">
        <v>3</v>
      </c>
      <c r="B5">
        <f>VLOOKUP(A5,[2]raw_data!$A$4:$H$57,2,)</f>
        <v>0.22</v>
      </c>
      <c r="C5">
        <f>VLOOKUP(A5,'[3]raw_data (2)'!$A$4:$I$56,2,FALSE)</f>
        <v>0.54</v>
      </c>
      <c r="D5">
        <f t="shared" si="0"/>
        <v>0.45999999999999996</v>
      </c>
      <c r="E5">
        <f>VLOOKUP(A5,[1]!insurance,7,)</f>
        <v>0.13</v>
      </c>
      <c r="F5">
        <f>VLOOKUP(A5,'[4]Women Who Report Having No Pers'!$A$4:$H$57,2,FALSE)</f>
        <v>0.21</v>
      </c>
      <c r="G5">
        <f>VLOOKUP(A5,'[5]Women Who Report Not Seeing a D'!$A$4:$H$57,2,FALSE)</f>
        <v>0.13</v>
      </c>
      <c r="H5">
        <v>13.2</v>
      </c>
      <c r="I5">
        <f>VLOOKUP(A5,'[6]raw_data (5)'!$A$4:$C$55,3,FALSE)</f>
        <v>109.8</v>
      </c>
      <c r="J5">
        <f>K5+L5</f>
        <v>0.36</v>
      </c>
      <c r="K5">
        <v>0.04</v>
      </c>
      <c r="L5">
        <v>0.32</v>
      </c>
    </row>
    <row r="6" spans="1:12" x14ac:dyDescent="0.35">
      <c r="A6" t="s">
        <v>4</v>
      </c>
      <c r="B6">
        <f>VLOOKUP(A6,[2]raw_data!$A$4:$H$57,2,)</f>
        <v>0.26</v>
      </c>
      <c r="C6">
        <f>VLOOKUP(A6,'[3]raw_data (2)'!$A$4:$I$56,2,FALSE)</f>
        <v>0.72</v>
      </c>
      <c r="D6">
        <f t="shared" si="0"/>
        <v>0.28000000000000003</v>
      </c>
      <c r="E6">
        <f>VLOOKUP(A6,[1]!insurance,7,)</f>
        <v>0.1</v>
      </c>
      <c r="F6">
        <f>VLOOKUP(A6,'[4]Women Who Report Having No Pers'!$A$4:$H$57,2,FALSE)</f>
        <v>0.13</v>
      </c>
      <c r="G6">
        <f>VLOOKUP(A6,'[5]Women Who Report Not Seeing a D'!$A$4:$H$57,2,FALSE)</f>
        <v>0.17</v>
      </c>
      <c r="H6">
        <v>45.9</v>
      </c>
      <c r="I6">
        <f>VLOOKUP(A6,'[6]raw_data (5)'!$A$4:$C$55,3,FALSE)</f>
        <v>178.9</v>
      </c>
      <c r="J6">
        <f>K6+L6</f>
        <v>0.22999999999999998</v>
      </c>
      <c r="K6">
        <v>0.15</v>
      </c>
      <c r="L6">
        <v>0.08</v>
      </c>
    </row>
    <row r="7" spans="1:12" x14ac:dyDescent="0.35">
      <c r="A7" t="s">
        <v>5</v>
      </c>
      <c r="B7">
        <f>VLOOKUP(A7,[2]raw_data!$A$4:$H$57,2,)</f>
        <v>0.19</v>
      </c>
      <c r="C7">
        <f>VLOOKUP(A7,'[3]raw_data (2)'!$A$4:$I$56,2,FALSE)</f>
        <v>0.37</v>
      </c>
      <c r="D7">
        <f t="shared" si="0"/>
        <v>0.63</v>
      </c>
      <c r="E7">
        <f>VLOOKUP(A7,[1]!insurance,7,)</f>
        <v>0.09</v>
      </c>
      <c r="F7">
        <f>VLOOKUP(A7,'[4]Women Who Report Having No Pers'!$A$4:$H$57,2,FALSE)</f>
        <v>0.2</v>
      </c>
      <c r="G7">
        <f>VLOOKUP(A7,'[5]Women Who Report Not Seeing a D'!$A$4:$H$57,2,FALSE)</f>
        <v>0.13</v>
      </c>
      <c r="H7">
        <v>11.7</v>
      </c>
      <c r="I7">
        <f>VLOOKUP(A7,'[6]raw_data (5)'!$A$4:$C$55,3,FALSE)</f>
        <v>111.4</v>
      </c>
      <c r="J7">
        <f>K7+L7</f>
        <v>0.44</v>
      </c>
      <c r="K7">
        <v>0.05</v>
      </c>
      <c r="L7">
        <v>0.39</v>
      </c>
    </row>
    <row r="8" spans="1:12" x14ac:dyDescent="0.35">
      <c r="A8" t="s">
        <v>6</v>
      </c>
      <c r="B8">
        <f>VLOOKUP(A8,[2]raw_data!$A$4:$H$57,2,)</f>
        <v>0.15</v>
      </c>
      <c r="C8">
        <f>VLOOKUP(A8,'[3]raw_data (2)'!$A$4:$I$56,2,FALSE)</f>
        <v>0.68</v>
      </c>
      <c r="D8">
        <f t="shared" si="0"/>
        <v>0.31999999999999995</v>
      </c>
      <c r="E8">
        <f>VLOOKUP(A8,[1]!insurance,7,)</f>
        <v>0.09</v>
      </c>
      <c r="F8">
        <f>VLOOKUP(A8,'[4]Women Who Report Having No Pers'!$A$4:$H$57,2,FALSE)</f>
        <v>0.19</v>
      </c>
      <c r="G8">
        <f>VLOOKUP(A8,'[5]Women Who Report Not Seeing a D'!$A$4:$H$57,2,FALSE)</f>
        <v>0.13</v>
      </c>
      <c r="I8">
        <f>VLOOKUP(A8,'[6]raw_data (5)'!$A$4:$C$55,3,FALSE)</f>
        <v>97.4</v>
      </c>
      <c r="J8">
        <f>K8+L8</f>
        <v>0.26</v>
      </c>
      <c r="K8">
        <v>0.04</v>
      </c>
      <c r="L8">
        <v>0.22</v>
      </c>
    </row>
    <row r="9" spans="1:12" x14ac:dyDescent="0.35">
      <c r="A9" t="s">
        <v>7</v>
      </c>
      <c r="B9">
        <f>VLOOKUP(A9,[2]raw_data!$A$4:$H$57,2,)</f>
        <v>0.15</v>
      </c>
      <c r="C9">
        <f>VLOOKUP(A9,'[3]raw_data (2)'!$A$4:$I$56,2,FALSE)</f>
        <v>0.66</v>
      </c>
      <c r="D9">
        <f t="shared" si="0"/>
        <v>0.33999999999999997</v>
      </c>
      <c r="E9">
        <f>VLOOKUP(A9,[1]!insurance,7,)</f>
        <v>0.06</v>
      </c>
      <c r="F9">
        <f>VLOOKUP(A9,'[4]Women Who Report Having No Pers'!$A$4:$H$57,2,FALSE)</f>
        <v>0.12</v>
      </c>
      <c r="G9">
        <f>VLOOKUP(A9,'[5]Women Who Report Not Seeing a D'!$A$4:$H$57,2,FALSE)</f>
        <v>0.1</v>
      </c>
      <c r="I9">
        <f>VLOOKUP(A9,'[6]raw_data (5)'!$A$4:$C$55,3,FALSE)</f>
        <v>113.4</v>
      </c>
      <c r="J9">
        <f>K9+L9</f>
        <v>0.27</v>
      </c>
      <c r="K9">
        <v>0.1</v>
      </c>
      <c r="L9">
        <v>0.17</v>
      </c>
    </row>
    <row r="10" spans="1:12" x14ac:dyDescent="0.35">
      <c r="A10" t="s">
        <v>8</v>
      </c>
      <c r="B10">
        <f>VLOOKUP(A10,[2]raw_data!$A$4:$H$57,2,)</f>
        <v>0.19</v>
      </c>
      <c r="C10">
        <f>VLOOKUP(A10,'[3]raw_data (2)'!$A$4:$I$56,2,FALSE)</f>
        <v>0.62</v>
      </c>
      <c r="D10">
        <f t="shared" si="0"/>
        <v>0.38</v>
      </c>
      <c r="E10">
        <f>VLOOKUP(A10,[1]!insurance,7,)</f>
        <v>0.06</v>
      </c>
      <c r="F10">
        <f>VLOOKUP(A10,'[4]Women Who Report Having No Pers'!$A$4:$H$57,2,FALSE)</f>
        <v>0.13</v>
      </c>
      <c r="G10">
        <f>VLOOKUP(A10,'[5]Women Who Report Not Seeing a D'!$A$4:$H$57,2,FALSE)</f>
        <v>0.11</v>
      </c>
      <c r="I10">
        <f>VLOOKUP(A10,'[6]raw_data (5)'!$A$4:$C$55,3,FALSE)</f>
        <v>127.3</v>
      </c>
      <c r="J10">
        <f>K10+L10</f>
        <v>0.3</v>
      </c>
      <c r="K10">
        <v>0.21</v>
      </c>
      <c r="L10">
        <v>0.09</v>
      </c>
    </row>
    <row r="11" spans="1:12" x14ac:dyDescent="0.35">
      <c r="A11" t="s">
        <v>9</v>
      </c>
      <c r="B11">
        <f>VLOOKUP(A11,[2]raw_data!$A$4:$H$57,2,)</f>
        <v>0.14000000000000001</v>
      </c>
      <c r="C11">
        <f>VLOOKUP(A11,'[3]raw_data (2)'!$A$4:$I$56,2,FALSE)</f>
        <v>0.37</v>
      </c>
      <c r="D11">
        <f t="shared" si="0"/>
        <v>0.63</v>
      </c>
      <c r="E11">
        <f>VLOOKUP(A11,[1]!insurance,7,)</f>
        <v>0.03</v>
      </c>
      <c r="F11">
        <f>VLOOKUP(A11,'[4]Women Who Report Having No Pers'!$A$4:$H$57,2,FALSE)</f>
        <v>0.2</v>
      </c>
      <c r="G11">
        <f>VLOOKUP(A11,'[5]Women Who Report Not Seeing a D'!$A$4:$H$57,2,FALSE)</f>
        <v>0.09</v>
      </c>
      <c r="I11">
        <f>VLOOKUP(A11,'[6]raw_data (5)'!$A$4:$C$55,3,FALSE)</f>
        <v>149.19999999999999</v>
      </c>
      <c r="J11">
        <f>K11+L11</f>
        <v>0.56000000000000005</v>
      </c>
      <c r="K11">
        <v>0.45</v>
      </c>
      <c r="L11">
        <v>0.11</v>
      </c>
    </row>
    <row r="12" spans="1:12" x14ac:dyDescent="0.35">
      <c r="A12" t="s">
        <v>10</v>
      </c>
      <c r="B12">
        <f>VLOOKUP(A12,[2]raw_data!$A$4:$H$57,2,)</f>
        <v>0.21</v>
      </c>
      <c r="C12">
        <f>VLOOKUP(A12,'[3]raw_data (2)'!$A$4:$I$56,2,FALSE)</f>
        <v>0.53</v>
      </c>
      <c r="D12">
        <f t="shared" si="0"/>
        <v>0.47</v>
      </c>
      <c r="E12">
        <f>VLOOKUP(A12,[1]!insurance,7,)</f>
        <v>0.17</v>
      </c>
      <c r="F12">
        <f>VLOOKUP(A12,'[4]Women Who Report Having No Pers'!$A$4:$H$57,2,FALSE)</f>
        <v>0.22</v>
      </c>
      <c r="G12">
        <f>VLOOKUP(A12,'[5]Women Who Report Not Seeing a D'!$A$4:$H$57,2,FALSE)</f>
        <v>0.18</v>
      </c>
      <c r="H12">
        <v>15.8</v>
      </c>
      <c r="I12">
        <f>VLOOKUP(A12,'[6]raw_data (5)'!$A$4:$C$55,3,FALSE)</f>
        <v>111.6</v>
      </c>
      <c r="J12">
        <f>K12+L12</f>
        <v>0.41000000000000003</v>
      </c>
      <c r="K12">
        <v>0.15</v>
      </c>
      <c r="L12">
        <v>0.26</v>
      </c>
    </row>
    <row r="13" spans="1:12" x14ac:dyDescent="0.35">
      <c r="A13" t="s">
        <v>11</v>
      </c>
      <c r="B13">
        <f>VLOOKUP(A13,[2]raw_data!$A$4:$H$57,2,)</f>
        <v>0.2</v>
      </c>
      <c r="C13">
        <f>VLOOKUP(A13,'[3]raw_data (2)'!$A$4:$I$56,2,FALSE)</f>
        <v>0.52</v>
      </c>
      <c r="D13">
        <f t="shared" si="0"/>
        <v>0.48</v>
      </c>
      <c r="E13">
        <f>VLOOKUP(A13,[1]!insurance,7,)</f>
        <v>0.18</v>
      </c>
      <c r="F13">
        <f>VLOOKUP(A13,'[4]Women Who Report Having No Pers'!$A$4:$H$57,2,FALSE)</f>
        <v>0.23</v>
      </c>
      <c r="G13">
        <f>VLOOKUP(A13,'[5]Women Who Report Not Seeing a D'!$A$4:$H$57,2,FALSE)</f>
        <v>0.21</v>
      </c>
      <c r="H13">
        <v>27.7</v>
      </c>
      <c r="I13">
        <f>VLOOKUP(A13,'[6]raw_data (5)'!$A$4:$C$55,3,FALSE)</f>
        <v>137.19999999999999</v>
      </c>
      <c r="J13">
        <f>K13+L13</f>
        <v>0.41000000000000003</v>
      </c>
      <c r="K13">
        <v>0.31</v>
      </c>
      <c r="L13">
        <v>0.1</v>
      </c>
    </row>
    <row r="14" spans="1:12" x14ac:dyDescent="0.35">
      <c r="A14" t="s">
        <v>12</v>
      </c>
      <c r="B14">
        <f>VLOOKUP(A14,[2]raw_data!$A$4:$H$57,2,)</f>
        <v>0.16</v>
      </c>
      <c r="C14">
        <f>VLOOKUP(A14,'[3]raw_data (2)'!$A$4:$I$56,2,FALSE)</f>
        <v>0.21</v>
      </c>
      <c r="D14">
        <f t="shared" si="0"/>
        <v>0.79</v>
      </c>
      <c r="E14">
        <f>VLOOKUP(A14,[1]!insurance,7,)</f>
        <v>0.04</v>
      </c>
      <c r="F14">
        <f>VLOOKUP(A14,'[4]Women Who Report Having No Pers'!$A$4:$H$57,2,FALSE)</f>
        <v>0.11</v>
      </c>
      <c r="G14">
        <f>VLOOKUP(A14,'[5]Women Who Report Not Seeing a D'!$A$4:$H$57,2,FALSE)</f>
        <v>7.0000000000000007E-2</v>
      </c>
      <c r="I14">
        <f>VLOOKUP(A14,'[6]raw_data (5)'!$A$4:$C$55,3,FALSE)</f>
        <v>90.6</v>
      </c>
      <c r="J14">
        <f>K14+L14</f>
        <v>0.12000000000000001</v>
      </c>
      <c r="K14">
        <v>0.02</v>
      </c>
      <c r="L14">
        <v>0.1</v>
      </c>
    </row>
    <row r="15" spans="1:12" x14ac:dyDescent="0.35">
      <c r="A15" t="s">
        <v>13</v>
      </c>
      <c r="B15">
        <f>VLOOKUP(A15,[2]raw_data!$A$4:$H$57,2,)</f>
        <v>0.16</v>
      </c>
      <c r="C15">
        <f>VLOOKUP(A15,'[3]raw_data (2)'!$A$4:$I$56,2,FALSE)</f>
        <v>0.82</v>
      </c>
      <c r="D15">
        <f t="shared" si="0"/>
        <v>0.18000000000000005</v>
      </c>
      <c r="E15">
        <f>VLOOKUP(A15,[1]!insurance,7,)</f>
        <v>0.16</v>
      </c>
      <c r="F15">
        <f>VLOOKUP(A15,'[4]Women Who Report Having No Pers'!$A$4:$H$57,2,FALSE)</f>
        <v>0.23</v>
      </c>
      <c r="G15">
        <f>VLOOKUP(A15,'[5]Women Who Report Not Seeing a D'!$A$4:$H$57,2,FALSE)</f>
        <v>0.17</v>
      </c>
      <c r="I15">
        <f>VLOOKUP(A15,'[6]raw_data (5)'!$A$4:$C$55,3,FALSE)</f>
        <v>127.5</v>
      </c>
      <c r="J15">
        <f>K15+L15</f>
        <v>0.14000000000000001</v>
      </c>
      <c r="K15">
        <v>0.01</v>
      </c>
      <c r="L15">
        <v>0.13</v>
      </c>
    </row>
    <row r="16" spans="1:12" x14ac:dyDescent="0.35">
      <c r="A16" t="s">
        <v>14</v>
      </c>
      <c r="B16">
        <f>VLOOKUP(A16,[2]raw_data!$A$4:$H$57,2,)</f>
        <v>0.18</v>
      </c>
      <c r="C16">
        <f>VLOOKUP(A16,'[3]raw_data (2)'!$A$4:$I$56,2,FALSE)</f>
        <v>0.61</v>
      </c>
      <c r="D16">
        <f t="shared" si="0"/>
        <v>0.39</v>
      </c>
      <c r="E16">
        <f>VLOOKUP(A16,[1]!insurance,7,)</f>
        <v>0.09</v>
      </c>
      <c r="F16">
        <f>VLOOKUP(A16,'[4]Women Who Report Having No Pers'!$A$4:$H$57,2,FALSE)</f>
        <v>0.13</v>
      </c>
      <c r="G16">
        <f>VLOOKUP(A16,'[5]Women Who Report Not Seeing a D'!$A$4:$H$57,2,FALSE)</f>
        <v>0.12</v>
      </c>
      <c r="H16">
        <v>9.6999999999999993</v>
      </c>
      <c r="I16">
        <f>VLOOKUP(A16,'[6]raw_data (5)'!$A$4:$C$55,3,FALSE)</f>
        <v>128.30000000000001</v>
      </c>
      <c r="J16">
        <f>K16+L16</f>
        <v>0.31000000000000005</v>
      </c>
      <c r="K16">
        <v>0.14000000000000001</v>
      </c>
      <c r="L16">
        <v>0.17</v>
      </c>
    </row>
    <row r="17" spans="1:12" x14ac:dyDescent="0.35">
      <c r="A17" t="s">
        <v>15</v>
      </c>
      <c r="B17">
        <f>VLOOKUP(A17,[2]raw_data!$A$4:$H$57,2,)</f>
        <v>0.21</v>
      </c>
      <c r="C17">
        <f>VLOOKUP(A17,'[3]raw_data (2)'!$A$4:$I$56,2,FALSE)</f>
        <v>0.79</v>
      </c>
      <c r="D17">
        <f t="shared" si="0"/>
        <v>0.20999999999999996</v>
      </c>
      <c r="E17">
        <f>VLOOKUP(A17,[1]!insurance,7,)</f>
        <v>0.1</v>
      </c>
      <c r="F17">
        <f>VLOOKUP(A17,'[4]Women Who Report Having No Pers'!$A$4:$H$57,2,FALSE)</f>
        <v>0.14000000000000001</v>
      </c>
      <c r="G17">
        <f>VLOOKUP(A17,'[5]Women Who Report Not Seeing a D'!$A$4:$H$57,2,FALSE)</f>
        <v>0.13</v>
      </c>
      <c r="H17">
        <v>24.5</v>
      </c>
      <c r="I17">
        <f>VLOOKUP(A17,'[6]raw_data (5)'!$A$4:$C$55,3,FALSE)</f>
        <v>141.9</v>
      </c>
      <c r="J17">
        <f>K17+L17</f>
        <v>0.16</v>
      </c>
      <c r="K17">
        <v>0.09</v>
      </c>
      <c r="L17">
        <v>7.0000000000000007E-2</v>
      </c>
    </row>
    <row r="18" spans="1:12" x14ac:dyDescent="0.35">
      <c r="A18" t="s">
        <v>16</v>
      </c>
      <c r="B18">
        <f>VLOOKUP(A18,[2]raw_data!$A$4:$H$57,2,)</f>
        <v>0.15</v>
      </c>
      <c r="C18">
        <f>VLOOKUP(A18,'[3]raw_data (2)'!$A$4:$I$56,2,FALSE)</f>
        <v>0.86</v>
      </c>
      <c r="D18">
        <f t="shared" si="0"/>
        <v>0.14000000000000001</v>
      </c>
      <c r="E18">
        <f>VLOOKUP(A18,[1]!insurance,7,)</f>
        <v>0.06</v>
      </c>
      <c r="F18">
        <f>VLOOKUP(A18,'[4]Women Who Report Having No Pers'!$A$4:$H$57,2,FALSE)</f>
        <v>0.12</v>
      </c>
      <c r="G18">
        <f>VLOOKUP(A18,'[5]Women Who Report Not Seeing a D'!$A$4:$H$57,2,FALSE)</f>
        <v>0.08</v>
      </c>
      <c r="I18">
        <f>VLOOKUP(A18,'[6]raw_data (5)'!$A$4:$C$55,3,FALSE)</f>
        <v>131</v>
      </c>
      <c r="J18">
        <f>K18+L18</f>
        <v>0.09</v>
      </c>
      <c r="K18">
        <v>0.03</v>
      </c>
      <c r="L18">
        <v>0.06</v>
      </c>
    </row>
    <row r="19" spans="1:12" x14ac:dyDescent="0.35">
      <c r="A19" t="s">
        <v>17</v>
      </c>
      <c r="B19">
        <f>VLOOKUP(A19,[2]raw_data!$A$4:$H$57,2,)</f>
        <v>0.18</v>
      </c>
      <c r="C19">
        <f>VLOOKUP(A19,'[3]raw_data (2)'!$A$4:$I$56,2,FALSE)</f>
        <v>0.76</v>
      </c>
      <c r="D19">
        <f t="shared" si="0"/>
        <v>0.24</v>
      </c>
      <c r="E19">
        <f>VLOOKUP(A19,[1]!insurance,7,)</f>
        <v>0.11</v>
      </c>
      <c r="F19">
        <f>VLOOKUP(A19,'[4]Women Who Report Having No Pers'!$A$4:$H$57,2,FALSE)</f>
        <v>0.17</v>
      </c>
      <c r="G19">
        <f>VLOOKUP(A19,'[5]Women Who Report Not Seeing a D'!$A$4:$H$57,2,FALSE)</f>
        <v>0.14000000000000001</v>
      </c>
      <c r="I19">
        <f>VLOOKUP(A19,'[6]raw_data (5)'!$A$4:$C$55,3,FALSE)</f>
        <v>125</v>
      </c>
      <c r="J19">
        <f>K19+L19</f>
        <v>0.16999999999999998</v>
      </c>
      <c r="K19">
        <v>0.05</v>
      </c>
      <c r="L19">
        <v>0.12</v>
      </c>
    </row>
    <row r="20" spans="1:12" x14ac:dyDescent="0.35">
      <c r="A20" t="s">
        <v>18</v>
      </c>
      <c r="B20">
        <f>VLOOKUP(A20,[2]raw_data!$A$4:$H$57,2,)</f>
        <v>0.25</v>
      </c>
      <c r="C20">
        <f>VLOOKUP(A20,'[3]raw_data (2)'!$A$4:$I$56,2,FALSE)</f>
        <v>0.85</v>
      </c>
      <c r="D20">
        <f t="shared" si="0"/>
        <v>0.15000000000000002</v>
      </c>
      <c r="E20">
        <f>VLOOKUP(A20,[1]!insurance,7,)</f>
        <v>7.0000000000000007E-2</v>
      </c>
      <c r="F20">
        <f>VLOOKUP(A20,'[4]Women Who Report Having No Pers'!$A$4:$H$57,2,FALSE)</f>
        <v>0.13</v>
      </c>
      <c r="G20">
        <f>VLOOKUP(A20,'[5]Women Who Report Not Seeing a D'!$A$4:$H$57,2,FALSE)</f>
        <v>0.13</v>
      </c>
      <c r="H20">
        <v>40.799999999999997</v>
      </c>
      <c r="I20">
        <f>VLOOKUP(A20,'[6]raw_data (5)'!$A$4:$C$55,3,FALSE)</f>
        <v>153.6</v>
      </c>
      <c r="J20">
        <f>K20+L20</f>
        <v>0.12</v>
      </c>
      <c r="K20">
        <v>0.08</v>
      </c>
      <c r="L20">
        <v>0.04</v>
      </c>
    </row>
    <row r="21" spans="1:12" x14ac:dyDescent="0.35">
      <c r="A21" t="s">
        <v>19</v>
      </c>
      <c r="B21">
        <f>VLOOKUP(A21,[2]raw_data!$A$4:$H$57,2,)</f>
        <v>0.22</v>
      </c>
      <c r="C21">
        <f>VLOOKUP(A21,'[3]raw_data (2)'!$A$4:$I$56,2,FALSE)</f>
        <v>0.59</v>
      </c>
      <c r="D21">
        <f t="shared" si="0"/>
        <v>0.41000000000000003</v>
      </c>
      <c r="E21">
        <f>VLOOKUP(A21,[1]!insurance,7,)</f>
        <v>0.09</v>
      </c>
      <c r="F21">
        <f>VLOOKUP(A21,'[4]Women Who Report Having No Pers'!$A$4:$H$57,2,FALSE)</f>
        <v>0.19</v>
      </c>
      <c r="G21">
        <f>VLOOKUP(A21,'[5]Women Who Report Not Seeing a D'!$A$4:$H$57,2,FALSE)</f>
        <v>0.16</v>
      </c>
      <c r="H21">
        <v>25.2</v>
      </c>
      <c r="I21">
        <f>VLOOKUP(A21,'[6]raw_data (5)'!$A$4:$C$55,3,FALSE)</f>
        <v>169.6</v>
      </c>
      <c r="J21">
        <f>K21+L21</f>
        <v>0.37</v>
      </c>
      <c r="K21">
        <v>0.32</v>
      </c>
      <c r="L21">
        <v>0.05</v>
      </c>
    </row>
    <row r="22" spans="1:12" x14ac:dyDescent="0.35">
      <c r="A22" t="s">
        <v>20</v>
      </c>
      <c r="B22">
        <f>VLOOKUP(A22,[2]raw_data!$A$4:$H$57,2,)</f>
        <v>0.18</v>
      </c>
      <c r="C22">
        <f>VLOOKUP(A22,'[3]raw_data (2)'!$A$4:$I$56,2,FALSE)</f>
        <v>0.93</v>
      </c>
      <c r="D22">
        <f t="shared" si="0"/>
        <v>6.9999999999999951E-2</v>
      </c>
      <c r="E22">
        <f>VLOOKUP(A22,[1]!insurance,7,)</f>
        <v>0.1</v>
      </c>
      <c r="F22">
        <f>VLOOKUP(A22,'[4]Women Who Report Having No Pers'!$A$4:$H$57,2,FALSE)</f>
        <v>0.1</v>
      </c>
      <c r="G22">
        <f>VLOOKUP(A22,'[5]Women Who Report Not Seeing a D'!$A$4:$H$57,2,FALSE)</f>
        <v>0.12</v>
      </c>
      <c r="I22">
        <f>VLOOKUP(A22,'[6]raw_data (5)'!$A$4:$C$55,3,FALSE)</f>
        <v>111.6</v>
      </c>
      <c r="J22">
        <f>K22+L22</f>
        <v>0.03</v>
      </c>
      <c r="K22">
        <v>0.01</v>
      </c>
      <c r="L22">
        <v>0.02</v>
      </c>
    </row>
    <row r="23" spans="1:12" x14ac:dyDescent="0.35">
      <c r="A23" t="s">
        <v>21</v>
      </c>
      <c r="B23">
        <f>VLOOKUP(A23,[2]raw_data!$A$4:$H$57,2,)</f>
        <v>0.16</v>
      </c>
      <c r="C23">
        <f>VLOOKUP(A23,'[3]raw_data (2)'!$A$4:$I$56,2,FALSE)</f>
        <v>0.5</v>
      </c>
      <c r="D23">
        <f t="shared" si="0"/>
        <v>0.5</v>
      </c>
      <c r="E23">
        <f>VLOOKUP(A23,[1]!insurance,7,)</f>
        <v>7.0000000000000007E-2</v>
      </c>
      <c r="F23">
        <f>VLOOKUP(A23,'[4]Women Who Report Having No Pers'!$A$4:$H$57,2,FALSE)</f>
        <v>0.13</v>
      </c>
      <c r="G23">
        <f>VLOOKUP(A23,'[5]Women Who Report Not Seeing a D'!$A$4:$H$57,2,FALSE)</f>
        <v>0.11</v>
      </c>
      <c r="H23">
        <v>14.1</v>
      </c>
      <c r="I23">
        <f>VLOOKUP(A23,'[6]raw_data (5)'!$A$4:$C$55,3,FALSE)</f>
        <v>130.80000000000001</v>
      </c>
      <c r="J23">
        <f>K23+L23</f>
        <v>0.39</v>
      </c>
      <c r="K23">
        <v>0.28999999999999998</v>
      </c>
      <c r="L23">
        <v>0.1</v>
      </c>
    </row>
    <row r="24" spans="1:12" x14ac:dyDescent="0.35">
      <c r="A24" t="s">
        <v>22</v>
      </c>
      <c r="B24">
        <f>VLOOKUP(A24,[2]raw_data!$A$4:$H$57,2,)</f>
        <v>0.14000000000000001</v>
      </c>
      <c r="C24">
        <f>VLOOKUP(A24,'[3]raw_data (2)'!$A$4:$I$56,2,FALSE)</f>
        <v>0.71</v>
      </c>
      <c r="D24">
        <f t="shared" si="0"/>
        <v>0.29000000000000004</v>
      </c>
      <c r="E24">
        <f>VLOOKUP(A24,[1]!insurance,7,)</f>
        <v>0.03</v>
      </c>
      <c r="F24">
        <f>VLOOKUP(A24,'[4]Women Who Report Having No Pers'!$A$4:$H$57,2,FALSE)</f>
        <v>0.09</v>
      </c>
      <c r="G24">
        <f>VLOOKUP(A24,'[5]Women Who Report Not Seeing a D'!$A$4:$H$57,2,FALSE)</f>
        <v>0.09</v>
      </c>
      <c r="H24">
        <v>17.399999999999999</v>
      </c>
      <c r="I24">
        <f>VLOOKUP(A24,'[6]raw_data (5)'!$A$4:$C$55,3,FALSE)</f>
        <v>102.4</v>
      </c>
      <c r="J24">
        <f>K24+L24</f>
        <v>0.19</v>
      </c>
      <c r="K24">
        <v>7.0000000000000007E-2</v>
      </c>
      <c r="L24">
        <v>0.12</v>
      </c>
    </row>
    <row r="25" spans="1:12" x14ac:dyDescent="0.35">
      <c r="A25" t="s">
        <v>23</v>
      </c>
      <c r="B25">
        <f>VLOOKUP(A25,[2]raw_data!$A$4:$H$57,2,)</f>
        <v>0.2</v>
      </c>
      <c r="C25">
        <f>VLOOKUP(A25,'[3]raw_data (2)'!$A$4:$I$56,2,FALSE)</f>
        <v>0.75</v>
      </c>
      <c r="D25">
        <f t="shared" si="0"/>
        <v>0.25</v>
      </c>
      <c r="E25">
        <f>VLOOKUP(A25,[1]!insurance,7,)</f>
        <v>0.06</v>
      </c>
      <c r="F25">
        <f>VLOOKUP(A25,'[4]Women Who Report Having No Pers'!$A$4:$H$57,2,FALSE)</f>
        <v>0.1</v>
      </c>
      <c r="G25">
        <f>VLOOKUP(A25,'[5]Women Who Report Not Seeing a D'!$A$4:$H$57,2,FALSE)</f>
        <v>0.13</v>
      </c>
      <c r="H25">
        <v>16.399999999999999</v>
      </c>
      <c r="I25">
        <f>VLOOKUP(A25,'[6]raw_data (5)'!$A$4:$C$55,3,FALSE)</f>
        <v>155.69999999999999</v>
      </c>
      <c r="J25">
        <f>K25+L25</f>
        <v>0.19</v>
      </c>
      <c r="K25">
        <v>0.14000000000000001</v>
      </c>
      <c r="L25">
        <v>0.05</v>
      </c>
    </row>
    <row r="26" spans="1:12" x14ac:dyDescent="0.35">
      <c r="A26" t="s">
        <v>24</v>
      </c>
      <c r="B26">
        <f>VLOOKUP(A26,[2]raw_data!$A$4:$H$57,2,)</f>
        <v>0.13</v>
      </c>
      <c r="C26">
        <f>VLOOKUP(A26,'[3]raw_data (2)'!$A$4:$I$56,2,FALSE)</f>
        <v>0.8</v>
      </c>
      <c r="D26">
        <f t="shared" si="0"/>
        <v>0.19999999999999996</v>
      </c>
      <c r="E26">
        <f>VLOOKUP(A26,[1]!insurance,7,)</f>
        <v>0.04</v>
      </c>
      <c r="F26">
        <f>VLOOKUP(A26,'[4]Women Who Report Having No Pers'!$A$4:$H$57,2,FALSE)</f>
        <v>0.18</v>
      </c>
      <c r="G26">
        <f>VLOOKUP(A26,'[5]Women Who Report Not Seeing a D'!$A$4:$H$57,2,FALSE)</f>
        <v>0.11</v>
      </c>
      <c r="I26">
        <f>VLOOKUP(A26,'[6]raw_data (5)'!$A$4:$C$55,3,FALSE)</f>
        <v>89.5</v>
      </c>
      <c r="J26">
        <f>K26+L26</f>
        <v>0.11</v>
      </c>
      <c r="K26">
        <v>0.06</v>
      </c>
      <c r="L26">
        <v>0.05</v>
      </c>
    </row>
    <row r="27" spans="1:12" x14ac:dyDescent="0.35">
      <c r="A27" t="s">
        <v>25</v>
      </c>
      <c r="B27">
        <f>VLOOKUP(A27,[2]raw_data!$A$4:$H$57,2,)</f>
        <v>0.24</v>
      </c>
      <c r="C27">
        <f>VLOOKUP(A27,'[3]raw_data (2)'!$A$4:$I$56,2,FALSE)</f>
        <v>0.56999999999999995</v>
      </c>
      <c r="D27">
        <f t="shared" si="0"/>
        <v>0.43000000000000005</v>
      </c>
      <c r="E27">
        <f>VLOOKUP(A27,[1]!insurance,7,)</f>
        <v>0.17</v>
      </c>
      <c r="F27">
        <f>VLOOKUP(A27,'[4]Women Who Report Having No Pers'!$A$4:$H$57,2,FALSE)</f>
        <v>0.2</v>
      </c>
      <c r="G27">
        <f>VLOOKUP(A27,'[5]Women Who Report Not Seeing a D'!$A$4:$H$57,2,FALSE)</f>
        <v>0.2</v>
      </c>
      <c r="I27">
        <f>VLOOKUP(A27,'[6]raw_data (5)'!$A$4:$C$55,3,FALSE)</f>
        <v>182.3</v>
      </c>
      <c r="J27">
        <f>K27+L27</f>
        <v>0.41000000000000003</v>
      </c>
      <c r="K27">
        <v>0.38</v>
      </c>
      <c r="L27">
        <v>0.03</v>
      </c>
    </row>
    <row r="28" spans="1:12" x14ac:dyDescent="0.35">
      <c r="A28" t="s">
        <v>26</v>
      </c>
      <c r="B28">
        <f>VLOOKUP(A28,[2]raw_data!$A$4:$H$57,2,)</f>
        <v>0.22</v>
      </c>
      <c r="C28">
        <f>VLOOKUP(A28,'[3]raw_data (2)'!$A$4:$I$56,2,FALSE)</f>
        <v>0.8</v>
      </c>
      <c r="D28">
        <f t="shared" si="0"/>
        <v>0.19999999999999996</v>
      </c>
      <c r="E28">
        <f>VLOOKUP(A28,[1]!insurance,7,)</f>
        <v>0.12</v>
      </c>
      <c r="F28">
        <f>VLOOKUP(A28,'[4]Women Who Report Having No Pers'!$A$4:$H$57,2,FALSE)</f>
        <v>0.18</v>
      </c>
      <c r="G28">
        <f>VLOOKUP(A28,'[5]Women Who Report Not Seeing a D'!$A$4:$H$57,2,FALSE)</f>
        <v>0.14000000000000001</v>
      </c>
      <c r="H28">
        <v>16.399999999999999</v>
      </c>
      <c r="I28">
        <f>VLOOKUP(A28,'[6]raw_data (5)'!$A$4:$C$55,3,FALSE)</f>
        <v>150.6</v>
      </c>
      <c r="J28">
        <f>K28+L28</f>
        <v>0.15</v>
      </c>
      <c r="K28">
        <v>0.11</v>
      </c>
      <c r="L28">
        <v>0.04</v>
      </c>
    </row>
    <row r="29" spans="1:12" x14ac:dyDescent="0.35">
      <c r="A29" t="s">
        <v>27</v>
      </c>
      <c r="B29">
        <f>VLOOKUP(A29,[2]raw_data!$A$4:$H$57,2,)</f>
        <v>0.15</v>
      </c>
      <c r="C29">
        <f>VLOOKUP(A29,'[3]raw_data (2)'!$A$4:$I$56,2,FALSE)</f>
        <v>0.86</v>
      </c>
      <c r="D29">
        <f t="shared" si="0"/>
        <v>0.14000000000000001</v>
      </c>
      <c r="E29">
        <f>VLOOKUP(A29,[1]!insurance,7,)</f>
        <v>0.09</v>
      </c>
      <c r="F29">
        <f>VLOOKUP(A29,'[4]Women Who Report Having No Pers'!$A$4:$H$57,2,FALSE)</f>
        <v>0.2</v>
      </c>
      <c r="G29">
        <f>VLOOKUP(A29,'[5]Women Who Report Not Seeing a D'!$A$4:$H$57,2,FALSE)</f>
        <v>0.11</v>
      </c>
      <c r="I29">
        <f>VLOOKUP(A29,'[6]raw_data (5)'!$A$4:$C$55,3,FALSE)</f>
        <v>121</v>
      </c>
      <c r="J29">
        <v>0.04</v>
      </c>
      <c r="K29">
        <v>0</v>
      </c>
      <c r="L29">
        <v>0.04</v>
      </c>
    </row>
    <row r="30" spans="1:12" x14ac:dyDescent="0.35">
      <c r="A30" t="s">
        <v>28</v>
      </c>
      <c r="B30">
        <f>VLOOKUP(A30,[2]raw_data!$A$4:$H$57,2,)</f>
        <v>0.15</v>
      </c>
      <c r="C30">
        <f>VLOOKUP(A30,'[3]raw_data (2)'!$A$4:$I$56,2,FALSE)</f>
        <v>0.79</v>
      </c>
      <c r="D30">
        <f t="shared" si="0"/>
        <v>0.20999999999999996</v>
      </c>
      <c r="E30">
        <f>VLOOKUP(A30,[1]!insurance,7,)</f>
        <v>0.11</v>
      </c>
      <c r="F30">
        <f>VLOOKUP(A30,'[4]Women Who Report Having No Pers'!$A$4:$H$57,2,FALSE)</f>
        <v>0.15</v>
      </c>
      <c r="G30">
        <f>VLOOKUP(A30,'[5]Women Who Report Not Seeing a D'!$A$4:$H$57,2,FALSE)</f>
        <v>0.13</v>
      </c>
      <c r="I30">
        <f>VLOOKUP(A30,'[6]raw_data (5)'!$A$4:$C$55,3,FALSE)</f>
        <v>115.4</v>
      </c>
      <c r="J30">
        <f>K30+L30</f>
        <v>0.15</v>
      </c>
      <c r="K30">
        <v>0.04</v>
      </c>
      <c r="L30">
        <v>0.11</v>
      </c>
    </row>
    <row r="31" spans="1:12" x14ac:dyDescent="0.35">
      <c r="A31" t="s">
        <v>29</v>
      </c>
      <c r="B31">
        <f>VLOOKUP(A31,[2]raw_data!$A$4:$H$57,2,)</f>
        <v>0.23</v>
      </c>
      <c r="C31">
        <f>VLOOKUP(A31,'[3]raw_data (2)'!$A$4:$I$56,2,FALSE)</f>
        <v>0.49</v>
      </c>
      <c r="D31">
        <f t="shared" si="0"/>
        <v>0.51</v>
      </c>
      <c r="E31">
        <f>VLOOKUP(A31,[1]!insurance,7,)</f>
        <v>0.14000000000000001</v>
      </c>
      <c r="F31">
        <f>VLOOKUP(A31,'[4]Women Who Report Having No Pers'!$A$4:$H$57,2,FALSE)</f>
        <v>0.27</v>
      </c>
      <c r="G31">
        <f>VLOOKUP(A31,'[5]Women Who Report Not Seeing a D'!$A$4:$H$57,2,FALSE)</f>
        <v>0.17</v>
      </c>
      <c r="I31">
        <f>VLOOKUP(A31,'[6]raw_data (5)'!$A$4:$C$55,3,FALSE)</f>
        <v>151.9</v>
      </c>
      <c r="J31">
        <f>K31+L31</f>
        <v>0.38</v>
      </c>
      <c r="K31">
        <v>0.09</v>
      </c>
      <c r="L31">
        <v>0.28999999999999998</v>
      </c>
    </row>
    <row r="32" spans="1:12" x14ac:dyDescent="0.35">
      <c r="A32" t="s">
        <v>30</v>
      </c>
      <c r="B32">
        <f>VLOOKUP(A32,[2]raw_data!$A$4:$H$57,2,)</f>
        <v>0.13</v>
      </c>
      <c r="C32">
        <f>VLOOKUP(A32,'[3]raw_data (2)'!$A$4:$I$56,2,FALSE)</f>
        <v>0.9</v>
      </c>
      <c r="D32">
        <f t="shared" si="0"/>
        <v>9.9999999999999978E-2</v>
      </c>
      <c r="E32">
        <f>VLOOKUP(A32,[1]!insurance,7,)</f>
        <v>0.06</v>
      </c>
      <c r="F32">
        <f>VLOOKUP(A32,'[4]Women Who Report Having No Pers'!$A$4:$H$57,2,FALSE)</f>
        <v>0.09</v>
      </c>
      <c r="G32">
        <f>VLOOKUP(A32,'[5]Women Who Report Not Seeing a D'!$A$4:$H$57,2,FALSE)</f>
        <v>0.11</v>
      </c>
      <c r="I32">
        <f>VLOOKUP(A32,'[6]raw_data (5)'!$A$4:$C$55,3,FALSE)</f>
        <v>116.8</v>
      </c>
      <c r="J32">
        <f>K32+L32</f>
        <v>0.05</v>
      </c>
      <c r="K32">
        <v>0.01</v>
      </c>
      <c r="L32">
        <v>0.04</v>
      </c>
    </row>
    <row r="33" spans="1:12" x14ac:dyDescent="0.35">
      <c r="A33" t="s">
        <v>31</v>
      </c>
      <c r="B33">
        <f>VLOOKUP(A33,[2]raw_data!$A$4:$H$57,2,)</f>
        <v>0.18</v>
      </c>
      <c r="C33">
        <f>VLOOKUP(A33,'[3]raw_data (2)'!$A$4:$I$56,2,FALSE)</f>
        <v>0.55000000000000004</v>
      </c>
      <c r="D33">
        <f t="shared" si="0"/>
        <v>0.44999999999999996</v>
      </c>
      <c r="E33">
        <f>VLOOKUP(A33,[1]!insurance,7,)</f>
        <v>0.09</v>
      </c>
      <c r="F33">
        <f>VLOOKUP(A33,'[4]Women Who Report Having No Pers'!$A$4:$H$57,2,FALSE)</f>
        <v>0.18</v>
      </c>
      <c r="G33">
        <f>VLOOKUP(A33,'[5]Women Who Report Not Seeing a D'!$A$4:$H$57,2,FALSE)</f>
        <v>0.14000000000000001</v>
      </c>
      <c r="H33">
        <v>26.7</v>
      </c>
      <c r="I33">
        <f>VLOOKUP(A33,'[6]raw_data (5)'!$A$4:$C$55,3,FALSE)</f>
        <v>128.19999999999999</v>
      </c>
      <c r="J33">
        <f>K33+L33</f>
        <v>0.33999999999999997</v>
      </c>
      <c r="K33">
        <v>0.13</v>
      </c>
      <c r="L33">
        <v>0.21</v>
      </c>
    </row>
    <row r="34" spans="1:12" x14ac:dyDescent="0.35">
      <c r="A34" t="s">
        <v>32</v>
      </c>
      <c r="B34">
        <f>VLOOKUP(A34,[2]raw_data!$A$4:$H$57,2,)</f>
        <v>0.22</v>
      </c>
      <c r="C34">
        <f>VLOOKUP(A34,'[3]raw_data (2)'!$A$4:$I$56,2,FALSE)</f>
        <v>0.37</v>
      </c>
      <c r="D34">
        <f t="shared" si="0"/>
        <v>0.63</v>
      </c>
      <c r="E34">
        <f>VLOOKUP(A34,[1]!insurance,7,)</f>
        <v>0.12</v>
      </c>
      <c r="F34">
        <f>VLOOKUP(A34,'[4]Women Who Report Having No Pers'!$A$4:$H$57,2,FALSE)</f>
        <v>0.24</v>
      </c>
      <c r="G34">
        <f>VLOOKUP(A34,'[5]Women Who Report Not Seeing a D'!$A$4:$H$57,2,FALSE)</f>
        <v>0.13</v>
      </c>
      <c r="I34">
        <f>VLOOKUP(A34,'[6]raw_data (5)'!$A$4:$C$55,3,FALSE)</f>
        <v>116.9</v>
      </c>
      <c r="J34">
        <f>K34+L34</f>
        <v>0.51</v>
      </c>
      <c r="K34">
        <v>0.02</v>
      </c>
      <c r="L34">
        <v>0.49</v>
      </c>
    </row>
    <row r="35" spans="1:12" x14ac:dyDescent="0.35">
      <c r="A35" t="s">
        <v>33</v>
      </c>
      <c r="B35">
        <f>VLOOKUP(A35,[2]raw_data!$A$4:$H$57,2,)</f>
        <v>0.19</v>
      </c>
      <c r="C35">
        <f>VLOOKUP(A35,'[3]raw_data (2)'!$A$4:$I$56,2,FALSE)</f>
        <v>0.55000000000000004</v>
      </c>
      <c r="D35">
        <f t="shared" si="0"/>
        <v>0.44999999999999996</v>
      </c>
      <c r="E35">
        <f>VLOOKUP(A35,[1]!insurance,7,)</f>
        <v>0.06</v>
      </c>
      <c r="F35">
        <f>VLOOKUP(A35,'[4]Women Who Report Having No Pers'!$A$4:$H$57,2,FALSE)</f>
        <v>0.16</v>
      </c>
      <c r="G35">
        <f>VLOOKUP(A35,'[5]Women Who Report Not Seeing a D'!$A$4:$H$57,2,FALSE)</f>
        <v>0.12</v>
      </c>
      <c r="H35">
        <v>20.8</v>
      </c>
      <c r="I35">
        <f>VLOOKUP(A35,'[6]raw_data (5)'!$A$4:$C$55,3,FALSE)</f>
        <v>138.69999999999999</v>
      </c>
      <c r="J35">
        <f>K35+L35</f>
        <v>0.33</v>
      </c>
      <c r="K35">
        <v>0.14000000000000001</v>
      </c>
      <c r="L35">
        <v>0.19</v>
      </c>
    </row>
    <row r="36" spans="1:12" x14ac:dyDescent="0.35">
      <c r="A36" t="s">
        <v>34</v>
      </c>
      <c r="B36">
        <f>VLOOKUP(A36,[2]raw_data!$A$4:$H$57,2,)</f>
        <v>0.2</v>
      </c>
      <c r="C36">
        <f>VLOOKUP(A36,'[3]raw_data (2)'!$A$4:$I$56,2,FALSE)</f>
        <v>0.63</v>
      </c>
      <c r="D36">
        <f t="shared" si="0"/>
        <v>0.37</v>
      </c>
      <c r="E36">
        <f>VLOOKUP(A36,[1]!insurance,7,)</f>
        <v>0.14000000000000001</v>
      </c>
      <c r="F36">
        <f>VLOOKUP(A36,'[4]Women Who Report Having No Pers'!$A$4:$H$57,2,FALSE)</f>
        <v>0.17</v>
      </c>
      <c r="G36">
        <f>VLOOKUP(A36,'[5]Women Who Report Not Seeing a D'!$A$4:$H$57,2,FALSE)</f>
        <v>0.17</v>
      </c>
      <c r="H36">
        <v>10.9</v>
      </c>
      <c r="I36">
        <f>VLOOKUP(A36,'[6]raw_data (5)'!$A$4:$C$55,3,FALSE)</f>
        <v>121.4</v>
      </c>
      <c r="J36">
        <f>K36+L36</f>
        <v>0.31</v>
      </c>
      <c r="K36">
        <v>0.21</v>
      </c>
      <c r="L36">
        <v>0.1</v>
      </c>
    </row>
    <row r="37" spans="1:12" x14ac:dyDescent="0.35">
      <c r="A37" t="s">
        <v>35</v>
      </c>
      <c r="B37">
        <f>VLOOKUP(A37,[2]raw_data!$A$4:$H$57,2,)</f>
        <v>0.13</v>
      </c>
      <c r="C37">
        <f>VLOOKUP(A37,'[3]raw_data (2)'!$A$4:$I$56,2,FALSE)</f>
        <v>0.84</v>
      </c>
      <c r="D37">
        <f t="shared" si="0"/>
        <v>0.16000000000000003</v>
      </c>
      <c r="E37">
        <f>VLOOKUP(A37,[1]!insurance,7,)</f>
        <v>0.08</v>
      </c>
      <c r="F37">
        <f>VLOOKUP(A37,'[4]Women Who Report Having No Pers'!$A$4:$H$57,2,FALSE)</f>
        <v>0.18</v>
      </c>
      <c r="G37">
        <f>VLOOKUP(A37,'[5]Women Who Report Not Seeing a D'!$A$4:$H$57,2,FALSE)</f>
        <v>0.1</v>
      </c>
      <c r="I37">
        <f>VLOOKUP(A37,'[6]raw_data (5)'!$A$4:$C$55,3,FALSE)</f>
        <v>106.7</v>
      </c>
      <c r="J37">
        <f>K37+L37</f>
        <v>7.0000000000000007E-2</v>
      </c>
      <c r="K37">
        <v>0.03</v>
      </c>
      <c r="L37">
        <v>0.04</v>
      </c>
    </row>
    <row r="38" spans="1:12" x14ac:dyDescent="0.35">
      <c r="A38" t="s">
        <v>36</v>
      </c>
      <c r="B38">
        <f>VLOOKUP(A38,[2]raw_data!$A$4:$H$57,2,)</f>
        <v>0.19</v>
      </c>
      <c r="C38">
        <f>VLOOKUP(A38,'[3]raw_data (2)'!$A$4:$I$56,2,FALSE)</f>
        <v>0.79</v>
      </c>
      <c r="D38">
        <f t="shared" si="0"/>
        <v>0.20999999999999996</v>
      </c>
      <c r="E38">
        <f>VLOOKUP(A38,[1]!insurance,7,)</f>
        <v>7.0000000000000007E-2</v>
      </c>
      <c r="F38">
        <f>VLOOKUP(A38,'[4]Women Who Report Having No Pers'!$A$4:$H$57,2,FALSE)</f>
        <v>0.15</v>
      </c>
      <c r="G38">
        <f>VLOOKUP(A38,'[5]Women Who Report Not Seeing a D'!$A$4:$H$57,2,FALSE)</f>
        <v>0.11</v>
      </c>
      <c r="H38">
        <v>14.1</v>
      </c>
      <c r="I38">
        <f>VLOOKUP(A38,'[6]raw_data (5)'!$A$4:$C$55,3,FALSE)</f>
        <v>148.4</v>
      </c>
      <c r="J38">
        <f>K38+L38</f>
        <v>0.16</v>
      </c>
      <c r="K38">
        <v>0.12</v>
      </c>
      <c r="L38">
        <v>0.04</v>
      </c>
    </row>
    <row r="39" spans="1:12" x14ac:dyDescent="0.35">
      <c r="A39" t="s">
        <v>37</v>
      </c>
      <c r="B39">
        <f>VLOOKUP(A39,[2]raw_data!$A$4:$H$57,2,)</f>
        <v>0.24</v>
      </c>
      <c r="C39">
        <f>VLOOKUP(A39,'[3]raw_data (2)'!$A$4:$I$56,2,FALSE)</f>
        <v>0.65</v>
      </c>
      <c r="D39">
        <f t="shared" si="0"/>
        <v>0.35</v>
      </c>
      <c r="E39">
        <f>VLOOKUP(A39,[1]!insurance,7,)</f>
        <v>0.19</v>
      </c>
      <c r="F39">
        <f>VLOOKUP(A39,'[4]Women Who Report Having No Pers'!$A$4:$H$57,2,FALSE)</f>
        <v>0.19</v>
      </c>
      <c r="G39">
        <f>VLOOKUP(A39,'[5]Women Who Report Not Seeing a D'!$A$4:$H$57,2,FALSE)</f>
        <v>0.16</v>
      </c>
      <c r="H39">
        <v>30.1</v>
      </c>
      <c r="I39">
        <f>VLOOKUP(A39,'[6]raw_data (5)'!$A$4:$C$55,3,FALSE)</f>
        <v>192.4</v>
      </c>
      <c r="J39">
        <f>K39+L39</f>
        <v>0.18</v>
      </c>
      <c r="K39">
        <v>7.0000000000000007E-2</v>
      </c>
      <c r="L39">
        <v>0.11</v>
      </c>
    </row>
    <row r="40" spans="1:12" x14ac:dyDescent="0.35">
      <c r="A40" t="s">
        <v>38</v>
      </c>
      <c r="B40">
        <f>VLOOKUP(A40,[2]raw_data!$A$4:$H$57,2,)</f>
        <v>0.19</v>
      </c>
      <c r="C40">
        <f>VLOOKUP(A40,'[3]raw_data (2)'!$A$4:$I$56,2,FALSE)</f>
        <v>0.75</v>
      </c>
      <c r="D40">
        <f t="shared" si="0"/>
        <v>0.25</v>
      </c>
      <c r="E40">
        <f>VLOOKUP(A40,[1]!insurance,7,)</f>
        <v>0.09</v>
      </c>
      <c r="F40">
        <f>VLOOKUP(A40,'[4]Women Who Report Having No Pers'!$A$4:$H$57,2,FALSE)</f>
        <v>0.2</v>
      </c>
      <c r="G40">
        <f>VLOOKUP(A40,'[5]Women Who Report Not Seeing a D'!$A$4:$H$57,2,FALSE)</f>
        <v>0.13</v>
      </c>
      <c r="I40">
        <f>VLOOKUP(A40,'[6]raw_data (5)'!$A$4:$C$55,3,FALSE)</f>
        <v>105.5</v>
      </c>
      <c r="J40">
        <f>K40+L40</f>
        <v>0.15</v>
      </c>
      <c r="K40">
        <v>0.02</v>
      </c>
      <c r="L40">
        <v>0.13</v>
      </c>
    </row>
    <row r="41" spans="1:12" x14ac:dyDescent="0.35">
      <c r="A41" t="s">
        <v>39</v>
      </c>
      <c r="B41">
        <f>VLOOKUP(A41,[2]raw_data!$A$4:$H$57,2,)</f>
        <v>0.2</v>
      </c>
      <c r="C41">
        <f>VLOOKUP(A41,'[3]raw_data (2)'!$A$4:$I$56,2,FALSE)</f>
        <v>0.76</v>
      </c>
      <c r="D41">
        <f t="shared" si="0"/>
        <v>0.24</v>
      </c>
      <c r="E41">
        <f>VLOOKUP(A41,[1]!insurance,7,)</f>
        <v>0.06</v>
      </c>
      <c r="F41">
        <f>VLOOKUP(A41,'[4]Women Who Report Having No Pers'!$A$4:$H$57,2,FALSE)</f>
        <v>0.11</v>
      </c>
      <c r="G41">
        <f>VLOOKUP(A41,'[5]Women Who Report Not Seeing a D'!$A$4:$H$57,2,FALSE)</f>
        <v>0.1</v>
      </c>
      <c r="H41">
        <v>14</v>
      </c>
      <c r="I41">
        <f>VLOOKUP(A41,'[6]raw_data (5)'!$A$4:$C$55,3,FALSE)</f>
        <v>139.30000000000001</v>
      </c>
      <c r="J41">
        <f>K41+L41</f>
        <v>0.18</v>
      </c>
      <c r="K41">
        <v>0.1</v>
      </c>
      <c r="L41">
        <v>0.08</v>
      </c>
    </row>
    <row r="42" spans="1:12" x14ac:dyDescent="0.35">
      <c r="A42" t="s">
        <v>40</v>
      </c>
      <c r="B42">
        <f>VLOOKUP(A42,[2]raw_data!$A$4:$H$57,2,)</f>
        <v>0.17</v>
      </c>
      <c r="C42">
        <f>VLOOKUP(A42,'[3]raw_data (2)'!$A$4:$I$56,2,FALSE)</f>
        <v>0.72</v>
      </c>
      <c r="D42">
        <f t="shared" si="0"/>
        <v>0.28000000000000003</v>
      </c>
      <c r="E42">
        <f>VLOOKUP(A42,[1]!insurance,7,)</f>
        <v>0.05</v>
      </c>
      <c r="F42">
        <f>VLOOKUP(A42,'[4]Women Who Report Having No Pers'!$A$4:$H$57,2,FALSE)</f>
        <v>0.09</v>
      </c>
      <c r="G42">
        <f>VLOOKUP(A42,'[5]Women Who Report Not Seeing a D'!$A$4:$H$57,2,FALSE)</f>
        <v>0.1</v>
      </c>
      <c r="I42">
        <f>VLOOKUP(A42,'[6]raw_data (5)'!$A$4:$C$55,3,FALSE)</f>
        <v>124.3</v>
      </c>
      <c r="J42">
        <f>K42+L42</f>
        <v>0.22</v>
      </c>
      <c r="K42">
        <v>0.06</v>
      </c>
      <c r="L42">
        <v>0.16</v>
      </c>
    </row>
    <row r="43" spans="1:12" x14ac:dyDescent="0.35">
      <c r="A43" t="s">
        <v>41</v>
      </c>
      <c r="B43">
        <f>VLOOKUP(A43,[2]raw_data!$A$4:$H$57,2,)</f>
        <v>0.19</v>
      </c>
      <c r="C43">
        <f>VLOOKUP(A43,'[3]raw_data (2)'!$A$4:$I$56,2,FALSE)</f>
        <v>0.64</v>
      </c>
      <c r="D43">
        <f t="shared" si="0"/>
        <v>0.36</v>
      </c>
      <c r="E43">
        <f>VLOOKUP(A43,[1]!insurance,7,)</f>
        <v>0.14000000000000001</v>
      </c>
      <c r="F43">
        <f>VLOOKUP(A43,'[4]Women Who Report Having No Pers'!$A$4:$H$57,2,FALSE)</f>
        <v>0.18</v>
      </c>
      <c r="G43">
        <f>VLOOKUP(A43,'[5]Women Who Report Not Seeing a D'!$A$4:$H$57,2,FALSE)</f>
        <v>0.17</v>
      </c>
      <c r="H43">
        <v>24.7</v>
      </c>
      <c r="I43">
        <f>VLOOKUP(A43,'[6]raw_data (5)'!$A$4:$C$55,3,FALSE)</f>
        <v>131</v>
      </c>
      <c r="J43">
        <f>K43+L43</f>
        <v>0.32</v>
      </c>
      <c r="K43">
        <v>0.26</v>
      </c>
      <c r="L43">
        <v>0.06</v>
      </c>
    </row>
    <row r="44" spans="1:12" x14ac:dyDescent="0.35">
      <c r="A44" t="s">
        <v>42</v>
      </c>
      <c r="B44">
        <f>VLOOKUP(A44,[2]raw_data!$A$4:$H$57,2,)</f>
        <v>0.14000000000000001</v>
      </c>
      <c r="C44">
        <f>VLOOKUP(A44,'[3]raw_data (2)'!$A$4:$I$56,2,FALSE)</f>
        <v>0.82</v>
      </c>
      <c r="D44">
        <f t="shared" si="0"/>
        <v>0.18000000000000005</v>
      </c>
      <c r="E44">
        <f>VLOOKUP(A44,[1]!insurance,7,)</f>
        <v>0.1</v>
      </c>
      <c r="F44">
        <f>VLOOKUP(A44,'[4]Women Who Report Having No Pers'!$A$4:$H$57,2,FALSE)</f>
        <v>0.18</v>
      </c>
      <c r="G44">
        <f>VLOOKUP(A44,'[5]Women Who Report Not Seeing a D'!$A$4:$H$57,2,FALSE)</f>
        <v>0.12</v>
      </c>
      <c r="I44">
        <f>VLOOKUP(A44,'[6]raw_data (5)'!$A$4:$C$55,3,FALSE)</f>
        <v>115.9</v>
      </c>
      <c r="J44">
        <f>K44+L44</f>
        <v>0.06</v>
      </c>
      <c r="K44">
        <v>0.02</v>
      </c>
      <c r="L44">
        <v>0.04</v>
      </c>
    </row>
    <row r="45" spans="1:12" x14ac:dyDescent="0.35">
      <c r="A45" t="s">
        <v>43</v>
      </c>
      <c r="B45">
        <f>VLOOKUP(A45,[2]raw_data!$A$4:$H$57,2,)</f>
        <v>0.24</v>
      </c>
      <c r="C45">
        <f>VLOOKUP(A45,'[3]raw_data (2)'!$A$4:$I$56,2,FALSE)</f>
        <v>0.74</v>
      </c>
      <c r="D45">
        <f t="shared" si="0"/>
        <v>0.26</v>
      </c>
      <c r="E45">
        <f>VLOOKUP(A45,[1]!insurance,7,)</f>
        <v>0.13</v>
      </c>
      <c r="F45">
        <f>VLOOKUP(A45,'[4]Women Who Report Having No Pers'!$A$4:$H$57,2,FALSE)</f>
        <v>0.19</v>
      </c>
      <c r="G45">
        <f>VLOOKUP(A45,'[5]Women Who Report Not Seeing a D'!$A$4:$H$57,2,FALSE)</f>
        <v>0.18</v>
      </c>
      <c r="H45">
        <v>26</v>
      </c>
      <c r="I45">
        <f>VLOOKUP(A45,'[6]raw_data (5)'!$A$4:$C$55,3,FALSE)</f>
        <v>158.1</v>
      </c>
      <c r="J45">
        <f>K45+L45</f>
        <v>0.22000000000000003</v>
      </c>
      <c r="K45">
        <v>0.17</v>
      </c>
      <c r="L45">
        <v>0.05</v>
      </c>
    </row>
    <row r="46" spans="1:12" x14ac:dyDescent="0.35">
      <c r="A46" t="s">
        <v>44</v>
      </c>
      <c r="B46">
        <f>VLOOKUP(A46,[2]raw_data!$A$4:$H$57,2,)</f>
        <v>0.2</v>
      </c>
      <c r="C46">
        <f>VLOOKUP(A46,'[3]raw_data (2)'!$A$4:$I$56,2,FALSE)</f>
        <v>0.41</v>
      </c>
      <c r="D46">
        <f t="shared" si="0"/>
        <v>0.59000000000000008</v>
      </c>
      <c r="E46">
        <f>VLOOKUP(A46,[1]!insurance,7,)</f>
        <v>0.23</v>
      </c>
      <c r="F46">
        <f>VLOOKUP(A46,'[4]Women Who Report Having No Pers'!$A$4:$H$57,2,FALSE)</f>
        <v>0.28000000000000003</v>
      </c>
      <c r="G46">
        <f>VLOOKUP(A46,'[5]Women Who Report Not Seeing a D'!$A$4:$H$57,2,FALSE)</f>
        <v>0.2</v>
      </c>
      <c r="H46">
        <v>18.5</v>
      </c>
      <c r="I46">
        <f>VLOOKUP(A46,'[6]raw_data (5)'!$A$4:$C$55,3,FALSE)</f>
        <v>131.5</v>
      </c>
      <c r="J46">
        <f>K46+L46</f>
        <v>0.52</v>
      </c>
      <c r="K46">
        <v>0.12</v>
      </c>
      <c r="L46">
        <v>0.4</v>
      </c>
    </row>
    <row r="47" spans="1:12" x14ac:dyDescent="0.35">
      <c r="A47" t="s">
        <v>45</v>
      </c>
      <c r="B47">
        <f>VLOOKUP(A47,[2]raw_data!$A$4:$H$57,2,)</f>
        <v>0.15</v>
      </c>
      <c r="C47">
        <f>VLOOKUP(A47,'[3]raw_data (2)'!$A$4:$I$56,2,FALSE)</f>
        <v>0.78</v>
      </c>
      <c r="D47">
        <f t="shared" si="0"/>
        <v>0.21999999999999997</v>
      </c>
      <c r="E47">
        <f>VLOOKUP(A47,[1]!insurance,7,)</f>
        <v>0.11</v>
      </c>
      <c r="F47">
        <f>VLOOKUP(A47,'[4]Women Who Report Having No Pers'!$A$4:$H$57,2,FALSE)</f>
        <v>0.22</v>
      </c>
      <c r="G47">
        <f>VLOOKUP(A47,'[5]Women Who Report Not Seeing a D'!$A$4:$H$57,2,FALSE)</f>
        <v>0.15</v>
      </c>
      <c r="I47">
        <f>VLOOKUP(A47,'[6]raw_data (5)'!$A$4:$C$55,3,FALSE)</f>
        <v>127.8</v>
      </c>
      <c r="J47">
        <f>K47+L47</f>
        <v>0.15000000000000002</v>
      </c>
      <c r="K47">
        <v>0.01</v>
      </c>
      <c r="L47">
        <v>0.14000000000000001</v>
      </c>
    </row>
    <row r="48" spans="1:12" x14ac:dyDescent="0.35">
      <c r="A48" t="s">
        <v>46</v>
      </c>
      <c r="B48">
        <f>VLOOKUP(A48,[2]raw_data!$A$4:$H$57,2,)</f>
        <v>0.13</v>
      </c>
      <c r="C48">
        <f>VLOOKUP(A48,'[3]raw_data (2)'!$A$4:$I$56,2,FALSE)</f>
        <v>0.93</v>
      </c>
      <c r="D48">
        <f t="shared" si="0"/>
        <v>6.9999999999999951E-2</v>
      </c>
      <c r="E48">
        <f>VLOOKUP(A48,[1]!insurance,7,)</f>
        <v>0.04</v>
      </c>
      <c r="F48">
        <f>VLOOKUP(A48,'[4]Women Who Report Having No Pers'!$A$4:$H$57,2,FALSE)</f>
        <v>0.09</v>
      </c>
      <c r="G48">
        <f>VLOOKUP(A48,'[5]Women Who Report Not Seeing a D'!$A$4:$H$57,2,FALSE)</f>
        <v>0.08</v>
      </c>
      <c r="I48">
        <f>VLOOKUP(A48,'[6]raw_data (5)'!$A$4:$C$55,3,FALSE)</f>
        <v>110</v>
      </c>
      <c r="J48">
        <f>K48+L48</f>
        <v>0.03</v>
      </c>
      <c r="K48">
        <v>0.01</v>
      </c>
      <c r="L48">
        <v>0.02</v>
      </c>
    </row>
    <row r="49" spans="1:12" x14ac:dyDescent="0.35">
      <c r="A49" t="s">
        <v>47</v>
      </c>
      <c r="B49">
        <f>VLOOKUP(A49,[2]raw_data!$A$4:$H$57,2,)</f>
        <v>0.18</v>
      </c>
      <c r="C49">
        <f>VLOOKUP(A49,'[3]raw_data (2)'!$A$4:$I$56,2,FALSE)</f>
        <v>0.62</v>
      </c>
      <c r="D49">
        <f t="shared" si="0"/>
        <v>0.38</v>
      </c>
      <c r="E49">
        <f>VLOOKUP(A49,[1]!insurance,7,)</f>
        <v>0.1</v>
      </c>
      <c r="F49">
        <f>VLOOKUP(A49,'[4]Women Who Report Having No Pers'!$A$4:$H$57,2,FALSE)</f>
        <v>0.17</v>
      </c>
      <c r="G49">
        <f>VLOOKUP(A49,'[5]Women Who Report Not Seeing a D'!$A$4:$H$57,2,FALSE)</f>
        <v>0.14000000000000001</v>
      </c>
      <c r="H49">
        <v>16</v>
      </c>
      <c r="I49">
        <f>VLOOKUP(A49,'[6]raw_data (5)'!$A$4:$C$55,3,FALSE)</f>
        <v>122.1</v>
      </c>
      <c r="J49">
        <f>K49+L49</f>
        <v>0.29000000000000004</v>
      </c>
      <c r="K49">
        <v>0.19</v>
      </c>
      <c r="L49">
        <v>0.1</v>
      </c>
    </row>
    <row r="50" spans="1:12" x14ac:dyDescent="0.35">
      <c r="A50" t="s">
        <v>48</v>
      </c>
      <c r="B50">
        <f>VLOOKUP(A50,[2]raw_data!$A$4:$H$57,2,)</f>
        <v>0.16</v>
      </c>
      <c r="C50">
        <f>VLOOKUP(A50,'[3]raw_data (2)'!$A$4:$I$56,2,FALSE)</f>
        <v>0.68</v>
      </c>
      <c r="D50">
        <f t="shared" si="0"/>
        <v>0.31999999999999995</v>
      </c>
      <c r="E50">
        <f>VLOOKUP(A50,[1]!insurance,7,)</f>
        <v>0.08</v>
      </c>
      <c r="F50">
        <f>VLOOKUP(A50,'[4]Women Who Report Having No Pers'!$A$4:$H$57,2,FALSE)</f>
        <v>0.18</v>
      </c>
      <c r="G50">
        <f>VLOOKUP(A50,'[5]Women Who Report Not Seeing a D'!$A$4:$H$57,2,FALSE)</f>
        <v>0.12</v>
      </c>
      <c r="H50">
        <v>15.1</v>
      </c>
      <c r="I50">
        <f>VLOOKUP(A50,'[6]raw_data (5)'!$A$4:$C$55,3,FALSE)</f>
        <v>106.1</v>
      </c>
      <c r="J50">
        <f>K50+L50</f>
        <v>0.17</v>
      </c>
      <c r="K50">
        <v>0.04</v>
      </c>
      <c r="L50">
        <v>0.13</v>
      </c>
    </row>
    <row r="51" spans="1:12" x14ac:dyDescent="0.35">
      <c r="A51" t="s">
        <v>49</v>
      </c>
      <c r="B51">
        <f>VLOOKUP(A51,[2]raw_data!$A$4:$H$57,2,)</f>
        <v>0.26</v>
      </c>
      <c r="C51">
        <f>VLOOKUP(A51,'[3]raw_data (2)'!$A$4:$I$56,2,FALSE)</f>
        <v>0.92</v>
      </c>
      <c r="D51">
        <f t="shared" si="0"/>
        <v>7.999999999999996E-2</v>
      </c>
      <c r="E51">
        <f>VLOOKUP(A51,[1]!insurance,7,)</f>
        <v>0.08</v>
      </c>
      <c r="F51">
        <f>VLOOKUP(A51,'[4]Women Who Report Having No Pers'!$A$4:$H$57,2,FALSE)</f>
        <v>0.12</v>
      </c>
      <c r="G51">
        <f>VLOOKUP(A51,'[5]Women Who Report Not Seeing a D'!$A$4:$H$57,2,FALSE)</f>
        <v>0.14000000000000001</v>
      </c>
      <c r="I51">
        <f>VLOOKUP(A51,'[6]raw_data (5)'!$A$4:$C$55,3,FALSE)</f>
        <v>155.80000000000001</v>
      </c>
      <c r="J51">
        <f>K51+L51</f>
        <v>0.05</v>
      </c>
      <c r="K51">
        <v>0.04</v>
      </c>
      <c r="L51">
        <v>0.01</v>
      </c>
    </row>
    <row r="52" spans="1:12" x14ac:dyDescent="0.35">
      <c r="A52" t="s">
        <v>50</v>
      </c>
      <c r="B52">
        <f>VLOOKUP(A52,[2]raw_data!$A$4:$H$57,2,)</f>
        <v>0.17</v>
      </c>
      <c r="C52">
        <f>VLOOKUP(A52,'[3]raw_data (2)'!$A$4:$I$56,2,FALSE)</f>
        <v>0.81</v>
      </c>
      <c r="D52">
        <f t="shared" si="0"/>
        <v>0.18999999999999995</v>
      </c>
      <c r="E52">
        <f>VLOOKUP(A52,[1]!insurance,7,)</f>
        <v>7.0000000000000007E-2</v>
      </c>
      <c r="F52">
        <f>VLOOKUP(A52,'[4]Women Who Report Having No Pers'!$A$4:$H$57,2,FALSE)</f>
        <v>0.11</v>
      </c>
      <c r="G52">
        <f>VLOOKUP(A52,'[5]Women Who Report Not Seeing a D'!$A$4:$H$57,2,FALSE)</f>
        <v>0.11</v>
      </c>
      <c r="I52">
        <f>VLOOKUP(A52,'[6]raw_data (5)'!$A$4:$C$55,3,FALSE)</f>
        <v>119.8</v>
      </c>
      <c r="J52">
        <f>K52+L52</f>
        <v>0.13</v>
      </c>
      <c r="K52">
        <v>0.06</v>
      </c>
      <c r="L52">
        <v>7.0000000000000007E-2</v>
      </c>
    </row>
    <row r="53" spans="1:12" x14ac:dyDescent="0.35">
      <c r="A53" t="s">
        <v>51</v>
      </c>
      <c r="B53">
        <f>VLOOKUP(A53,[2]raw_data!$A$4:$H$57,2,)</f>
        <v>0.15</v>
      </c>
      <c r="C53">
        <f>VLOOKUP(A53,'[3]raw_data (2)'!$A$4:$I$56,2,FALSE)</f>
        <v>0.84</v>
      </c>
      <c r="D53">
        <f t="shared" si="0"/>
        <v>0.16000000000000003</v>
      </c>
      <c r="E53">
        <f>VLOOKUP(A53,[1]!insurance,7,)</f>
        <v>0.13</v>
      </c>
      <c r="F53">
        <f>VLOOKUP(A53,'[4]Women Who Report Having No Pers'!$A$4:$H$57,2,FALSE)</f>
        <v>0.25</v>
      </c>
      <c r="G53">
        <f>VLOOKUP(A53,'[5]Women Who Report Not Seeing a D'!$A$4:$H$57,2,FALSE)</f>
        <v>0.16</v>
      </c>
      <c r="I53">
        <f>VLOOKUP(A53,'[6]raw_data (5)'!$A$4:$C$55,3,FALSE)</f>
        <v>114.4</v>
      </c>
      <c r="J53">
        <f>K53+L53</f>
        <v>0.1</v>
      </c>
      <c r="K53">
        <v>0</v>
      </c>
      <c r="L53">
        <v>0.1</v>
      </c>
    </row>
    <row r="54" spans="1:12" x14ac:dyDescent="0.35">
      <c r="A54" t="s">
        <v>52</v>
      </c>
      <c r="B54">
        <f>VLOOKUP(A54,[2]raw_data!$A$4:$H$57,2,)</f>
        <v>0.38</v>
      </c>
      <c r="C54">
        <f>VLOOKUP(A54,'[3]raw_data (2)'!$A$4:$I$56,2,FALSE)</f>
        <v>0.01</v>
      </c>
      <c r="D54">
        <f t="shared" si="0"/>
        <v>0.99</v>
      </c>
      <c r="E54">
        <f>VLOOKUP(A54,[1]!insurance,7,)</f>
        <v>7.0000000000000007E-2</v>
      </c>
      <c r="F54">
        <f>VLOOKUP(A54,'[4]Women Who Report Having No Pers'!$A$4:$H$57,2,FALSE)</f>
        <v>0.13</v>
      </c>
      <c r="G54">
        <f>VLOOKUP(A54,'[5]Women Who Report Not Seeing a D'!$A$4:$H$57,2,FALSE)</f>
        <v>0.14000000000000001</v>
      </c>
      <c r="I54" t="e">
        <f>VLOOKUP(A54,'[6]raw_data (5)'!$A$4:$C$55,3,FALSE)</f>
        <v>#N/A</v>
      </c>
      <c r="J54">
        <f>0.99</f>
        <v>0.99</v>
      </c>
      <c r="K54">
        <v>0</v>
      </c>
      <c r="L54">
        <v>0.99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Sheet12</vt:lpstr>
      <vt:lpstr>Sheet11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njeeva</dc:creator>
  <cp:lastModifiedBy>njeeva</cp:lastModifiedBy>
  <dcterms:created xsi:type="dcterms:W3CDTF">2020-02-23T16:34:54Z</dcterms:created>
  <dcterms:modified xsi:type="dcterms:W3CDTF">2020-02-25T18:36:18Z</dcterms:modified>
</cp:coreProperties>
</file>